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6990" windowHeight="8010" tabRatio="647" firstSheet="15" activeTab="27"/>
  </bookViews>
  <sheets>
    <sheet name="4-1" sheetId="1" r:id="rId1"/>
    <sheet name="4-2" sheetId="2" r:id="rId2"/>
    <sheet name="4-3" sheetId="5" r:id="rId3"/>
    <sheet name="4-4" sheetId="6" r:id="rId4"/>
    <sheet name="4-5" sheetId="9" r:id="rId5"/>
    <sheet name="4-6" sheetId="10" r:id="rId6"/>
    <sheet name="4-7" sheetId="11" r:id="rId7"/>
    <sheet name="4-8" sheetId="12" r:id="rId8"/>
    <sheet name="4-9" sheetId="14" r:id="rId9"/>
    <sheet name="4-10" sheetId="15" r:id="rId10"/>
    <sheet name="4-11" sheetId="16" r:id="rId11"/>
    <sheet name="4-12" sheetId="17" r:id="rId12"/>
    <sheet name="4-13" sheetId="18" r:id="rId13"/>
    <sheet name="4-14" sheetId="19" r:id="rId14"/>
    <sheet name="4-15" sheetId="20" r:id="rId15"/>
    <sheet name="4-16" sheetId="22" r:id="rId16"/>
    <sheet name="4-17" sheetId="23" r:id="rId17"/>
    <sheet name="4-18" sheetId="24" r:id="rId18"/>
    <sheet name="4-19" sheetId="25" r:id="rId19"/>
    <sheet name="4-20" sheetId="26" r:id="rId20"/>
    <sheet name="4-21" sheetId="27" r:id="rId21"/>
    <sheet name="4-22" sheetId="28" r:id="rId22"/>
    <sheet name="4-23" sheetId="29" r:id="rId23"/>
    <sheet name="4-24" sheetId="30" r:id="rId24"/>
    <sheet name="ch" sheetId="4" r:id="rId25"/>
    <sheet name="分析" sheetId="13" r:id="rId26"/>
    <sheet name="汇总明线" sheetId="7" r:id="rId27"/>
    <sheet name="4-25" sheetId="31" r:id="rId28"/>
  </sheets>
  <definedNames>
    <definedName name="_xlnm._FilterDatabase" localSheetId="0" hidden="1">'4-1'!$L$1:$L$109</definedName>
    <definedName name="_xlnm._FilterDatabase" localSheetId="9" hidden="1">'4-10'!$A$1:$V$28</definedName>
    <definedName name="_xlnm._FilterDatabase" localSheetId="10" hidden="1">'4-11'!$A$1:$V$31</definedName>
    <definedName name="_xlnm._FilterDatabase" localSheetId="11" hidden="1">'4-12'!$A$1:$V$33</definedName>
    <definedName name="_xlnm._FilterDatabase" localSheetId="12" hidden="1">'4-13'!$A$1:$U$36</definedName>
    <definedName name="_xlnm._FilterDatabase" localSheetId="13" hidden="1">'4-14'!$A$1:$U$29</definedName>
    <definedName name="_xlnm._FilterDatabase" localSheetId="14" hidden="1">'4-15'!$A$1:$U$28</definedName>
    <definedName name="_xlnm._FilterDatabase" localSheetId="15" hidden="1">'4-16'!$A$1:$U$29</definedName>
    <definedName name="_xlnm._FilterDatabase" localSheetId="16" hidden="1">'4-17'!$A$1:$U$39</definedName>
    <definedName name="_xlnm._FilterDatabase" localSheetId="17" hidden="1">'4-18'!$A$1:$U$44</definedName>
    <definedName name="_xlnm._FilterDatabase" localSheetId="18" hidden="1">'4-19'!$A$1:$U$40</definedName>
    <definedName name="_xlnm._FilterDatabase" localSheetId="1" hidden="1">'4-2'!$A$2:$T$84</definedName>
    <definedName name="_xlnm._FilterDatabase" localSheetId="20" hidden="1">'4-21'!$A$1:$T$36</definedName>
    <definedName name="_xlnm._FilterDatabase" localSheetId="21" hidden="1">'4-22'!$A$1:$T$35</definedName>
    <definedName name="_xlnm._FilterDatabase" localSheetId="22" hidden="1">'4-23'!$A$1:$T$39</definedName>
    <definedName name="_xlnm._FilterDatabase" localSheetId="23" hidden="1">'4-24'!$A$1:$T$39</definedName>
    <definedName name="_xlnm._FilterDatabase" localSheetId="2" hidden="1">'4-3'!$A$2:$T$42</definedName>
    <definedName name="_xlnm._FilterDatabase" localSheetId="3" hidden="1">'4-4'!$A$2:$T$64</definedName>
    <definedName name="_xlnm._FilterDatabase" localSheetId="4" hidden="1">'4-5'!$A$1:$U$34</definedName>
    <definedName name="_xlnm._FilterDatabase" localSheetId="5" hidden="1">'4-6'!$A$1:$U$31</definedName>
    <definedName name="_xlnm._FilterDatabase" localSheetId="6" hidden="1">'4-7'!$A$1:$U$58</definedName>
    <definedName name="_xlnm._FilterDatabase" localSheetId="7" hidden="1">'4-8'!$A$1:$U$40</definedName>
    <definedName name="_xlnm._FilterDatabase" localSheetId="8" hidden="1">'4-9'!$A$1:$U$25</definedName>
  </definedNames>
  <calcPr calcId="125725"/>
  <pivotCaches>
    <pivotCache cacheId="0" r:id="rId29"/>
  </pivotCaches>
</workbook>
</file>

<file path=xl/calcChain.xml><?xml version="1.0" encoding="utf-8"?>
<calcChain xmlns="http://schemas.openxmlformats.org/spreadsheetml/2006/main">
  <c r="S40" i="31"/>
  <c r="M40"/>
  <c r="S39"/>
  <c r="M39"/>
  <c r="S38"/>
  <c r="M38"/>
  <c r="S37"/>
  <c r="M37"/>
  <c r="S36"/>
  <c r="M36"/>
  <c r="S35"/>
  <c r="M35"/>
  <c r="S34"/>
  <c r="M34"/>
  <c r="S33"/>
  <c r="M33"/>
  <c r="S32"/>
  <c r="M32"/>
  <c r="S31"/>
  <c r="M31"/>
  <c r="S30"/>
  <c r="M30"/>
  <c r="S29"/>
  <c r="M29"/>
  <c r="S28"/>
  <c r="M28"/>
  <c r="S27"/>
  <c r="M27"/>
  <c r="S26"/>
  <c r="M26"/>
  <c r="S25"/>
  <c r="M25"/>
  <c r="S24"/>
  <c r="M24"/>
  <c r="S23"/>
  <c r="M23"/>
  <c r="S22"/>
  <c r="M22"/>
  <c r="S21"/>
  <c r="M21"/>
  <c r="S20"/>
  <c r="M20"/>
  <c r="S19"/>
  <c r="M19"/>
  <c r="S18"/>
  <c r="M18"/>
  <c r="S17"/>
  <c r="M17"/>
  <c r="S16"/>
  <c r="M16"/>
  <c r="S15"/>
  <c r="M15"/>
  <c r="S14"/>
  <c r="M14"/>
  <c r="S13"/>
  <c r="M13"/>
  <c r="S12"/>
  <c r="M12"/>
  <c r="S11"/>
  <c r="M11"/>
  <c r="S10"/>
  <c r="M10"/>
  <c r="S9"/>
  <c r="M9"/>
  <c r="S8"/>
  <c r="M8"/>
  <c r="S7"/>
  <c r="M7"/>
  <c r="S6"/>
  <c r="M6"/>
  <c r="S5"/>
  <c r="M5"/>
  <c r="S4"/>
  <c r="M4"/>
  <c r="S3"/>
  <c r="M3"/>
  <c r="S2"/>
  <c r="M2"/>
  <c r="M39" i="30"/>
  <c r="S39"/>
  <c r="M38"/>
  <c r="S38"/>
  <c r="M37"/>
  <c r="S37"/>
  <c r="M36"/>
  <c r="S36"/>
  <c r="M35"/>
  <c r="S35"/>
  <c r="M34"/>
  <c r="S34"/>
  <c r="M33"/>
  <c r="S33"/>
  <c r="M32"/>
  <c r="S32"/>
  <c r="M31"/>
  <c r="S31"/>
  <c r="M30"/>
  <c r="S30"/>
  <c r="M29"/>
  <c r="S29"/>
  <c r="M28"/>
  <c r="S28"/>
  <c r="M27"/>
  <c r="S27"/>
  <c r="M26"/>
  <c r="S26"/>
  <c r="M25"/>
  <c r="S25"/>
  <c r="M19"/>
  <c r="S19"/>
  <c r="M18"/>
  <c r="S18"/>
  <c r="M17"/>
  <c r="S17"/>
  <c r="M16"/>
  <c r="S16"/>
  <c r="M15"/>
  <c r="S15"/>
  <c r="M14"/>
  <c r="S14"/>
  <c r="M13"/>
  <c r="S13"/>
  <c r="M9"/>
  <c r="S9"/>
  <c r="M12"/>
  <c r="S12"/>
  <c r="M24"/>
  <c r="S24"/>
  <c r="M23"/>
  <c r="S23"/>
  <c r="M22"/>
  <c r="S22"/>
  <c r="S21"/>
  <c r="M21"/>
  <c r="S20"/>
  <c r="M20"/>
  <c r="M7"/>
  <c r="S7"/>
  <c r="M4"/>
  <c r="S4"/>
  <c r="M5"/>
  <c r="S5"/>
  <c r="M6"/>
  <c r="S6"/>
  <c r="M11"/>
  <c r="S11"/>
  <c r="S8"/>
  <c r="M8"/>
  <c r="S10"/>
  <c r="M10"/>
  <c r="M3"/>
  <c r="S3"/>
  <c r="S2"/>
  <c r="M2"/>
  <c r="Q767" i="7"/>
  <c r="K767"/>
  <c r="Q766"/>
  <c r="K766"/>
  <c r="Q765"/>
  <c r="K765"/>
  <c r="Q764"/>
  <c r="K764"/>
  <c r="Q763"/>
  <c r="K763"/>
  <c r="Q762"/>
  <c r="K762"/>
  <c r="Q761"/>
  <c r="K761"/>
  <c r="Q760"/>
  <c r="K760"/>
  <c r="Q759"/>
  <c r="K759"/>
  <c r="Q758"/>
  <c r="K758"/>
  <c r="Q757"/>
  <c r="K757"/>
  <c r="Q756"/>
  <c r="K756"/>
  <c r="Q755"/>
  <c r="K755"/>
  <c r="Q754"/>
  <c r="K754"/>
  <c r="Q753"/>
  <c r="K753"/>
  <c r="Q752"/>
  <c r="K752"/>
  <c r="Q751"/>
  <c r="K751"/>
  <c r="Q750"/>
  <c r="K750"/>
  <c r="Q749"/>
  <c r="K749"/>
  <c r="Q748"/>
  <c r="K748"/>
  <c r="Q747"/>
  <c r="K747"/>
  <c r="Q746"/>
  <c r="K746"/>
  <c r="Q745"/>
  <c r="K745"/>
  <c r="Q744"/>
  <c r="K744"/>
  <c r="Q743"/>
  <c r="K743"/>
  <c r="Q742"/>
  <c r="K742"/>
  <c r="Q741"/>
  <c r="K741"/>
  <c r="Q740"/>
  <c r="K740"/>
  <c r="Q739"/>
  <c r="K739"/>
  <c r="Q738"/>
  <c r="K738"/>
  <c r="Q737"/>
  <c r="K737"/>
  <c r="Q735"/>
  <c r="K735"/>
  <c r="Q734"/>
  <c r="K734"/>
  <c r="Q733"/>
  <c r="K733"/>
  <c r="Q732"/>
  <c r="K732"/>
  <c r="Q731"/>
  <c r="K731"/>
  <c r="Q730"/>
  <c r="K730"/>
  <c r="Q729"/>
  <c r="K729"/>
  <c r="Q728"/>
  <c r="K728"/>
  <c r="M39" i="29"/>
  <c r="S39"/>
  <c r="M38"/>
  <c r="S38"/>
  <c r="M37"/>
  <c r="S37"/>
  <c r="M36"/>
  <c r="S36"/>
  <c r="M35"/>
  <c r="S35"/>
  <c r="M34"/>
  <c r="S34"/>
  <c r="M33"/>
  <c r="S33"/>
  <c r="M32"/>
  <c r="S32"/>
  <c r="M31"/>
  <c r="S31"/>
  <c r="M30"/>
  <c r="S30"/>
  <c r="M28"/>
  <c r="S28"/>
  <c r="M27"/>
  <c r="S27"/>
  <c r="S29"/>
  <c r="M29"/>
  <c r="S26"/>
  <c r="M26"/>
  <c r="M25"/>
  <c r="S25"/>
  <c r="M24"/>
  <c r="S24"/>
  <c r="M23"/>
  <c r="S23"/>
  <c r="M22"/>
  <c r="S22"/>
  <c r="M21"/>
  <c r="S21"/>
  <c r="M20"/>
  <c r="S20"/>
  <c r="M19"/>
  <c r="S19"/>
  <c r="M18"/>
  <c r="S18"/>
  <c r="M17"/>
  <c r="S17"/>
  <c r="S16"/>
  <c r="M16"/>
  <c r="M15"/>
  <c r="S15"/>
  <c r="M14"/>
  <c r="S14"/>
  <c r="M13"/>
  <c r="S13"/>
  <c r="M12"/>
  <c r="S12"/>
  <c r="S11"/>
  <c r="M11"/>
  <c r="S10"/>
  <c r="M10"/>
  <c r="M7"/>
  <c r="S7"/>
  <c r="M3"/>
  <c r="S3"/>
  <c r="S6"/>
  <c r="M6"/>
  <c r="M5"/>
  <c r="S5"/>
  <c r="M4"/>
  <c r="S4"/>
  <c r="S9"/>
  <c r="M9"/>
  <c r="S2"/>
  <c r="M2"/>
  <c r="Q727" i="7"/>
  <c r="K727"/>
  <c r="Q726"/>
  <c r="K726"/>
  <c r="Q725"/>
  <c r="K725"/>
  <c r="Q724"/>
  <c r="K724"/>
  <c r="Q723"/>
  <c r="K723"/>
  <c r="Q722"/>
  <c r="K722"/>
  <c r="Q721"/>
  <c r="K721"/>
  <c r="Q720"/>
  <c r="K720"/>
  <c r="Q719"/>
  <c r="K719"/>
  <c r="Q718"/>
  <c r="K718"/>
  <c r="Q717"/>
  <c r="K717"/>
  <c r="Q716"/>
  <c r="K716"/>
  <c r="Q715"/>
  <c r="K715"/>
  <c r="Q714"/>
  <c r="K714"/>
  <c r="Q713"/>
  <c r="K713"/>
  <c r="Q712"/>
  <c r="K712"/>
  <c r="Q711"/>
  <c r="K711"/>
  <c r="Q710"/>
  <c r="K710"/>
  <c r="Q709"/>
  <c r="K709"/>
  <c r="Q708"/>
  <c r="K708"/>
  <c r="Q707"/>
  <c r="K707"/>
  <c r="Q706"/>
  <c r="K706"/>
  <c r="Q705"/>
  <c r="K705"/>
  <c r="Q704"/>
  <c r="K704"/>
  <c r="Q703"/>
  <c r="K703"/>
  <c r="Q702"/>
  <c r="K702"/>
  <c r="Q701"/>
  <c r="K701"/>
  <c r="Q700"/>
  <c r="K700"/>
  <c r="Q699"/>
  <c r="K699"/>
  <c r="Q698"/>
  <c r="K698"/>
  <c r="Q697"/>
  <c r="K697"/>
  <c r="Q696"/>
  <c r="K696"/>
  <c r="Q695"/>
  <c r="K695"/>
  <c r="Q694"/>
  <c r="K694"/>
  <c r="Q693"/>
  <c r="K693"/>
  <c r="Q692"/>
  <c r="K692"/>
  <c r="Q691"/>
  <c r="K691"/>
  <c r="Q690"/>
  <c r="K690"/>
  <c r="Q689"/>
  <c r="K689"/>
  <c r="Q688"/>
  <c r="K688"/>
  <c r="Q687"/>
  <c r="K687"/>
  <c r="Q686"/>
  <c r="K686"/>
  <c r="Q685"/>
  <c r="K685"/>
  <c r="Q684"/>
  <c r="K684"/>
  <c r="Q683"/>
  <c r="K683"/>
  <c r="Q682"/>
  <c r="K682"/>
  <c r="Q681"/>
  <c r="K681"/>
  <c r="Q680"/>
  <c r="K680"/>
  <c r="Q679"/>
  <c r="K679"/>
  <c r="Q678"/>
  <c r="K678"/>
  <c r="Q677"/>
  <c r="K677"/>
  <c r="Q676"/>
  <c r="K676"/>
  <c r="Q675"/>
  <c r="K675"/>
  <c r="Q674"/>
  <c r="K674"/>
  <c r="Q673"/>
  <c r="K673"/>
  <c r="Q672"/>
  <c r="K672"/>
  <c r="Q671"/>
  <c r="K671"/>
  <c r="Q670"/>
  <c r="K670"/>
  <c r="Q669"/>
  <c r="K669"/>
  <c r="Q668"/>
  <c r="K668"/>
  <c r="Q667"/>
  <c r="K667"/>
  <c r="Q666"/>
  <c r="K666"/>
  <c r="Q665"/>
  <c r="K665"/>
  <c r="Q664"/>
  <c r="K664"/>
  <c r="Q663"/>
  <c r="K663"/>
  <c r="Q662"/>
  <c r="K662"/>
  <c r="Q661"/>
  <c r="K661"/>
  <c r="Q660"/>
  <c r="K660"/>
  <c r="Q659"/>
  <c r="K659"/>
  <c r="S35" i="28"/>
  <c r="M35"/>
  <c r="M34"/>
  <c r="S34"/>
  <c r="M33"/>
  <c r="S33"/>
  <c r="M32"/>
  <c r="S32"/>
  <c r="M31"/>
  <c r="S31"/>
  <c r="M30"/>
  <c r="S30"/>
  <c r="M29"/>
  <c r="S29"/>
  <c r="M28"/>
  <c r="S28"/>
  <c r="M27"/>
  <c r="S27"/>
  <c r="M26"/>
  <c r="S26"/>
  <c r="M25"/>
  <c r="S25"/>
  <c r="M24"/>
  <c r="S24"/>
  <c r="M23"/>
  <c r="S23"/>
  <c r="M22"/>
  <c r="S22"/>
  <c r="M21"/>
  <c r="S21"/>
  <c r="M19"/>
  <c r="S19"/>
  <c r="M18"/>
  <c r="S18"/>
  <c r="S20"/>
  <c r="M20"/>
  <c r="S17"/>
  <c r="M17"/>
  <c r="S16"/>
  <c r="M16"/>
  <c r="S15"/>
  <c r="M15"/>
  <c r="S14"/>
  <c r="M14"/>
  <c r="S13"/>
  <c r="M13"/>
  <c r="S12"/>
  <c r="M12"/>
  <c r="M11"/>
  <c r="S11"/>
  <c r="M6"/>
  <c r="S6"/>
  <c r="S7"/>
  <c r="M7"/>
  <c r="M10"/>
  <c r="S10"/>
  <c r="M9"/>
  <c r="S9"/>
  <c r="S8"/>
  <c r="M8"/>
  <c r="M5"/>
  <c r="S5"/>
  <c r="M4"/>
  <c r="S4"/>
  <c r="M3"/>
  <c r="S3"/>
  <c r="S2"/>
  <c r="M2"/>
  <c r="M36" i="27"/>
  <c r="S36"/>
  <c r="M26"/>
  <c r="S26"/>
  <c r="M25"/>
  <c r="S25"/>
  <c r="M24"/>
  <c r="S24"/>
  <c r="M23"/>
  <c r="S23"/>
  <c r="M22"/>
  <c r="S22"/>
  <c r="M21"/>
  <c r="S21"/>
  <c r="M20"/>
  <c r="S20"/>
  <c r="S19"/>
  <c r="M19"/>
  <c r="M18"/>
  <c r="S18"/>
  <c r="M17"/>
  <c r="S17"/>
  <c r="M16"/>
  <c r="S16"/>
  <c r="M15"/>
  <c r="S15"/>
  <c r="M14"/>
  <c r="S14"/>
  <c r="M13"/>
  <c r="S13"/>
  <c r="M12"/>
  <c r="S12"/>
  <c r="S11"/>
  <c r="M11"/>
  <c r="S35"/>
  <c r="M35"/>
  <c r="S10"/>
  <c r="M10"/>
  <c r="M28"/>
  <c r="S28"/>
  <c r="M6"/>
  <c r="S6"/>
  <c r="S27"/>
  <c r="M27"/>
  <c r="S7"/>
  <c r="M7"/>
  <c r="S8"/>
  <c r="M8"/>
  <c r="M34"/>
  <c r="S34"/>
  <c r="M33"/>
  <c r="S33"/>
  <c r="M32"/>
  <c r="S32"/>
  <c r="M31"/>
  <c r="S31"/>
  <c r="M30"/>
  <c r="S30"/>
  <c r="S29"/>
  <c r="M29"/>
  <c r="S9"/>
  <c r="M9"/>
  <c r="M5"/>
  <c r="S5"/>
  <c r="M4"/>
  <c r="S4"/>
  <c r="M3"/>
  <c r="S3"/>
  <c r="S2"/>
  <c r="M2"/>
  <c r="M42" i="26" l="1"/>
  <c r="T42"/>
  <c r="N42"/>
  <c r="M9" l="1"/>
  <c r="Q9"/>
  <c r="T9"/>
  <c r="Q658" i="7" l="1"/>
  <c r="N658"/>
  <c r="L658"/>
  <c r="K658"/>
  <c r="Q657"/>
  <c r="N657"/>
  <c r="L657"/>
  <c r="K657"/>
  <c r="Q656"/>
  <c r="N656"/>
  <c r="L656"/>
  <c r="K656"/>
  <c r="Q655"/>
  <c r="N655"/>
  <c r="L655"/>
  <c r="K655"/>
  <c r="Q654"/>
  <c r="N654"/>
  <c r="L654"/>
  <c r="K654"/>
  <c r="Q653"/>
  <c r="N653"/>
  <c r="L653"/>
  <c r="K653"/>
  <c r="Q652"/>
  <c r="N652"/>
  <c r="L652"/>
  <c r="K652"/>
  <c r="Q651"/>
  <c r="N651"/>
  <c r="L651"/>
  <c r="K651"/>
  <c r="Q650"/>
  <c r="N650"/>
  <c r="L650"/>
  <c r="K650"/>
  <c r="Q649"/>
  <c r="N649"/>
  <c r="L649"/>
  <c r="K649"/>
  <c r="Q648"/>
  <c r="N648"/>
  <c r="L648"/>
  <c r="K648"/>
  <c r="Q647"/>
  <c r="N647"/>
  <c r="L647"/>
  <c r="K647"/>
  <c r="Q646"/>
  <c r="N646"/>
  <c r="L646"/>
  <c r="K646"/>
  <c r="Q645"/>
  <c r="N645"/>
  <c r="L645"/>
  <c r="K645"/>
  <c r="Q644"/>
  <c r="N644"/>
  <c r="L644"/>
  <c r="K644"/>
  <c r="Q643"/>
  <c r="N643"/>
  <c r="L643"/>
  <c r="K643"/>
  <c r="Q642"/>
  <c r="N642"/>
  <c r="L642"/>
  <c r="K642"/>
  <c r="Q641"/>
  <c r="N641"/>
  <c r="L641"/>
  <c r="K641"/>
  <c r="Q640"/>
  <c r="N640"/>
  <c r="L640"/>
  <c r="K640"/>
  <c r="Q639"/>
  <c r="N639"/>
  <c r="L639"/>
  <c r="K639"/>
  <c r="Q638"/>
  <c r="N638"/>
  <c r="L638"/>
  <c r="K638"/>
  <c r="Q637"/>
  <c r="N637"/>
  <c r="L637"/>
  <c r="K637"/>
  <c r="Q636"/>
  <c r="N636"/>
  <c r="L636"/>
  <c r="K636"/>
  <c r="Q635"/>
  <c r="N635"/>
  <c r="L635"/>
  <c r="K635"/>
  <c r="Q634"/>
  <c r="N634"/>
  <c r="L634"/>
  <c r="K634"/>
  <c r="Q633"/>
  <c r="N633"/>
  <c r="L633"/>
  <c r="K633"/>
  <c r="Q632"/>
  <c r="N632"/>
  <c r="L632"/>
  <c r="K632"/>
  <c r="Q631"/>
  <c r="N631"/>
  <c r="L631"/>
  <c r="K631"/>
  <c r="Q630"/>
  <c r="N630"/>
  <c r="L630"/>
  <c r="K630"/>
  <c r="Q629"/>
  <c r="N629"/>
  <c r="L629"/>
  <c r="K629"/>
  <c r="Q628"/>
  <c r="N628"/>
  <c r="L628"/>
  <c r="K628"/>
  <c r="Q627"/>
  <c r="N627"/>
  <c r="L627"/>
  <c r="K627"/>
  <c r="Q626"/>
  <c r="N626"/>
  <c r="L626"/>
  <c r="K626"/>
  <c r="Q625"/>
  <c r="N625"/>
  <c r="L625"/>
  <c r="K625"/>
  <c r="Q624"/>
  <c r="N624"/>
  <c r="L624"/>
  <c r="K624"/>
  <c r="Q623"/>
  <c r="N623"/>
  <c r="L623"/>
  <c r="K623"/>
  <c r="Q622"/>
  <c r="N622"/>
  <c r="L622"/>
  <c r="K622"/>
  <c r="Q621"/>
  <c r="N621"/>
  <c r="L621"/>
  <c r="K621"/>
  <c r="Q620"/>
  <c r="N620"/>
  <c r="L620"/>
  <c r="K620"/>
  <c r="Q619"/>
  <c r="N619"/>
  <c r="K619"/>
  <c r="Q618"/>
  <c r="N618"/>
  <c r="K618"/>
  <c r="Q617"/>
  <c r="N617"/>
  <c r="K617"/>
  <c r="Q616"/>
  <c r="N616"/>
  <c r="K616"/>
  <c r="Q615"/>
  <c r="N615"/>
  <c r="K615"/>
  <c r="Q614"/>
  <c r="N614"/>
  <c r="K614"/>
  <c r="Q613"/>
  <c r="N613"/>
  <c r="K613"/>
  <c r="Q612"/>
  <c r="N612"/>
  <c r="K612"/>
  <c r="Q611"/>
  <c r="N611"/>
  <c r="K611"/>
  <c r="Q610"/>
  <c r="N610"/>
  <c r="K610"/>
  <c r="Q609"/>
  <c r="N609"/>
  <c r="K609"/>
  <c r="Q608"/>
  <c r="N608"/>
  <c r="K608"/>
  <c r="Q607"/>
  <c r="N607"/>
  <c r="K607"/>
  <c r="Q606"/>
  <c r="N606"/>
  <c r="K606"/>
  <c r="Q605"/>
  <c r="N605"/>
  <c r="K605"/>
  <c r="Q604"/>
  <c r="N604"/>
  <c r="K604"/>
  <c r="Q603"/>
  <c r="N603"/>
  <c r="K603"/>
  <c r="Q602"/>
  <c r="N602"/>
  <c r="K602"/>
  <c r="Q601"/>
  <c r="N601"/>
  <c r="K601"/>
  <c r="Q600"/>
  <c r="N600"/>
  <c r="K600"/>
  <c r="Q599"/>
  <c r="N599"/>
  <c r="K599"/>
  <c r="Q598"/>
  <c r="N598"/>
  <c r="K598"/>
  <c r="Q597"/>
  <c r="N597"/>
  <c r="K597"/>
  <c r="Q596"/>
  <c r="N596"/>
  <c r="K596"/>
  <c r="Q595"/>
  <c r="N595"/>
  <c r="K595"/>
  <c r="Q594"/>
  <c r="N594"/>
  <c r="K594"/>
  <c r="Q593"/>
  <c r="N593"/>
  <c r="K593"/>
  <c r="Q592"/>
  <c r="N592"/>
  <c r="K592"/>
  <c r="Q591"/>
  <c r="N591"/>
  <c r="K591"/>
  <c r="Q590"/>
  <c r="N590"/>
  <c r="K590"/>
  <c r="Q589"/>
  <c r="N589"/>
  <c r="K589"/>
  <c r="Q588"/>
  <c r="K588"/>
  <c r="Q587"/>
  <c r="N587"/>
  <c r="K587"/>
  <c r="Q586"/>
  <c r="N586"/>
  <c r="K586"/>
  <c r="Q585"/>
  <c r="N585"/>
  <c r="K585"/>
  <c r="Q584"/>
  <c r="N584"/>
  <c r="K584"/>
  <c r="Q583"/>
  <c r="N583"/>
  <c r="K583"/>
  <c r="Q582"/>
  <c r="N582"/>
  <c r="K582"/>
  <c r="Q581"/>
  <c r="N581"/>
  <c r="K581"/>
  <c r="T40" i="26"/>
  <c r="Q40"/>
  <c r="M40"/>
  <c r="M8" l="1"/>
  <c r="Q8"/>
  <c r="T8"/>
  <c r="T22"/>
  <c r="T23"/>
  <c r="T24"/>
  <c r="T25"/>
  <c r="T26"/>
  <c r="T27"/>
  <c r="T28"/>
  <c r="T29"/>
  <c r="M22"/>
  <c r="Q22"/>
  <c r="M23"/>
  <c r="Q23"/>
  <c r="M24"/>
  <c r="Q24"/>
  <c r="M25"/>
  <c r="Q25"/>
  <c r="M26"/>
  <c r="Q26"/>
  <c r="M27"/>
  <c r="Q27"/>
  <c r="M28"/>
  <c r="Q28"/>
  <c r="M29"/>
  <c r="Q29"/>
  <c r="T39"/>
  <c r="Q39"/>
  <c r="M39"/>
  <c r="T33"/>
  <c r="T34"/>
  <c r="T35"/>
  <c r="T36"/>
  <c r="T37"/>
  <c r="T38"/>
  <c r="Q34"/>
  <c r="Q35"/>
  <c r="Q36"/>
  <c r="Q37"/>
  <c r="Q38"/>
  <c r="Q33"/>
  <c r="M33"/>
  <c r="M34"/>
  <c r="M35"/>
  <c r="M36"/>
  <c r="M37"/>
  <c r="M38"/>
  <c r="T21"/>
  <c r="T20"/>
  <c r="T19"/>
  <c r="T18"/>
  <c r="T17"/>
  <c r="T16"/>
  <c r="T15"/>
  <c r="T14"/>
  <c r="Q15"/>
  <c r="Q16"/>
  <c r="Q17"/>
  <c r="Q18"/>
  <c r="Q19"/>
  <c r="Q20"/>
  <c r="Q21"/>
  <c r="Q14"/>
  <c r="M14"/>
  <c r="M15"/>
  <c r="M16"/>
  <c r="M17"/>
  <c r="M18"/>
  <c r="M19"/>
  <c r="M20"/>
  <c r="M21"/>
  <c r="M32"/>
  <c r="Q32"/>
  <c r="T32"/>
  <c r="M31"/>
  <c r="Q31"/>
  <c r="T31"/>
  <c r="T30"/>
  <c r="Q30"/>
  <c r="M30"/>
  <c r="M13"/>
  <c r="Q13"/>
  <c r="T13"/>
  <c r="M12"/>
  <c r="Q12"/>
  <c r="T12"/>
  <c r="M11"/>
  <c r="Q11"/>
  <c r="T11"/>
  <c r="T10"/>
  <c r="Q10"/>
  <c r="M10"/>
  <c r="T41"/>
  <c r="Q41"/>
  <c r="M41"/>
  <c r="M7" l="1"/>
  <c r="Q7"/>
  <c r="T7"/>
  <c r="M6"/>
  <c r="Q6"/>
  <c r="T6"/>
  <c r="M5"/>
  <c r="Q5"/>
  <c r="T5"/>
  <c r="M4"/>
  <c r="Q4"/>
  <c r="T4"/>
  <c r="M3"/>
  <c r="Q3"/>
  <c r="T3"/>
  <c r="T2"/>
  <c r="M2"/>
  <c r="Q2"/>
  <c r="N3" i="2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2"/>
  <c r="T9"/>
  <c r="M9"/>
  <c r="M34"/>
  <c r="Q34"/>
  <c r="T34"/>
  <c r="M33"/>
  <c r="Q33"/>
  <c r="T33"/>
  <c r="M32"/>
  <c r="Q32"/>
  <c r="T32"/>
  <c r="M31"/>
  <c r="Q31"/>
  <c r="T31"/>
  <c r="M30"/>
  <c r="Q30"/>
  <c r="T30"/>
  <c r="M29"/>
  <c r="Q29"/>
  <c r="T29"/>
  <c r="M28"/>
  <c r="Q28"/>
  <c r="T28"/>
  <c r="M27"/>
  <c r="Q27"/>
  <c r="T27"/>
  <c r="M26"/>
  <c r="Q26"/>
  <c r="T26"/>
  <c r="M25"/>
  <c r="Q25"/>
  <c r="T25"/>
  <c r="M24"/>
  <c r="Q24"/>
  <c r="T24"/>
  <c r="M23"/>
  <c r="Q23"/>
  <c r="T23"/>
  <c r="T22"/>
  <c r="Q22"/>
  <c r="M22"/>
  <c r="M40"/>
  <c r="Q40"/>
  <c r="T40"/>
  <c r="M39"/>
  <c r="Q39"/>
  <c r="T39"/>
  <c r="T38"/>
  <c r="Q38"/>
  <c r="M38"/>
  <c r="M35"/>
  <c r="Q35"/>
  <c r="T35"/>
  <c r="M37"/>
  <c r="Q37"/>
  <c r="T37"/>
  <c r="M36"/>
  <c r="Q36"/>
  <c r="T36"/>
  <c r="M21"/>
  <c r="Q21"/>
  <c r="T21"/>
  <c r="M7"/>
  <c r="Q7"/>
  <c r="T7"/>
  <c r="M5"/>
  <c r="Q5"/>
  <c r="T5"/>
  <c r="M6"/>
  <c r="Q6"/>
  <c r="T6"/>
  <c r="M4"/>
  <c r="Q4"/>
  <c r="T4"/>
  <c r="M3"/>
  <c r="Q3"/>
  <c r="T3"/>
  <c r="T13"/>
  <c r="T14"/>
  <c r="T15"/>
  <c r="T16"/>
  <c r="T17"/>
  <c r="T18"/>
  <c r="T19"/>
  <c r="T20"/>
  <c r="M14"/>
  <c r="Q14"/>
  <c r="M15"/>
  <c r="Q15"/>
  <c r="M16"/>
  <c r="Q16"/>
  <c r="M17"/>
  <c r="Q17"/>
  <c r="M18"/>
  <c r="Q18"/>
  <c r="M19"/>
  <c r="Q19"/>
  <c r="M20"/>
  <c r="Q20"/>
  <c r="M13"/>
  <c r="Q13"/>
  <c r="T8"/>
  <c r="Q8"/>
  <c r="M8"/>
  <c r="M12"/>
  <c r="Q12"/>
  <c r="T12"/>
  <c r="T2"/>
  <c r="Q2"/>
  <c r="M2"/>
  <c r="M11"/>
  <c r="Q11"/>
  <c r="T11"/>
  <c r="T10"/>
  <c r="M10"/>
  <c r="Q10"/>
  <c r="Q580" i="7"/>
  <c r="N580"/>
  <c r="K580"/>
  <c r="Q579"/>
  <c r="N579"/>
  <c r="K579"/>
  <c r="Q578"/>
  <c r="N578"/>
  <c r="K578"/>
  <c r="Q577"/>
  <c r="N577"/>
  <c r="K577"/>
  <c r="Q576"/>
  <c r="N576"/>
  <c r="K576"/>
  <c r="Q575"/>
  <c r="N575"/>
  <c r="K575"/>
  <c r="Q574"/>
  <c r="N574"/>
  <c r="K574"/>
  <c r="Q573"/>
  <c r="N573"/>
  <c r="K573"/>
  <c r="Q572"/>
  <c r="N572"/>
  <c r="K572"/>
  <c r="Q571"/>
  <c r="N571"/>
  <c r="K571"/>
  <c r="Q570"/>
  <c r="N570"/>
  <c r="K570"/>
  <c r="Q569"/>
  <c r="N569"/>
  <c r="K569"/>
  <c r="Q568"/>
  <c r="N568"/>
  <c r="K568"/>
  <c r="Q567"/>
  <c r="N567"/>
  <c r="K567"/>
  <c r="Q566"/>
  <c r="N566"/>
  <c r="K566"/>
  <c r="Q565"/>
  <c r="N565"/>
  <c r="K565"/>
  <c r="Q564"/>
  <c r="N564"/>
  <c r="K564"/>
  <c r="Q563"/>
  <c r="N563"/>
  <c r="K563"/>
  <c r="Q562"/>
  <c r="N562"/>
  <c r="K562"/>
  <c r="Q561"/>
  <c r="N561"/>
  <c r="K561"/>
  <c r="Q560"/>
  <c r="N560"/>
  <c r="K560"/>
  <c r="Q559"/>
  <c r="N559"/>
  <c r="K559"/>
  <c r="Q558"/>
  <c r="N558"/>
  <c r="K558"/>
  <c r="Q557"/>
  <c r="N557"/>
  <c r="K557"/>
  <c r="Q556"/>
  <c r="N556"/>
  <c r="K556"/>
  <c r="Q555"/>
  <c r="N555"/>
  <c r="K555"/>
  <c r="Q554"/>
  <c r="N554"/>
  <c r="K554"/>
  <c r="Q553"/>
  <c r="N553"/>
  <c r="K553"/>
  <c r="Q552"/>
  <c r="N552"/>
  <c r="K552"/>
  <c r="Q551"/>
  <c r="N551"/>
  <c r="K551"/>
  <c r="Q550"/>
  <c r="N550"/>
  <c r="K550"/>
  <c r="Q549"/>
  <c r="N549"/>
  <c r="K549"/>
  <c r="Q548"/>
  <c r="N548"/>
  <c r="K548"/>
  <c r="Q547"/>
  <c r="K547"/>
  <c r="Q546"/>
  <c r="N546"/>
  <c r="K546"/>
  <c r="Q545"/>
  <c r="N545"/>
  <c r="K545"/>
  <c r="Q544"/>
  <c r="N544"/>
  <c r="K544"/>
  <c r="Q543"/>
  <c r="N543"/>
  <c r="K543"/>
  <c r="Q542"/>
  <c r="N542"/>
  <c r="K542"/>
  <c r="Q541"/>
  <c r="N541"/>
  <c r="K541"/>
  <c r="Q540"/>
  <c r="N540"/>
  <c r="K540"/>
  <c r="R539"/>
  <c r="Q539"/>
  <c r="N539"/>
  <c r="K539"/>
  <c r="R538"/>
  <c r="Q538"/>
  <c r="N538"/>
  <c r="K538"/>
  <c r="R537"/>
  <c r="Q537"/>
  <c r="N537"/>
  <c r="K537"/>
  <c r="R536"/>
  <c r="Q536"/>
  <c r="N536"/>
  <c r="K536"/>
  <c r="R535"/>
  <c r="Q535"/>
  <c r="N535"/>
  <c r="K535"/>
  <c r="R534"/>
  <c r="Q534"/>
  <c r="N534"/>
  <c r="K534"/>
  <c r="R533"/>
  <c r="Q533"/>
  <c r="N533"/>
  <c r="K533"/>
  <c r="R532"/>
  <c r="Q532"/>
  <c r="N532"/>
  <c r="K532"/>
  <c r="R531"/>
  <c r="Q531"/>
  <c r="N531"/>
  <c r="K531"/>
  <c r="R530"/>
  <c r="Q530"/>
  <c r="N530"/>
  <c r="K530"/>
  <c r="R529"/>
  <c r="Q529"/>
  <c r="N529"/>
  <c r="K529"/>
  <c r="R528"/>
  <c r="Q528"/>
  <c r="N528"/>
  <c r="K528"/>
  <c r="R527"/>
  <c r="Q527"/>
  <c r="N527"/>
  <c r="K527"/>
  <c r="R526"/>
  <c r="Q526"/>
  <c r="N526"/>
  <c r="K526"/>
  <c r="R525"/>
  <c r="Q525"/>
  <c r="N525"/>
  <c r="K525"/>
  <c r="R524"/>
  <c r="Q524"/>
  <c r="N524"/>
  <c r="K524"/>
  <c r="R523"/>
  <c r="Q523"/>
  <c r="N523"/>
  <c r="K523"/>
  <c r="R522"/>
  <c r="Q522"/>
  <c r="N522"/>
  <c r="K522"/>
  <c r="R521"/>
  <c r="Q521"/>
  <c r="N521"/>
  <c r="K521"/>
  <c r="R520"/>
  <c r="Q520"/>
  <c r="N520"/>
  <c r="K520"/>
  <c r="R519"/>
  <c r="Q519"/>
  <c r="N519"/>
  <c r="K519"/>
  <c r="R518"/>
  <c r="Q518"/>
  <c r="N518"/>
  <c r="K518"/>
  <c r="R517"/>
  <c r="Q517"/>
  <c r="N517"/>
  <c r="K517"/>
  <c r="R516"/>
  <c r="Q516"/>
  <c r="N516"/>
  <c r="K516"/>
  <c r="R515"/>
  <c r="Q515"/>
  <c r="N515"/>
  <c r="K515"/>
  <c r="R514"/>
  <c r="Q514"/>
  <c r="N514"/>
  <c r="K514"/>
  <c r="R513"/>
  <c r="N513"/>
  <c r="K513"/>
  <c r="R512"/>
  <c r="Q512"/>
  <c r="N512"/>
  <c r="K512"/>
  <c r="R511"/>
  <c r="N511"/>
  <c r="K511"/>
  <c r="N510"/>
  <c r="K510"/>
  <c r="R509"/>
  <c r="N509"/>
  <c r="K509"/>
  <c r="R508"/>
  <c r="N508"/>
  <c r="K508"/>
  <c r="R507"/>
  <c r="N507"/>
  <c r="K507"/>
  <c r="R506"/>
  <c r="Q506"/>
  <c r="N506"/>
  <c r="K506"/>
  <c r="R505"/>
  <c r="N505"/>
  <c r="K505"/>
  <c r="R504"/>
  <c r="N504"/>
  <c r="K504"/>
  <c r="R503"/>
  <c r="N503"/>
  <c r="K503"/>
  <c r="R502"/>
  <c r="N502"/>
  <c r="K502"/>
  <c r="R501"/>
  <c r="Q501"/>
  <c r="N501"/>
  <c r="K501"/>
  <c r="R500"/>
  <c r="Q500"/>
  <c r="N500"/>
  <c r="K500"/>
  <c r="R499"/>
  <c r="Q499"/>
  <c r="N499"/>
  <c r="K499"/>
  <c r="R498"/>
  <c r="Q498"/>
  <c r="N498"/>
  <c r="K498"/>
  <c r="R497"/>
  <c r="N497"/>
  <c r="K497"/>
  <c r="R496"/>
  <c r="Q496"/>
  <c r="N496"/>
  <c r="K496"/>
  <c r="R495"/>
  <c r="Q495"/>
  <c r="N495"/>
  <c r="K495"/>
  <c r="R494"/>
  <c r="Q494"/>
  <c r="N494"/>
  <c r="K494"/>
  <c r="R493"/>
  <c r="N493"/>
  <c r="K493"/>
  <c r="R492"/>
  <c r="Q492"/>
  <c r="N492"/>
  <c r="K492"/>
  <c r="R491"/>
  <c r="Q491"/>
  <c r="N491"/>
  <c r="K491"/>
  <c r="R490"/>
  <c r="Q490"/>
  <c r="N490"/>
  <c r="K490"/>
  <c r="R489"/>
  <c r="Q489"/>
  <c r="N489"/>
  <c r="K489"/>
  <c r="R488"/>
  <c r="Q488"/>
  <c r="N488"/>
  <c r="K488"/>
  <c r="R487"/>
  <c r="Q487"/>
  <c r="N487"/>
  <c r="K487"/>
  <c r="R486"/>
  <c r="Q486"/>
  <c r="N486"/>
  <c r="K486"/>
  <c r="R485"/>
  <c r="Q485"/>
  <c r="N485"/>
  <c r="K485"/>
  <c r="R484"/>
  <c r="Q484"/>
  <c r="N484"/>
  <c r="K484"/>
  <c r="R483"/>
  <c r="Q483"/>
  <c r="N483"/>
  <c r="K483"/>
  <c r="R482"/>
  <c r="Q482"/>
  <c r="N482"/>
  <c r="K482"/>
  <c r="R481"/>
  <c r="N481"/>
  <c r="K481"/>
  <c r="R480"/>
  <c r="N480"/>
  <c r="K480"/>
  <c r="R479"/>
  <c r="Q479"/>
  <c r="N479"/>
  <c r="K479"/>
  <c r="R478"/>
  <c r="Q478"/>
  <c r="N478"/>
  <c r="K478"/>
  <c r="R477"/>
  <c r="Q477"/>
  <c r="N477"/>
  <c r="K477"/>
  <c r="N476"/>
  <c r="K476"/>
  <c r="R475"/>
  <c r="Q475"/>
  <c r="N475"/>
  <c r="K475"/>
  <c r="R474"/>
  <c r="N474"/>
  <c r="K474"/>
  <c r="R473"/>
  <c r="Q473"/>
  <c r="N473"/>
  <c r="K473"/>
  <c r="R472"/>
  <c r="Q472"/>
  <c r="N472"/>
  <c r="K472"/>
  <c r="R471"/>
  <c r="Q471"/>
  <c r="N471"/>
  <c r="K471"/>
  <c r="R470"/>
  <c r="Q470"/>
  <c r="N470"/>
  <c r="K470"/>
  <c r="R469"/>
  <c r="Q469"/>
  <c r="N469"/>
  <c r="K469"/>
  <c r="R468"/>
  <c r="Q468"/>
  <c r="N468"/>
  <c r="K468"/>
  <c r="R467"/>
  <c r="Q467"/>
  <c r="N467"/>
  <c r="K467"/>
  <c r="R466"/>
  <c r="Q466"/>
  <c r="N466"/>
  <c r="K466"/>
  <c r="R465"/>
  <c r="Q465"/>
  <c r="N465"/>
  <c r="K465"/>
  <c r="R464"/>
  <c r="Q464"/>
  <c r="N464"/>
  <c r="K464"/>
  <c r="R463"/>
  <c r="Q463"/>
  <c r="N463"/>
  <c r="K463"/>
  <c r="R462"/>
  <c r="Q462"/>
  <c r="N462"/>
  <c r="K462"/>
  <c r="R461"/>
  <c r="Q461"/>
  <c r="N461"/>
  <c r="K461"/>
  <c r="R460"/>
  <c r="Q460"/>
  <c r="N460"/>
  <c r="K460"/>
  <c r="R459"/>
  <c r="Q459"/>
  <c r="N459"/>
  <c r="K459"/>
  <c r="R458"/>
  <c r="Q458"/>
  <c r="N458"/>
  <c r="K458"/>
  <c r="R457"/>
  <c r="Q457"/>
  <c r="N457"/>
  <c r="K457"/>
  <c r="R456"/>
  <c r="Q456"/>
  <c r="N456"/>
  <c r="K456"/>
  <c r="R455"/>
  <c r="Q455"/>
  <c r="N455"/>
  <c r="K455"/>
  <c r="R454"/>
  <c r="Q454"/>
  <c r="N454"/>
  <c r="K454"/>
  <c r="R453"/>
  <c r="Q453"/>
  <c r="N453"/>
  <c r="K453"/>
  <c r="R452"/>
  <c r="Q452"/>
  <c r="N452"/>
  <c r="K452"/>
  <c r="R451"/>
  <c r="N451"/>
  <c r="K451"/>
  <c r="R450"/>
  <c r="Q450"/>
  <c r="N450"/>
  <c r="K450"/>
  <c r="R449"/>
  <c r="N449"/>
  <c r="K449"/>
  <c r="R448"/>
  <c r="Q448"/>
  <c r="N448"/>
  <c r="K448"/>
  <c r="R447"/>
  <c r="Q447"/>
  <c r="N447"/>
  <c r="K447"/>
  <c r="R446"/>
  <c r="Q446"/>
  <c r="N446"/>
  <c r="K446"/>
  <c r="R445"/>
  <c r="Q445"/>
  <c r="N445"/>
  <c r="K445"/>
  <c r="R444"/>
  <c r="Q444"/>
  <c r="N444"/>
  <c r="K444"/>
  <c r="R443"/>
  <c r="Q443"/>
  <c r="N443"/>
  <c r="K443"/>
  <c r="R442"/>
  <c r="Q442"/>
  <c r="N442"/>
  <c r="K442"/>
  <c r="R441"/>
  <c r="Q441"/>
  <c r="N441"/>
  <c r="K441"/>
  <c r="R440"/>
  <c r="Q440"/>
  <c r="N440"/>
  <c r="K440"/>
  <c r="R439"/>
  <c r="Q439"/>
  <c r="N439"/>
  <c r="K439"/>
  <c r="R438"/>
  <c r="Q438"/>
  <c r="N438"/>
  <c r="K438"/>
  <c r="R437"/>
  <c r="Q437"/>
  <c r="N437"/>
  <c r="K437"/>
  <c r="R436"/>
  <c r="Q436"/>
  <c r="N436"/>
  <c r="K436"/>
  <c r="R435"/>
  <c r="Q435"/>
  <c r="N435"/>
  <c r="K435"/>
  <c r="R434"/>
  <c r="Q434"/>
  <c r="N434"/>
  <c r="K434"/>
  <c r="R433"/>
  <c r="Q433"/>
  <c r="N433"/>
  <c r="K433"/>
  <c r="R432"/>
  <c r="Q432"/>
  <c r="N432"/>
  <c r="K432"/>
  <c r="R431"/>
  <c r="Q431"/>
  <c r="N431"/>
  <c r="K431"/>
  <c r="R430"/>
  <c r="Q430"/>
  <c r="N430"/>
  <c r="K430"/>
  <c r="R429"/>
  <c r="Q429"/>
  <c r="N429"/>
  <c r="K429"/>
  <c r="R428"/>
  <c r="N428"/>
  <c r="K428"/>
  <c r="R427"/>
  <c r="Q427"/>
  <c r="N427"/>
  <c r="K427"/>
  <c r="R426"/>
  <c r="Q426"/>
  <c r="N426"/>
  <c r="K426"/>
  <c r="R425"/>
  <c r="Q425"/>
  <c r="N425"/>
  <c r="K425"/>
  <c r="R424"/>
  <c r="Q424"/>
  <c r="N424"/>
  <c r="K424"/>
  <c r="R423"/>
  <c r="Q423"/>
  <c r="N423"/>
  <c r="K423"/>
  <c r="R422"/>
  <c r="Q422"/>
  <c r="N422"/>
  <c r="K422"/>
  <c r="R421"/>
  <c r="Q421"/>
  <c r="N421"/>
  <c r="K421"/>
  <c r="R420"/>
  <c r="Q420"/>
  <c r="N420"/>
  <c r="K420"/>
  <c r="R419"/>
  <c r="Q419"/>
  <c r="N419"/>
  <c r="K419"/>
  <c r="R418"/>
  <c r="Q418"/>
  <c r="N418"/>
  <c r="K418"/>
  <c r="R417"/>
  <c r="Q417"/>
  <c r="N417"/>
  <c r="K417"/>
  <c r="R416"/>
  <c r="Q416"/>
  <c r="N416"/>
  <c r="K416"/>
  <c r="R415"/>
  <c r="Q415"/>
  <c r="N415"/>
  <c r="K415"/>
  <c r="R414"/>
  <c r="Q414"/>
  <c r="N414"/>
  <c r="K414"/>
  <c r="R413"/>
  <c r="Q413"/>
  <c r="N413"/>
  <c r="K413"/>
  <c r="R412"/>
  <c r="Q412"/>
  <c r="N412"/>
  <c r="K412"/>
  <c r="R411"/>
  <c r="Q411"/>
  <c r="N411"/>
  <c r="K411"/>
  <c r="R410"/>
  <c r="Q410"/>
  <c r="N410"/>
  <c r="K410"/>
  <c r="R409"/>
  <c r="Q409"/>
  <c r="N409"/>
  <c r="K409"/>
  <c r="R408"/>
  <c r="Q408"/>
  <c r="N408"/>
  <c r="K408"/>
  <c r="R407"/>
  <c r="Q407"/>
  <c r="N407"/>
  <c r="K407"/>
  <c r="R406"/>
  <c r="Q406"/>
  <c r="N406"/>
  <c r="K406"/>
  <c r="R405"/>
  <c r="Q405"/>
  <c r="N405"/>
  <c r="K405"/>
  <c r="R404"/>
  <c r="Q404"/>
  <c r="N404"/>
  <c r="K404"/>
  <c r="R403"/>
  <c r="Q403"/>
  <c r="N403"/>
  <c r="K403"/>
  <c r="R402"/>
  <c r="Q402"/>
  <c r="N402"/>
  <c r="K402"/>
  <c r="R401"/>
  <c r="Q401"/>
  <c r="N401"/>
  <c r="K401"/>
  <c r="R400"/>
  <c r="Q400"/>
  <c r="N400"/>
  <c r="K400"/>
  <c r="R399"/>
  <c r="Q399"/>
  <c r="N399"/>
  <c r="K399"/>
  <c r="R398"/>
  <c r="Q398"/>
  <c r="N398"/>
  <c r="K398"/>
  <c r="R397"/>
  <c r="Q397"/>
  <c r="N397"/>
  <c r="K397"/>
  <c r="R396"/>
  <c r="Q396"/>
  <c r="N396"/>
  <c r="K396"/>
  <c r="R395"/>
  <c r="Q395"/>
  <c r="N395"/>
  <c r="K395"/>
  <c r="R394"/>
  <c r="Q394"/>
  <c r="N394"/>
  <c r="K394"/>
  <c r="R393"/>
  <c r="Q393"/>
  <c r="N393"/>
  <c r="K393"/>
  <c r="R392"/>
  <c r="Q392"/>
  <c r="N392"/>
  <c r="K392"/>
  <c r="R391"/>
  <c r="Q391"/>
  <c r="N391"/>
  <c r="K391"/>
  <c r="R390"/>
  <c r="Q390"/>
  <c r="N390"/>
  <c r="K390"/>
  <c r="R389"/>
  <c r="Q389"/>
  <c r="N389"/>
  <c r="K389"/>
  <c r="R388"/>
  <c r="Q388"/>
  <c r="N388"/>
  <c r="K388"/>
  <c r="R387"/>
  <c r="Q387"/>
  <c r="N387"/>
  <c r="K387"/>
  <c r="R386"/>
  <c r="Q386"/>
  <c r="N386"/>
  <c r="K386"/>
  <c r="R385"/>
  <c r="Q385"/>
  <c r="N385"/>
  <c r="K385"/>
  <c r="R384"/>
  <c r="Q384"/>
  <c r="N384"/>
  <c r="K384"/>
  <c r="R383"/>
  <c r="Q383"/>
  <c r="N383"/>
  <c r="K383"/>
  <c r="R382"/>
  <c r="Q382"/>
  <c r="N382"/>
  <c r="K382"/>
  <c r="R381"/>
  <c r="Q381"/>
  <c r="N381"/>
  <c r="K381"/>
  <c r="R380"/>
  <c r="Q380"/>
  <c r="N380"/>
  <c r="K380"/>
  <c r="R379"/>
  <c r="Q379"/>
  <c r="N379"/>
  <c r="K379"/>
  <c r="R378"/>
  <c r="Q378"/>
  <c r="N378"/>
  <c r="K378"/>
  <c r="R377"/>
  <c r="Q377"/>
  <c r="N377"/>
  <c r="K377"/>
  <c r="R376"/>
  <c r="Q376"/>
  <c r="N376"/>
  <c r="K376"/>
  <c r="R375"/>
  <c r="Q375"/>
  <c r="N375"/>
  <c r="K375"/>
  <c r="R374"/>
  <c r="Q374"/>
  <c r="N374"/>
  <c r="K374"/>
  <c r="R373"/>
  <c r="Q373"/>
  <c r="N373"/>
  <c r="K373"/>
  <c r="R372"/>
  <c r="Q372"/>
  <c r="N372"/>
  <c r="K372"/>
  <c r="R371"/>
  <c r="Q371"/>
  <c r="N371"/>
  <c r="K371"/>
  <c r="R370"/>
  <c r="Q370"/>
  <c r="N370"/>
  <c r="K370"/>
  <c r="R369"/>
  <c r="Q369"/>
  <c r="N369"/>
  <c r="K369"/>
  <c r="R368"/>
  <c r="Q368"/>
  <c r="N368"/>
  <c r="K368"/>
  <c r="R367"/>
  <c r="Q367"/>
  <c r="N367"/>
  <c r="K367"/>
  <c r="R366"/>
  <c r="Q366"/>
  <c r="N366"/>
  <c r="K366"/>
  <c r="R365"/>
  <c r="Q365"/>
  <c r="N365"/>
  <c r="K365"/>
  <c r="R364"/>
  <c r="Q364"/>
  <c r="N364"/>
  <c r="K364"/>
  <c r="R363"/>
  <c r="Q363"/>
  <c r="N363"/>
  <c r="K363"/>
  <c r="R362"/>
  <c r="Q362"/>
  <c r="N362"/>
  <c r="K362"/>
  <c r="R361"/>
  <c r="Q361"/>
  <c r="N361"/>
  <c r="K361"/>
  <c r="R360"/>
  <c r="Q360"/>
  <c r="N360"/>
  <c r="K360"/>
  <c r="R359"/>
  <c r="Q359"/>
  <c r="N359"/>
  <c r="K359"/>
  <c r="R358"/>
  <c r="Q358"/>
  <c r="N358"/>
  <c r="K358"/>
  <c r="R357"/>
  <c r="Q357"/>
  <c r="N357"/>
  <c r="K357"/>
  <c r="R356"/>
  <c r="Q356"/>
  <c r="N356"/>
  <c r="K356"/>
  <c r="R355"/>
  <c r="Q355"/>
  <c r="N355"/>
  <c r="K355"/>
  <c r="R354"/>
  <c r="Q354"/>
  <c r="N354"/>
  <c r="K354"/>
  <c r="R353"/>
  <c r="Q353"/>
  <c r="N353"/>
  <c r="K353"/>
  <c r="R352"/>
  <c r="Q352"/>
  <c r="N352"/>
  <c r="K352"/>
  <c r="R351"/>
  <c r="Q351"/>
  <c r="N351"/>
  <c r="K351"/>
  <c r="R350"/>
  <c r="Q350"/>
  <c r="N350"/>
  <c r="K350"/>
  <c r="R349"/>
  <c r="Q349"/>
  <c r="N349"/>
  <c r="K349"/>
  <c r="R348"/>
  <c r="Q348"/>
  <c r="N348"/>
  <c r="K348"/>
  <c r="R347"/>
  <c r="Q347"/>
  <c r="N347"/>
  <c r="K347"/>
  <c r="R346"/>
  <c r="Q346"/>
  <c r="N346"/>
  <c r="K346"/>
  <c r="R345"/>
  <c r="Q345"/>
  <c r="N345"/>
  <c r="K345"/>
  <c r="R344"/>
  <c r="Q344"/>
  <c r="N344"/>
  <c r="K344"/>
  <c r="R343"/>
  <c r="Q343"/>
  <c r="N343"/>
  <c r="K343"/>
  <c r="R342"/>
  <c r="Q342"/>
  <c r="N342"/>
  <c r="K342"/>
  <c r="R341"/>
  <c r="Q341"/>
  <c r="N341"/>
  <c r="K341"/>
  <c r="R340"/>
  <c r="Q340"/>
  <c r="N340"/>
  <c r="K340"/>
  <c r="R339"/>
  <c r="Q339"/>
  <c r="N339"/>
  <c r="K339"/>
  <c r="R338"/>
  <c r="Q338"/>
  <c r="N338"/>
  <c r="K338"/>
  <c r="R337"/>
  <c r="Q337"/>
  <c r="N337"/>
  <c r="K337"/>
  <c r="R336"/>
  <c r="Q336"/>
  <c r="N336"/>
  <c r="K336"/>
  <c r="R335"/>
  <c r="Q335"/>
  <c r="N335"/>
  <c r="K335"/>
  <c r="R334"/>
  <c r="Q334"/>
  <c r="N334"/>
  <c r="K334"/>
  <c r="R333"/>
  <c r="Q333"/>
  <c r="N333"/>
  <c r="K333"/>
  <c r="R332"/>
  <c r="Q332"/>
  <c r="N332"/>
  <c r="K332"/>
  <c r="R331"/>
  <c r="Q331"/>
  <c r="N331"/>
  <c r="K331"/>
  <c r="R330"/>
  <c r="Q330"/>
  <c r="N330"/>
  <c r="K330"/>
  <c r="R329"/>
  <c r="Q329"/>
  <c r="N329"/>
  <c r="K329"/>
  <c r="R328"/>
  <c r="Q328"/>
  <c r="N328"/>
  <c r="K328"/>
  <c r="Q327"/>
  <c r="N327"/>
  <c r="K327"/>
  <c r="R326"/>
  <c r="Q326"/>
  <c r="N326"/>
  <c r="K326"/>
  <c r="R325"/>
  <c r="Q325"/>
  <c r="N325"/>
  <c r="K325"/>
  <c r="R324"/>
  <c r="Q324"/>
  <c r="N324"/>
  <c r="K324"/>
  <c r="R323"/>
  <c r="Q323"/>
  <c r="N323"/>
  <c r="K323"/>
  <c r="R322"/>
  <c r="Q322"/>
  <c r="N322"/>
  <c r="K322"/>
  <c r="R321"/>
  <c r="Q321"/>
  <c r="N321"/>
  <c r="K321"/>
  <c r="R320"/>
  <c r="Q320"/>
  <c r="N320"/>
  <c r="K320"/>
  <c r="R319"/>
  <c r="Q319"/>
  <c r="N319"/>
  <c r="K319"/>
  <c r="R318"/>
  <c r="Q318"/>
  <c r="N318"/>
  <c r="K318"/>
  <c r="R317"/>
  <c r="Q317"/>
  <c r="N317"/>
  <c r="K317"/>
  <c r="R316"/>
  <c r="Q316"/>
  <c r="N316"/>
  <c r="K316"/>
  <c r="R315"/>
  <c r="Q315"/>
  <c r="N315"/>
  <c r="K315"/>
  <c r="R314"/>
  <c r="Q314"/>
  <c r="N314"/>
  <c r="K314"/>
  <c r="R313"/>
  <c r="Q313"/>
  <c r="N313"/>
  <c r="K313"/>
  <c r="R312"/>
  <c r="Q312"/>
  <c r="N312"/>
  <c r="K312"/>
  <c r="R311"/>
  <c r="Q311"/>
  <c r="N311"/>
  <c r="K311"/>
  <c r="R310"/>
  <c r="Q310"/>
  <c r="N310"/>
  <c r="K310"/>
  <c r="R309"/>
  <c r="Q309"/>
  <c r="N309"/>
  <c r="K309"/>
  <c r="R308"/>
  <c r="Q308"/>
  <c r="N308"/>
  <c r="K308"/>
  <c r="R307"/>
  <c r="Q307"/>
  <c r="N307"/>
  <c r="K307"/>
  <c r="R306"/>
  <c r="Q306"/>
  <c r="N306"/>
  <c r="K306"/>
  <c r="R305"/>
  <c r="Q305"/>
  <c r="N305"/>
  <c r="K305"/>
  <c r="R304"/>
  <c r="Q304"/>
  <c r="N304"/>
  <c r="K304"/>
  <c r="R303"/>
  <c r="Q303"/>
  <c r="N303"/>
  <c r="K303"/>
  <c r="R302"/>
  <c r="Q302"/>
  <c r="N302"/>
  <c r="K302"/>
  <c r="R301"/>
  <c r="Q301"/>
  <c r="N301"/>
  <c r="K301"/>
  <c r="R300"/>
  <c r="Q300"/>
  <c r="N300"/>
  <c r="K300"/>
  <c r="R299"/>
  <c r="Q299"/>
  <c r="N299"/>
  <c r="K299"/>
  <c r="R298"/>
  <c r="Q298"/>
  <c r="N298"/>
  <c r="K298"/>
  <c r="R297"/>
  <c r="Q297"/>
  <c r="N297"/>
  <c r="K297"/>
  <c r="R296"/>
  <c r="Q296"/>
  <c r="N296"/>
  <c r="K296"/>
  <c r="R295"/>
  <c r="Q295"/>
  <c r="N295"/>
  <c r="K295"/>
  <c r="R294"/>
  <c r="Q294"/>
  <c r="N294"/>
  <c r="K294"/>
  <c r="R293"/>
  <c r="Q293"/>
  <c r="N293"/>
  <c r="K293"/>
  <c r="R292"/>
  <c r="Q292"/>
  <c r="N292"/>
  <c r="K292"/>
  <c r="R291"/>
  <c r="Q291"/>
  <c r="N291"/>
  <c r="K291"/>
  <c r="R290"/>
  <c r="Q290"/>
  <c r="N290"/>
  <c r="K290"/>
  <c r="R289"/>
  <c r="Q289"/>
  <c r="N289"/>
  <c r="K289"/>
  <c r="R288"/>
  <c r="Q288"/>
  <c r="N288"/>
  <c r="K288"/>
  <c r="R287"/>
  <c r="Q287"/>
  <c r="N287"/>
  <c r="K287"/>
  <c r="R286"/>
  <c r="Q286"/>
  <c r="N286"/>
  <c r="K286"/>
  <c r="R285"/>
  <c r="Q285"/>
  <c r="N285"/>
  <c r="K285"/>
  <c r="R284"/>
  <c r="Q284"/>
  <c r="N284"/>
  <c r="K284"/>
  <c r="R283"/>
  <c r="Q283"/>
  <c r="N283"/>
  <c r="K283"/>
  <c r="R282"/>
  <c r="Q282"/>
  <c r="N282"/>
  <c r="K282"/>
  <c r="R281"/>
  <c r="Q281"/>
  <c r="N281"/>
  <c r="K281"/>
  <c r="R280"/>
  <c r="Q280"/>
  <c r="N280"/>
  <c r="K280"/>
  <c r="R279"/>
  <c r="Q279"/>
  <c r="N279"/>
  <c r="K279"/>
  <c r="R278"/>
  <c r="Q278"/>
  <c r="N278"/>
  <c r="K278"/>
  <c r="R277"/>
  <c r="Q277"/>
  <c r="N277"/>
  <c r="K277"/>
  <c r="R276"/>
  <c r="Q276"/>
  <c r="N276"/>
  <c r="K276"/>
  <c r="R275"/>
  <c r="Q275"/>
  <c r="N275"/>
  <c r="K275"/>
  <c r="R274"/>
  <c r="Q274"/>
  <c r="N274"/>
  <c r="K274"/>
  <c r="R273"/>
  <c r="Q273"/>
  <c r="N273"/>
  <c r="K273"/>
  <c r="R272"/>
  <c r="Q272"/>
  <c r="N272"/>
  <c r="K272"/>
  <c r="R271"/>
  <c r="Q271"/>
  <c r="N271"/>
  <c r="K271"/>
  <c r="R270"/>
  <c r="Q270"/>
  <c r="N270"/>
  <c r="K270"/>
  <c r="R269"/>
  <c r="Q269"/>
  <c r="N269"/>
  <c r="K269"/>
  <c r="R268"/>
  <c r="Q268"/>
  <c r="N268"/>
  <c r="K268"/>
  <c r="R267"/>
  <c r="Q267"/>
  <c r="N267"/>
  <c r="K267"/>
  <c r="R266"/>
  <c r="Q266"/>
  <c r="N266"/>
  <c r="K266"/>
  <c r="R265"/>
  <c r="Q265"/>
  <c r="N265"/>
  <c r="K265"/>
  <c r="R264"/>
  <c r="Q264"/>
  <c r="N264"/>
  <c r="K264"/>
  <c r="R263"/>
  <c r="Q263"/>
  <c r="N263"/>
  <c r="K263"/>
  <c r="R262"/>
  <c r="Q262"/>
  <c r="N262"/>
  <c r="K262"/>
  <c r="R261"/>
  <c r="Q261"/>
  <c r="N261"/>
  <c r="K261"/>
  <c r="R260"/>
  <c r="Q260"/>
  <c r="N260"/>
  <c r="K260"/>
  <c r="R259"/>
  <c r="Q259"/>
  <c r="N259"/>
  <c r="K259"/>
  <c r="R258"/>
  <c r="Q258"/>
  <c r="N258"/>
  <c r="K258"/>
  <c r="R257"/>
  <c r="Q257"/>
  <c r="N257"/>
  <c r="K257"/>
  <c r="R256"/>
  <c r="Q256"/>
  <c r="N256"/>
  <c r="K256"/>
  <c r="R255"/>
  <c r="Q255"/>
  <c r="N255"/>
  <c r="K255"/>
  <c r="R254"/>
  <c r="Q254"/>
  <c r="N254"/>
  <c r="K254"/>
  <c r="R253"/>
  <c r="Q253"/>
  <c r="N253"/>
  <c r="K253"/>
  <c r="R252"/>
  <c r="Q252"/>
  <c r="N252"/>
  <c r="K252"/>
  <c r="R251"/>
  <c r="Q251"/>
  <c r="N251"/>
  <c r="K251"/>
  <c r="R250"/>
  <c r="Q250"/>
  <c r="N250"/>
  <c r="K250"/>
  <c r="R249"/>
  <c r="Q249"/>
  <c r="N249"/>
  <c r="K249"/>
  <c r="R248"/>
  <c r="Q248"/>
  <c r="N248"/>
  <c r="K248"/>
  <c r="R247"/>
  <c r="Q247"/>
  <c r="N247"/>
  <c r="K247"/>
  <c r="R246"/>
  <c r="Q246"/>
  <c r="N246"/>
  <c r="K246"/>
  <c r="R245"/>
  <c r="Q245"/>
  <c r="N245"/>
  <c r="K245"/>
  <c r="R244"/>
  <c r="Q244"/>
  <c r="N244"/>
  <c r="K244"/>
  <c r="T24" i="24"/>
  <c r="T25"/>
  <c r="T26"/>
  <c r="T27"/>
  <c r="T28"/>
  <c r="T29"/>
  <c r="T30"/>
  <c r="T31"/>
  <c r="N25"/>
  <c r="Q25"/>
  <c r="N26"/>
  <c r="Q26"/>
  <c r="N27"/>
  <c r="Q27"/>
  <c r="N28"/>
  <c r="Q28"/>
  <c r="N29"/>
  <c r="Q29"/>
  <c r="N30"/>
  <c r="Q30"/>
  <c r="N31"/>
  <c r="Q31"/>
  <c r="Q24"/>
  <c r="N24"/>
  <c r="M24"/>
  <c r="M25"/>
  <c r="M26"/>
  <c r="M27"/>
  <c r="M28"/>
  <c r="M29"/>
  <c r="M30"/>
  <c r="M31"/>
  <c r="M44"/>
  <c r="N44"/>
  <c r="Q44"/>
  <c r="T44"/>
  <c r="T34"/>
  <c r="Q34"/>
  <c r="N34"/>
  <c r="M34"/>
  <c r="M38"/>
  <c r="N38"/>
  <c r="Q38"/>
  <c r="T38"/>
  <c r="M37"/>
  <c r="N37"/>
  <c r="Q37"/>
  <c r="T37"/>
  <c r="T36"/>
  <c r="Q36"/>
  <c r="N36"/>
  <c r="M36"/>
  <c r="M33"/>
  <c r="N33"/>
  <c r="Q33"/>
  <c r="T33"/>
  <c r="M32"/>
  <c r="N32"/>
  <c r="Q32"/>
  <c r="T32"/>
  <c r="M40"/>
  <c r="N40"/>
  <c r="Q40"/>
  <c r="T40"/>
  <c r="M23"/>
  <c r="N23"/>
  <c r="Q23"/>
  <c r="T23"/>
  <c r="M22"/>
  <c r="N22"/>
  <c r="Q22"/>
  <c r="T22"/>
  <c r="M21"/>
  <c r="N21"/>
  <c r="Q21"/>
  <c r="T21"/>
  <c r="M20"/>
  <c r="N20"/>
  <c r="Q20"/>
  <c r="T20"/>
  <c r="M39"/>
  <c r="N39"/>
  <c r="Q39"/>
  <c r="T39"/>
  <c r="M19"/>
  <c r="N19"/>
  <c r="Q19"/>
  <c r="T19"/>
  <c r="N18"/>
  <c r="T18"/>
  <c r="Q18"/>
  <c r="M18"/>
  <c r="M10"/>
  <c r="Q10"/>
  <c r="T10"/>
  <c r="T11"/>
  <c r="N11"/>
  <c r="M11"/>
  <c r="M9"/>
  <c r="N9"/>
  <c r="Q9"/>
  <c r="T9"/>
  <c r="M8"/>
  <c r="N8"/>
  <c r="Q8"/>
  <c r="T8"/>
  <c r="T12"/>
  <c r="Q12"/>
  <c r="M12"/>
  <c r="T35"/>
  <c r="Q35"/>
  <c r="M35"/>
  <c r="M17"/>
  <c r="N17"/>
  <c r="Q17"/>
  <c r="T17"/>
  <c r="M16"/>
  <c r="N16"/>
  <c r="Q16"/>
  <c r="T16"/>
  <c r="M15"/>
  <c r="N15"/>
  <c r="Q15"/>
  <c r="T15"/>
  <c r="T13"/>
  <c r="T14"/>
  <c r="M14"/>
  <c r="N14"/>
  <c r="Q14"/>
  <c r="Q13"/>
  <c r="N13"/>
  <c r="M13"/>
  <c r="M43"/>
  <c r="N43"/>
  <c r="Q43"/>
  <c r="T43"/>
  <c r="M42"/>
  <c r="N42"/>
  <c r="Q42"/>
  <c r="T42"/>
  <c r="T41"/>
  <c r="Q41"/>
  <c r="N41"/>
  <c r="M41"/>
  <c r="M7"/>
  <c r="N7"/>
  <c r="Q7"/>
  <c r="T7"/>
  <c r="M6"/>
  <c r="N6"/>
  <c r="Q6"/>
  <c r="T6"/>
  <c r="M5"/>
  <c r="N5"/>
  <c r="Q5"/>
  <c r="T5"/>
  <c r="T4"/>
  <c r="Q4"/>
  <c r="N4"/>
  <c r="M4"/>
  <c r="M3"/>
  <c r="N3"/>
  <c r="Q3"/>
  <c r="T3"/>
  <c r="T2"/>
  <c r="N2"/>
  <c r="M2"/>
  <c r="Q2"/>
  <c r="M31" i="23"/>
  <c r="Q31"/>
  <c r="T31"/>
  <c r="U31"/>
  <c r="N11"/>
  <c r="M39"/>
  <c r="N39"/>
  <c r="Q39"/>
  <c r="T39"/>
  <c r="U39"/>
  <c r="U38"/>
  <c r="T38"/>
  <c r="N38"/>
  <c r="Q38"/>
  <c r="M38"/>
  <c r="M37"/>
  <c r="N37"/>
  <c r="Q37"/>
  <c r="T37"/>
  <c r="U37"/>
  <c r="M36"/>
  <c r="N36"/>
  <c r="Q36"/>
  <c r="T36"/>
  <c r="U36"/>
  <c r="M35"/>
  <c r="N35"/>
  <c r="Q35"/>
  <c r="T35"/>
  <c r="U35"/>
  <c r="U34"/>
  <c r="T34"/>
  <c r="Q34"/>
  <c r="N34"/>
  <c r="M34"/>
  <c r="U33"/>
  <c r="T33"/>
  <c r="Q33"/>
  <c r="M33"/>
  <c r="U32"/>
  <c r="T32"/>
  <c r="Q32"/>
  <c r="M32"/>
  <c r="Q10"/>
  <c r="M10"/>
  <c r="M11"/>
  <c r="Q11"/>
  <c r="U11"/>
  <c r="M30"/>
  <c r="Q30"/>
  <c r="T30"/>
  <c r="U30"/>
  <c r="M29"/>
  <c r="Q29"/>
  <c r="T29"/>
  <c r="U29"/>
  <c r="M28"/>
  <c r="Q28"/>
  <c r="T28"/>
  <c r="U28"/>
  <c r="M27"/>
  <c r="Q27"/>
  <c r="T27"/>
  <c r="U27"/>
  <c r="M26"/>
  <c r="Q26"/>
  <c r="T26"/>
  <c r="U26"/>
  <c r="U25"/>
  <c r="T16"/>
  <c r="T17"/>
  <c r="T18"/>
  <c r="T19"/>
  <c r="T20"/>
  <c r="T21"/>
  <c r="T22"/>
  <c r="T23"/>
  <c r="T24"/>
  <c r="T25"/>
  <c r="T15"/>
  <c r="T14"/>
  <c r="Q25"/>
  <c r="M25"/>
  <c r="U7"/>
  <c r="Q7"/>
  <c r="M7"/>
  <c r="Q17"/>
  <c r="M17"/>
  <c r="U17"/>
  <c r="U8"/>
  <c r="Q8"/>
  <c r="M8"/>
  <c r="U16"/>
  <c r="Q16"/>
  <c r="M16"/>
  <c r="U9"/>
  <c r="Q9"/>
  <c r="M9"/>
  <c r="U15"/>
  <c r="Q15"/>
  <c r="M15"/>
  <c r="U14"/>
  <c r="Q14"/>
  <c r="M14"/>
  <c r="U24"/>
  <c r="Q24"/>
  <c r="M24"/>
  <c r="U23"/>
  <c r="Q23"/>
  <c r="M23"/>
  <c r="U22"/>
  <c r="Q22"/>
  <c r="M22"/>
  <c r="U21"/>
  <c r="Q21"/>
  <c r="M21"/>
  <c r="U20"/>
  <c r="Q20"/>
  <c r="M20"/>
  <c r="U19"/>
  <c r="Q19"/>
  <c r="M19"/>
  <c r="U13"/>
  <c r="Q13"/>
  <c r="M13"/>
  <c r="U18"/>
  <c r="Q18"/>
  <c r="M18"/>
  <c r="M5"/>
  <c r="N5"/>
  <c r="Q5"/>
  <c r="U5"/>
  <c r="M4"/>
  <c r="N4"/>
  <c r="Q4"/>
  <c r="U4"/>
  <c r="U6"/>
  <c r="T6"/>
  <c r="Q6"/>
  <c r="N6"/>
  <c r="M6"/>
  <c r="U12"/>
  <c r="T12"/>
  <c r="Q12"/>
  <c r="N12"/>
  <c r="M12"/>
  <c r="M3"/>
  <c r="N3"/>
  <c r="Q3"/>
  <c r="U3"/>
  <c r="N2"/>
  <c r="M2"/>
  <c r="Q2"/>
  <c r="U2"/>
  <c r="U29" i="22"/>
  <c r="T29"/>
  <c r="Q29"/>
  <c r="M29"/>
  <c r="U28"/>
  <c r="T28"/>
  <c r="Q28"/>
  <c r="M28"/>
  <c r="U27"/>
  <c r="T27"/>
  <c r="Q27"/>
  <c r="N27"/>
  <c r="M27"/>
  <c r="U26"/>
  <c r="T26"/>
  <c r="Q26"/>
  <c r="N26"/>
  <c r="M26"/>
  <c r="M25"/>
  <c r="N25"/>
  <c r="Q25"/>
  <c r="U25"/>
  <c r="M24"/>
  <c r="N24"/>
  <c r="Q24"/>
  <c r="T24"/>
  <c r="U24"/>
  <c r="M23"/>
  <c r="N23"/>
  <c r="Q23"/>
  <c r="T23"/>
  <c r="U23"/>
  <c r="T22"/>
  <c r="M22"/>
  <c r="N22"/>
  <c r="Q22"/>
  <c r="U22"/>
  <c r="M21"/>
  <c r="N21"/>
  <c r="Q21"/>
  <c r="U21"/>
  <c r="M20"/>
  <c r="N20"/>
  <c r="Q20"/>
  <c r="T20"/>
  <c r="U20"/>
  <c r="M19"/>
  <c r="N19"/>
  <c r="Q19"/>
  <c r="T19"/>
  <c r="U19"/>
  <c r="M18"/>
  <c r="N18"/>
  <c r="Q18"/>
  <c r="T18"/>
  <c r="U18"/>
  <c r="M17"/>
  <c r="N17"/>
  <c r="Q17"/>
  <c r="T17"/>
  <c r="U17"/>
  <c r="M16"/>
  <c r="N16"/>
  <c r="Q16"/>
  <c r="T16"/>
  <c r="U16"/>
  <c r="M15"/>
  <c r="N15"/>
  <c r="Q15"/>
  <c r="T15"/>
  <c r="U15"/>
  <c r="M14"/>
  <c r="N14"/>
  <c r="Q14"/>
  <c r="T14"/>
  <c r="U14"/>
  <c r="M13"/>
  <c r="N13"/>
  <c r="Q13"/>
  <c r="T13"/>
  <c r="U13"/>
  <c r="U12"/>
  <c r="T12"/>
  <c r="Q12"/>
  <c r="N12"/>
  <c r="M12"/>
  <c r="U5"/>
  <c r="T5"/>
  <c r="Q5"/>
  <c r="M5"/>
  <c r="U9"/>
  <c r="Q9"/>
  <c r="N9"/>
  <c r="M9"/>
  <c r="U8"/>
  <c r="Q8"/>
  <c r="N8"/>
  <c r="M8"/>
  <c r="U4"/>
  <c r="Q4"/>
  <c r="M4"/>
  <c r="U3"/>
  <c r="T3"/>
  <c r="Q3"/>
  <c r="M3"/>
  <c r="U11"/>
  <c r="T11"/>
  <c r="Q11"/>
  <c r="N11"/>
  <c r="M11"/>
  <c r="U10"/>
  <c r="T10"/>
  <c r="Q10"/>
  <c r="N10"/>
  <c r="M10"/>
  <c r="U2"/>
  <c r="Q2"/>
  <c r="N2"/>
  <c r="M2"/>
  <c r="U7"/>
  <c r="T7"/>
  <c r="Q7"/>
  <c r="N7"/>
  <c r="M7"/>
  <c r="U6"/>
  <c r="T6"/>
  <c r="Q6"/>
  <c r="N6"/>
  <c r="M6"/>
  <c r="M17" i="20"/>
  <c r="N17"/>
  <c r="Q17"/>
  <c r="T17"/>
  <c r="U17"/>
  <c r="M28"/>
  <c r="N28"/>
  <c r="Q28"/>
  <c r="T28"/>
  <c r="U28"/>
  <c r="M27"/>
  <c r="N27"/>
  <c r="Q27"/>
  <c r="T27"/>
  <c r="U27"/>
  <c r="M26"/>
  <c r="N26"/>
  <c r="Q26"/>
  <c r="T26"/>
  <c r="U26"/>
  <c r="M25"/>
  <c r="N25"/>
  <c r="Q25"/>
  <c r="T25"/>
  <c r="U25"/>
  <c r="M24"/>
  <c r="N24"/>
  <c r="Q24"/>
  <c r="T24"/>
  <c r="U24"/>
  <c r="M19"/>
  <c r="N19"/>
  <c r="Q19"/>
  <c r="T19"/>
  <c r="U19"/>
  <c r="M18"/>
  <c r="N18"/>
  <c r="Q18"/>
  <c r="T18"/>
  <c r="U18"/>
  <c r="T23"/>
  <c r="U23"/>
  <c r="Q23"/>
  <c r="N23"/>
  <c r="M23"/>
  <c r="M22"/>
  <c r="N22"/>
  <c r="Q22"/>
  <c r="T22"/>
  <c r="U22"/>
  <c r="M6"/>
  <c r="N6"/>
  <c r="Q6"/>
  <c r="U6"/>
  <c r="M21"/>
  <c r="N21"/>
  <c r="Q21"/>
  <c r="T21"/>
  <c r="U21"/>
  <c r="U5"/>
  <c r="T5"/>
  <c r="Q5"/>
  <c r="N5"/>
  <c r="M5"/>
  <c r="M20"/>
  <c r="N20"/>
  <c r="Q20"/>
  <c r="T20"/>
  <c r="U20"/>
  <c r="M16"/>
  <c r="N16"/>
  <c r="Q16"/>
  <c r="T16"/>
  <c r="U16"/>
  <c r="M15"/>
  <c r="N15"/>
  <c r="Q15"/>
  <c r="T15"/>
  <c r="U15"/>
  <c r="M14"/>
  <c r="N14"/>
  <c r="Q14"/>
  <c r="T14"/>
  <c r="U14"/>
  <c r="M13"/>
  <c r="N13"/>
  <c r="Q13"/>
  <c r="T13"/>
  <c r="U13"/>
  <c r="M12"/>
  <c r="N12"/>
  <c r="Q12"/>
  <c r="T12"/>
  <c r="U12"/>
  <c r="M11"/>
  <c r="N11"/>
  <c r="Q11"/>
  <c r="T11"/>
  <c r="U11"/>
  <c r="M10"/>
  <c r="N10"/>
  <c r="Q10"/>
  <c r="T10"/>
  <c r="U10"/>
  <c r="M9"/>
  <c r="N9"/>
  <c r="Q9"/>
  <c r="T9"/>
  <c r="U9"/>
  <c r="M8"/>
  <c r="N8"/>
  <c r="Q8"/>
  <c r="T8"/>
  <c r="U8"/>
  <c r="U7"/>
  <c r="T7"/>
  <c r="Q7"/>
  <c r="N7"/>
  <c r="M7"/>
  <c r="M4"/>
  <c r="N4"/>
  <c r="Q4"/>
  <c r="U4"/>
  <c r="M3"/>
  <c r="N3"/>
  <c r="Q3"/>
  <c r="T3"/>
  <c r="U3"/>
  <c r="T2"/>
  <c r="N2"/>
  <c r="M2"/>
  <c r="Q2"/>
  <c r="U2"/>
  <c r="M29" i="19"/>
  <c r="N29"/>
  <c r="Q29"/>
  <c r="T29"/>
  <c r="U29"/>
  <c r="M28"/>
  <c r="N28"/>
  <c r="Q28"/>
  <c r="T28"/>
  <c r="U28"/>
  <c r="M27"/>
  <c r="N27"/>
  <c r="Q27"/>
  <c r="T27"/>
  <c r="U27"/>
  <c r="M26"/>
  <c r="N26"/>
  <c r="Q26"/>
  <c r="T26"/>
  <c r="U26"/>
  <c r="M25"/>
  <c r="N25"/>
  <c r="Q25"/>
  <c r="T25"/>
  <c r="U25"/>
  <c r="U24"/>
  <c r="U23"/>
  <c r="M24"/>
  <c r="N24"/>
  <c r="Q24"/>
  <c r="T24"/>
  <c r="T23"/>
  <c r="Q23"/>
  <c r="N23"/>
  <c r="M23"/>
  <c r="M22"/>
  <c r="N22"/>
  <c r="Q22"/>
  <c r="T22"/>
  <c r="U22"/>
  <c r="M21"/>
  <c r="N21"/>
  <c r="Q21"/>
  <c r="T21"/>
  <c r="U21"/>
  <c r="M20"/>
  <c r="N20"/>
  <c r="Q20"/>
  <c r="T20"/>
  <c r="U20"/>
  <c r="M19"/>
  <c r="N19"/>
  <c r="Q19"/>
  <c r="T19"/>
  <c r="U19"/>
  <c r="M18"/>
  <c r="N18"/>
  <c r="Q18"/>
  <c r="T18"/>
  <c r="U18"/>
  <c r="M17"/>
  <c r="N17"/>
  <c r="Q17"/>
  <c r="T17"/>
  <c r="U17"/>
  <c r="U16"/>
  <c r="T16"/>
  <c r="Q16"/>
  <c r="N16"/>
  <c r="M16"/>
  <c r="U5"/>
  <c r="T5"/>
  <c r="Q5"/>
  <c r="N5"/>
  <c r="M5"/>
  <c r="U13"/>
  <c r="T13"/>
  <c r="Q13"/>
  <c r="N13"/>
  <c r="M13"/>
  <c r="T12"/>
  <c r="M12"/>
  <c r="N12"/>
  <c r="Q12"/>
  <c r="U12"/>
  <c r="M11"/>
  <c r="N11"/>
  <c r="Q11"/>
  <c r="U11"/>
  <c r="M10"/>
  <c r="N10"/>
  <c r="Q10"/>
  <c r="T10"/>
  <c r="U10"/>
  <c r="M9"/>
  <c r="N9"/>
  <c r="Q9"/>
  <c r="T9"/>
  <c r="U9"/>
  <c r="U8"/>
  <c r="T8"/>
  <c r="Q8"/>
  <c r="N8"/>
  <c r="M8"/>
  <c r="U7"/>
  <c r="T7"/>
  <c r="Q7"/>
  <c r="N7"/>
  <c r="M7"/>
  <c r="M4"/>
  <c r="N4"/>
  <c r="Q4"/>
  <c r="T4"/>
  <c r="U4"/>
  <c r="M3"/>
  <c r="N3"/>
  <c r="Q3"/>
  <c r="T3"/>
  <c r="U3"/>
  <c r="M2"/>
  <c r="N2"/>
  <c r="Q2"/>
  <c r="T2"/>
  <c r="U2"/>
  <c r="U6"/>
  <c r="T6"/>
  <c r="Q6"/>
  <c r="N6"/>
  <c r="M6"/>
  <c r="U15"/>
  <c r="T15"/>
  <c r="Q15"/>
  <c r="N15"/>
  <c r="M15"/>
  <c r="T14"/>
  <c r="N14"/>
  <c r="M14"/>
  <c r="Q14"/>
  <c r="U14"/>
  <c r="U36" i="18"/>
  <c r="T36"/>
  <c r="Q36"/>
  <c r="N36"/>
  <c r="M36"/>
  <c r="M14"/>
  <c r="N14"/>
  <c r="Q14"/>
  <c r="T14"/>
  <c r="U14"/>
  <c r="M13"/>
  <c r="N13"/>
  <c r="Q13"/>
  <c r="T13"/>
  <c r="U13"/>
  <c r="M35"/>
  <c r="N35"/>
  <c r="Q35"/>
  <c r="T35"/>
  <c r="U35"/>
  <c r="M34"/>
  <c r="N34"/>
  <c r="Q34"/>
  <c r="T34"/>
  <c r="U34"/>
  <c r="M33"/>
  <c r="N33"/>
  <c r="Q33"/>
  <c r="T33"/>
  <c r="U33"/>
  <c r="M32"/>
  <c r="N32"/>
  <c r="Q32"/>
  <c r="T32"/>
  <c r="U32"/>
  <c r="M22"/>
  <c r="N22"/>
  <c r="Q22"/>
  <c r="T22"/>
  <c r="U22"/>
  <c r="M21"/>
  <c r="N21"/>
  <c r="Q21"/>
  <c r="T21"/>
  <c r="U21"/>
  <c r="M20"/>
  <c r="N20"/>
  <c r="Q20"/>
  <c r="T20"/>
  <c r="U20"/>
  <c r="M19"/>
  <c r="N19"/>
  <c r="Q19"/>
  <c r="T19"/>
  <c r="U19"/>
  <c r="M18"/>
  <c r="N18"/>
  <c r="Q18"/>
  <c r="T18"/>
  <c r="U18"/>
  <c r="M17"/>
  <c r="N17"/>
  <c r="Q17"/>
  <c r="T17"/>
  <c r="U17"/>
  <c r="U16"/>
  <c r="T16"/>
  <c r="U15"/>
  <c r="T15"/>
  <c r="Q16"/>
  <c r="N16"/>
  <c r="M16"/>
  <c r="Q15"/>
  <c r="N15"/>
  <c r="M15"/>
  <c r="M31" l="1"/>
  <c r="N31"/>
  <c r="Q31"/>
  <c r="T31"/>
  <c r="U31"/>
  <c r="M27"/>
  <c r="N27"/>
  <c r="Q27"/>
  <c r="T27"/>
  <c r="U27"/>
  <c r="U26"/>
  <c r="T26"/>
  <c r="Q26"/>
  <c r="N26"/>
  <c r="M26"/>
  <c r="U30" l="1"/>
  <c r="T30"/>
  <c r="Q30"/>
  <c r="N30"/>
  <c r="M30"/>
  <c r="U29"/>
  <c r="T29"/>
  <c r="Q29"/>
  <c r="N29"/>
  <c r="M29"/>
  <c r="U25"/>
  <c r="T25"/>
  <c r="Q25"/>
  <c r="N25"/>
  <c r="M25"/>
  <c r="U24"/>
  <c r="T24"/>
  <c r="Q24"/>
  <c r="N24"/>
  <c r="U23"/>
  <c r="T23"/>
  <c r="Q23"/>
  <c r="N23"/>
  <c r="M23"/>
  <c r="M24"/>
  <c r="M5"/>
  <c r="N5"/>
  <c r="Q5"/>
  <c r="T5"/>
  <c r="U5"/>
  <c r="M4"/>
  <c r="N4"/>
  <c r="Q4"/>
  <c r="T4"/>
  <c r="U4"/>
  <c r="M3"/>
  <c r="N3"/>
  <c r="Q3"/>
  <c r="T3"/>
  <c r="U3"/>
  <c r="U28"/>
  <c r="T28"/>
  <c r="Q28"/>
  <c r="N28"/>
  <c r="M28"/>
  <c r="U2"/>
  <c r="T2"/>
  <c r="Q2"/>
  <c r="N2"/>
  <c r="M2"/>
  <c r="M12"/>
  <c r="N12"/>
  <c r="Q12"/>
  <c r="T12"/>
  <c r="U12"/>
  <c r="M11"/>
  <c r="N11"/>
  <c r="Q11"/>
  <c r="T11"/>
  <c r="U11"/>
  <c r="M10"/>
  <c r="N10"/>
  <c r="Q10"/>
  <c r="T10"/>
  <c r="U10"/>
  <c r="M9"/>
  <c r="N9"/>
  <c r="Q9"/>
  <c r="T9"/>
  <c r="U9"/>
  <c r="M8"/>
  <c r="N8"/>
  <c r="Q8"/>
  <c r="T8"/>
  <c r="U8"/>
  <c r="U7"/>
  <c r="T7"/>
  <c r="Q7"/>
  <c r="N7"/>
  <c r="M7"/>
  <c r="T6"/>
  <c r="N6"/>
  <c r="M6"/>
  <c r="Q6"/>
  <c r="U6"/>
  <c r="N31" i="17" l="1"/>
  <c r="O31"/>
  <c r="R31"/>
  <c r="U31"/>
  <c r="V31"/>
  <c r="N32"/>
  <c r="O32"/>
  <c r="R32"/>
  <c r="U32"/>
  <c r="V32"/>
  <c r="V33"/>
  <c r="U33"/>
  <c r="U21"/>
  <c r="R33"/>
  <c r="O33"/>
  <c r="N33"/>
  <c r="N30"/>
  <c r="O30"/>
  <c r="R30"/>
  <c r="U30"/>
  <c r="V30"/>
  <c r="N29"/>
  <c r="O29"/>
  <c r="R29"/>
  <c r="U29"/>
  <c r="V29"/>
  <c r="N28"/>
  <c r="O28"/>
  <c r="R28"/>
  <c r="U28"/>
  <c r="V28"/>
  <c r="N27"/>
  <c r="O27"/>
  <c r="R27"/>
  <c r="U27"/>
  <c r="V27"/>
  <c r="N26"/>
  <c r="O26"/>
  <c r="R26"/>
  <c r="U26"/>
  <c r="V26"/>
  <c r="N25"/>
  <c r="O25"/>
  <c r="R25"/>
  <c r="U25"/>
  <c r="V25"/>
  <c r="N24"/>
  <c r="O24"/>
  <c r="R24"/>
  <c r="U24"/>
  <c r="V24"/>
  <c r="V23"/>
  <c r="U23"/>
  <c r="R23"/>
  <c r="O23"/>
  <c r="N23"/>
  <c r="V21"/>
  <c r="V22"/>
  <c r="U22"/>
  <c r="R22"/>
  <c r="O22"/>
  <c r="N22"/>
  <c r="O21" l="1"/>
  <c r="R21"/>
  <c r="N21"/>
  <c r="V20"/>
  <c r="U20"/>
  <c r="R20"/>
  <c r="O20"/>
  <c r="N20"/>
  <c r="N19"/>
  <c r="O19"/>
  <c r="R19"/>
  <c r="U19"/>
  <c r="V19"/>
  <c r="V18"/>
  <c r="U18"/>
  <c r="R18"/>
  <c r="O18"/>
  <c r="N18"/>
  <c r="U16"/>
  <c r="V16"/>
  <c r="U17"/>
  <c r="V17"/>
  <c r="R16"/>
  <c r="R17"/>
  <c r="O16"/>
  <c r="O17"/>
  <c r="N16"/>
  <c r="N17"/>
  <c r="N5"/>
  <c r="O5"/>
  <c r="R5"/>
  <c r="U5"/>
  <c r="V5"/>
  <c r="V15"/>
  <c r="U15"/>
  <c r="R15"/>
  <c r="O15"/>
  <c r="N15"/>
  <c r="V14"/>
  <c r="U14"/>
  <c r="N14"/>
  <c r="O14"/>
  <c r="R14"/>
  <c r="U10"/>
  <c r="V10"/>
  <c r="U11"/>
  <c r="V11"/>
  <c r="U12"/>
  <c r="V12"/>
  <c r="U13"/>
  <c r="V13"/>
  <c r="N10"/>
  <c r="O10"/>
  <c r="R10"/>
  <c r="N11"/>
  <c r="O11"/>
  <c r="R11"/>
  <c r="N12"/>
  <c r="O12"/>
  <c r="R12"/>
  <c r="N13"/>
  <c r="O13"/>
  <c r="R13"/>
  <c r="N9"/>
  <c r="O9"/>
  <c r="R9"/>
  <c r="U9"/>
  <c r="V9"/>
  <c r="N8"/>
  <c r="O8"/>
  <c r="R8"/>
  <c r="U8"/>
  <c r="V8"/>
  <c r="N7"/>
  <c r="O7"/>
  <c r="R7"/>
  <c r="U7"/>
  <c r="V7"/>
  <c r="V6"/>
  <c r="U6"/>
  <c r="R6"/>
  <c r="N6"/>
  <c r="O6"/>
  <c r="N4"/>
  <c r="O4"/>
  <c r="R4"/>
  <c r="U4"/>
  <c r="V4"/>
  <c r="V3"/>
  <c r="U3"/>
  <c r="N3"/>
  <c r="O3"/>
  <c r="R3"/>
  <c r="U2"/>
  <c r="O2"/>
  <c r="N2"/>
  <c r="R2"/>
  <c r="V2"/>
  <c r="N30" i="16"/>
  <c r="O30"/>
  <c r="R30"/>
  <c r="U30"/>
  <c r="V30"/>
  <c r="N29"/>
  <c r="O29"/>
  <c r="R29"/>
  <c r="U29"/>
  <c r="V29"/>
  <c r="N28"/>
  <c r="O28"/>
  <c r="R28"/>
  <c r="U28"/>
  <c r="V28"/>
  <c r="N27"/>
  <c r="O27"/>
  <c r="R27"/>
  <c r="U27"/>
  <c r="V27"/>
  <c r="N26"/>
  <c r="O26"/>
  <c r="R26"/>
  <c r="U26"/>
  <c r="V26"/>
  <c r="N25"/>
  <c r="O25"/>
  <c r="R25"/>
  <c r="U25"/>
  <c r="V25"/>
  <c r="N24"/>
  <c r="O24"/>
  <c r="R24"/>
  <c r="U24"/>
  <c r="V24"/>
  <c r="N23"/>
  <c r="O23"/>
  <c r="R23"/>
  <c r="U23"/>
  <c r="V23"/>
  <c r="N22"/>
  <c r="O22"/>
  <c r="R22"/>
  <c r="U22"/>
  <c r="V22"/>
  <c r="V21"/>
  <c r="U21"/>
  <c r="R21"/>
  <c r="O21"/>
  <c r="N21"/>
  <c r="N20"/>
  <c r="O20"/>
  <c r="R20"/>
  <c r="U20"/>
  <c r="V20"/>
  <c r="N19"/>
  <c r="O19"/>
  <c r="R19"/>
  <c r="U19"/>
  <c r="V19"/>
  <c r="V18"/>
  <c r="U18"/>
  <c r="R18"/>
  <c r="N18"/>
  <c r="O18"/>
  <c r="V17"/>
  <c r="U17"/>
  <c r="R17"/>
  <c r="O17"/>
  <c r="N17"/>
  <c r="N5"/>
  <c r="O5"/>
  <c r="R5"/>
  <c r="U5"/>
  <c r="V5"/>
  <c r="V6"/>
  <c r="U6"/>
  <c r="R6"/>
  <c r="O6"/>
  <c r="N6"/>
  <c r="N4"/>
  <c r="O4"/>
  <c r="R4"/>
  <c r="U4"/>
  <c r="V4"/>
  <c r="N16"/>
  <c r="O16"/>
  <c r="R16"/>
  <c r="U16"/>
  <c r="V16"/>
  <c r="N15"/>
  <c r="O15"/>
  <c r="R15"/>
  <c r="U15"/>
  <c r="V15"/>
  <c r="N14"/>
  <c r="O14"/>
  <c r="R14"/>
  <c r="U14"/>
  <c r="V14"/>
  <c r="N13"/>
  <c r="O13"/>
  <c r="R13"/>
  <c r="U13"/>
  <c r="V13"/>
  <c r="N12"/>
  <c r="O12"/>
  <c r="R12"/>
  <c r="U12"/>
  <c r="V12"/>
  <c r="N11"/>
  <c r="O11"/>
  <c r="R11"/>
  <c r="U11"/>
  <c r="V11"/>
  <c r="V10"/>
  <c r="U10"/>
  <c r="R10"/>
  <c r="O10"/>
  <c r="N10"/>
  <c r="N9"/>
  <c r="O9"/>
  <c r="R9"/>
  <c r="U9"/>
  <c r="V9"/>
  <c r="N8"/>
  <c r="O8"/>
  <c r="R8"/>
  <c r="U8"/>
  <c r="V8"/>
  <c r="V7"/>
  <c r="U7"/>
  <c r="R7"/>
  <c r="O7"/>
  <c r="N7"/>
  <c r="N3"/>
  <c r="O3"/>
  <c r="R3"/>
  <c r="U3"/>
  <c r="V3"/>
  <c r="U2"/>
  <c r="O2"/>
  <c r="N2"/>
  <c r="R2"/>
  <c r="V2"/>
  <c r="N30" i="15"/>
  <c r="O30"/>
  <c r="R30"/>
  <c r="U30"/>
  <c r="V30"/>
  <c r="V29"/>
  <c r="U29"/>
  <c r="R29"/>
  <c r="O29"/>
  <c r="N29"/>
  <c r="M11" i="12"/>
  <c r="N11"/>
  <c r="Q11"/>
  <c r="T11"/>
  <c r="U11"/>
  <c r="N28" i="15"/>
  <c r="O28"/>
  <c r="R28"/>
  <c r="U28"/>
  <c r="V28"/>
  <c r="N27"/>
  <c r="O27"/>
  <c r="R27"/>
  <c r="U27"/>
  <c r="V27"/>
  <c r="N26"/>
  <c r="O26"/>
  <c r="R26"/>
  <c r="U26"/>
  <c r="V26"/>
  <c r="N25"/>
  <c r="O25"/>
  <c r="R25"/>
  <c r="U25"/>
  <c r="V25"/>
  <c r="N24"/>
  <c r="O24"/>
  <c r="R24"/>
  <c r="U24"/>
  <c r="V24"/>
  <c r="N23"/>
  <c r="O23"/>
  <c r="R23"/>
  <c r="U23"/>
  <c r="V23"/>
  <c r="N22"/>
  <c r="O22"/>
  <c r="R22"/>
  <c r="U22"/>
  <c r="V22"/>
  <c r="N21"/>
  <c r="O21"/>
  <c r="R21"/>
  <c r="U21"/>
  <c r="V21"/>
  <c r="N14"/>
  <c r="O14"/>
  <c r="R14"/>
  <c r="U14"/>
  <c r="V14"/>
  <c r="V13"/>
  <c r="U13"/>
  <c r="R13"/>
  <c r="O13"/>
  <c r="N13"/>
  <c r="V12"/>
  <c r="U12"/>
  <c r="R12"/>
  <c r="O12"/>
  <c r="N12"/>
  <c r="O3"/>
  <c r="O4"/>
  <c r="O5"/>
  <c r="O6"/>
  <c r="O7"/>
  <c r="O8"/>
  <c r="O15"/>
  <c r="O16"/>
  <c r="O17"/>
  <c r="O18"/>
  <c r="O19"/>
  <c r="O20"/>
  <c r="O9"/>
  <c r="O10"/>
  <c r="O11"/>
  <c r="O2"/>
  <c r="V11"/>
  <c r="U11"/>
  <c r="R11"/>
  <c r="N11"/>
  <c r="V10"/>
  <c r="U10"/>
  <c r="R10"/>
  <c r="N10"/>
  <c r="V9"/>
  <c r="U9"/>
  <c r="R9"/>
  <c r="N9"/>
  <c r="N5"/>
  <c r="R5"/>
  <c r="U5"/>
  <c r="V5"/>
  <c r="V6"/>
  <c r="U6"/>
  <c r="R6"/>
  <c r="N6"/>
  <c r="N4"/>
  <c r="R4"/>
  <c r="U4"/>
  <c r="V4"/>
  <c r="N3"/>
  <c r="R3"/>
  <c r="U3"/>
  <c r="V3"/>
  <c r="N20"/>
  <c r="R20"/>
  <c r="U20"/>
  <c r="V20"/>
  <c r="N19"/>
  <c r="R19"/>
  <c r="U19"/>
  <c r="V19"/>
  <c r="N18"/>
  <c r="R18"/>
  <c r="U18"/>
  <c r="V18"/>
  <c r="N17"/>
  <c r="R17"/>
  <c r="U17"/>
  <c r="V17"/>
  <c r="N16"/>
  <c r="R16"/>
  <c r="U16"/>
  <c r="V16"/>
  <c r="V15"/>
  <c r="U15"/>
  <c r="R15"/>
  <c r="N15"/>
  <c r="V8"/>
  <c r="U8"/>
  <c r="R8"/>
  <c r="N8"/>
  <c r="V7"/>
  <c r="U7"/>
  <c r="R7"/>
  <c r="N7"/>
  <c r="U2"/>
  <c r="N2"/>
  <c r="R2"/>
  <c r="V2"/>
  <c r="M25" i="14" l="1"/>
  <c r="N25"/>
  <c r="Q25"/>
  <c r="T25"/>
  <c r="U25"/>
  <c r="M24"/>
  <c r="N24"/>
  <c r="Q24"/>
  <c r="T24"/>
  <c r="U24"/>
  <c r="M23"/>
  <c r="N23"/>
  <c r="Q23"/>
  <c r="T23"/>
  <c r="U23"/>
  <c r="M22"/>
  <c r="N22"/>
  <c r="Q22"/>
  <c r="T22"/>
  <c r="U22"/>
  <c r="M21"/>
  <c r="N21"/>
  <c r="Q21"/>
  <c r="T21"/>
  <c r="U21"/>
  <c r="U20"/>
  <c r="T20"/>
  <c r="Q20"/>
  <c r="N20"/>
  <c r="M20"/>
  <c r="T17"/>
  <c r="T18"/>
  <c r="T19"/>
  <c r="T16"/>
  <c r="N16"/>
  <c r="N17"/>
  <c r="N18"/>
  <c r="N19"/>
  <c r="M16"/>
  <c r="M17"/>
  <c r="M18"/>
  <c r="M19"/>
  <c r="M15"/>
  <c r="N15"/>
  <c r="Q15"/>
  <c r="T15"/>
  <c r="U15"/>
  <c r="M14"/>
  <c r="N14"/>
  <c r="Q14"/>
  <c r="T14"/>
  <c r="U14"/>
  <c r="M5" l="1"/>
  <c r="N5"/>
  <c r="Q5"/>
  <c r="T5"/>
  <c r="U5"/>
  <c r="U11"/>
  <c r="U12"/>
  <c r="U13"/>
  <c r="T11"/>
  <c r="T12"/>
  <c r="T13"/>
  <c r="Q11"/>
  <c r="Q12"/>
  <c r="Q13"/>
  <c r="M11"/>
  <c r="N11"/>
  <c r="M12"/>
  <c r="N12"/>
  <c r="M13"/>
  <c r="N13"/>
  <c r="U10"/>
  <c r="T10"/>
  <c r="Q10"/>
  <c r="N10"/>
  <c r="M10"/>
  <c r="T26"/>
  <c r="N26"/>
  <c r="M26"/>
  <c r="T8"/>
  <c r="T9"/>
  <c r="T7"/>
  <c r="N7"/>
  <c r="N8"/>
  <c r="N9"/>
  <c r="M7"/>
  <c r="M8"/>
  <c r="M9"/>
  <c r="T6"/>
  <c r="N6"/>
  <c r="M6"/>
  <c r="M4"/>
  <c r="N4"/>
  <c r="Q4"/>
  <c r="T4"/>
  <c r="U4"/>
  <c r="T3"/>
  <c r="N3"/>
  <c r="M3"/>
  <c r="T2"/>
  <c r="N2"/>
  <c r="M2"/>
  <c r="U19"/>
  <c r="Q19"/>
  <c r="U18"/>
  <c r="Q18"/>
  <c r="U17"/>
  <c r="Q17"/>
  <c r="U16"/>
  <c r="Q16"/>
  <c r="U26"/>
  <c r="Q26"/>
  <c r="U9"/>
  <c r="Q9"/>
  <c r="U8"/>
  <c r="Q8"/>
  <c r="U7"/>
  <c r="Q7"/>
  <c r="U6"/>
  <c r="Q6"/>
  <c r="U3"/>
  <c r="Q3"/>
  <c r="U2"/>
  <c r="Q2"/>
  <c r="T26" i="12" l="1"/>
  <c r="N26"/>
  <c r="M26"/>
  <c r="U18"/>
  <c r="T18"/>
  <c r="Q18"/>
  <c r="N18"/>
  <c r="M18"/>
  <c r="U17"/>
  <c r="T17"/>
  <c r="Q17"/>
  <c r="N17"/>
  <c r="M17"/>
  <c r="U16"/>
  <c r="T16"/>
  <c r="Q16"/>
  <c r="N16"/>
  <c r="M16"/>
  <c r="T21"/>
  <c r="T22"/>
  <c r="T23"/>
  <c r="T24"/>
  <c r="T25"/>
  <c r="T20"/>
  <c r="T19"/>
  <c r="N20"/>
  <c r="N21"/>
  <c r="N22"/>
  <c r="N23"/>
  <c r="N24"/>
  <c r="N25"/>
  <c r="N19"/>
  <c r="M19"/>
  <c r="M20"/>
  <c r="M21"/>
  <c r="M22"/>
  <c r="M23"/>
  <c r="M24"/>
  <c r="M25"/>
  <c r="U15"/>
  <c r="T15"/>
  <c r="Q15"/>
  <c r="N15"/>
  <c r="M15"/>
  <c r="U14"/>
  <c r="T14"/>
  <c r="Q14"/>
  <c r="N14"/>
  <c r="M14"/>
  <c r="U13"/>
  <c r="T13"/>
  <c r="Q13"/>
  <c r="N13"/>
  <c r="M13"/>
  <c r="U12"/>
  <c r="T12"/>
  <c r="Q12"/>
  <c r="N12"/>
  <c r="M12"/>
  <c r="M5" l="1"/>
  <c r="N5"/>
  <c r="Q5"/>
  <c r="T5"/>
  <c r="U5"/>
  <c r="U6" l="1"/>
  <c r="T6"/>
  <c r="Q6"/>
  <c r="N6"/>
  <c r="M6"/>
  <c r="M10"/>
  <c r="N10"/>
  <c r="Q10"/>
  <c r="T10"/>
  <c r="U10"/>
  <c r="M9"/>
  <c r="N9"/>
  <c r="Q9"/>
  <c r="T9"/>
  <c r="U9"/>
  <c r="M8"/>
  <c r="N8"/>
  <c r="Q8"/>
  <c r="T8"/>
  <c r="U8"/>
  <c r="T7"/>
  <c r="N7"/>
  <c r="M7"/>
  <c r="T4"/>
  <c r="N4"/>
  <c r="M4"/>
  <c r="M3" l="1"/>
  <c r="N3"/>
  <c r="Q3"/>
  <c r="T3"/>
  <c r="U3"/>
  <c r="T2"/>
  <c r="N2"/>
  <c r="M2"/>
  <c r="U40"/>
  <c r="Q40"/>
  <c r="U39"/>
  <c r="Q39"/>
  <c r="U38"/>
  <c r="Q38"/>
  <c r="U37"/>
  <c r="Q37"/>
  <c r="U36"/>
  <c r="Q36"/>
  <c r="U35"/>
  <c r="Q35"/>
  <c r="U34"/>
  <c r="Q34"/>
  <c r="U33"/>
  <c r="Q33"/>
  <c r="U32"/>
  <c r="Q32"/>
  <c r="U31"/>
  <c r="Q31"/>
  <c r="U30"/>
  <c r="Q30"/>
  <c r="U29"/>
  <c r="Q29"/>
  <c r="U28"/>
  <c r="Q28"/>
  <c r="U27"/>
  <c r="Q27"/>
  <c r="U26"/>
  <c r="Q26"/>
  <c r="U25"/>
  <c r="Q25"/>
  <c r="U24"/>
  <c r="Q24"/>
  <c r="U23"/>
  <c r="Q23"/>
  <c r="U22"/>
  <c r="Q22"/>
  <c r="U21"/>
  <c r="Q21"/>
  <c r="U20"/>
  <c r="Q20"/>
  <c r="U19"/>
  <c r="Q19"/>
  <c r="U7"/>
  <c r="Q7"/>
  <c r="U4"/>
  <c r="Q4"/>
  <c r="U2"/>
  <c r="Q2"/>
  <c r="R243" i="7"/>
  <c r="Q243"/>
  <c r="N243"/>
  <c r="K243"/>
  <c r="R242"/>
  <c r="Q242"/>
  <c r="N242"/>
  <c r="K242"/>
  <c r="R241"/>
  <c r="Q241"/>
  <c r="N241"/>
  <c r="K241"/>
  <c r="R240"/>
  <c r="Q240"/>
  <c r="N240"/>
  <c r="K240"/>
  <c r="R239"/>
  <c r="Q239"/>
  <c r="N239"/>
  <c r="K239"/>
  <c r="R238"/>
  <c r="Q238"/>
  <c r="N238"/>
  <c r="K238"/>
  <c r="R237"/>
  <c r="Q237"/>
  <c r="N237"/>
  <c r="K237"/>
  <c r="R236"/>
  <c r="Q236"/>
  <c r="N236"/>
  <c r="K236"/>
  <c r="R235"/>
  <c r="Q235"/>
  <c r="N235"/>
  <c r="K235"/>
  <c r="R234"/>
  <c r="Q234"/>
  <c r="N234"/>
  <c r="K234"/>
  <c r="R233"/>
  <c r="Q233"/>
  <c r="N233"/>
  <c r="K233"/>
  <c r="R232"/>
  <c r="Q232"/>
  <c r="N232"/>
  <c r="K232"/>
  <c r="R231"/>
  <c r="Q231"/>
  <c r="N231"/>
  <c r="K231"/>
  <c r="R230"/>
  <c r="Q230"/>
  <c r="N230"/>
  <c r="K230"/>
  <c r="R229"/>
  <c r="Q229"/>
  <c r="N229"/>
  <c r="K229"/>
  <c r="R228"/>
  <c r="Q228"/>
  <c r="N228"/>
  <c r="K228"/>
  <c r="R227"/>
  <c r="Q227"/>
  <c r="N227"/>
  <c r="K227"/>
  <c r="R226"/>
  <c r="Q226"/>
  <c r="N226"/>
  <c r="K226"/>
  <c r="R225"/>
  <c r="Q225"/>
  <c r="N225"/>
  <c r="K225"/>
  <c r="R224"/>
  <c r="Q224"/>
  <c r="N224"/>
  <c r="K224"/>
  <c r="R223"/>
  <c r="Q223"/>
  <c r="N223"/>
  <c r="K223"/>
  <c r="R222"/>
  <c r="Q222"/>
  <c r="N222"/>
  <c r="K222"/>
  <c r="R221"/>
  <c r="Q221"/>
  <c r="N221"/>
  <c r="K221"/>
  <c r="R220"/>
  <c r="Q220"/>
  <c r="N220"/>
  <c r="K220"/>
  <c r="U25" i="11"/>
  <c r="T25"/>
  <c r="Q25"/>
  <c r="N25"/>
  <c r="M25"/>
  <c r="U24"/>
  <c r="T24"/>
  <c r="Q24"/>
  <c r="N24"/>
  <c r="M24"/>
  <c r="U23"/>
  <c r="T23"/>
  <c r="Q23"/>
  <c r="N23"/>
  <c r="M23"/>
  <c r="U22"/>
  <c r="T22"/>
  <c r="Q22"/>
  <c r="N22"/>
  <c r="M22"/>
  <c r="U21"/>
  <c r="T21"/>
  <c r="Q21"/>
  <c r="N21"/>
  <c r="M21"/>
  <c r="M20"/>
  <c r="N20"/>
  <c r="Q20"/>
  <c r="T20"/>
  <c r="U20"/>
  <c r="M19"/>
  <c r="N19"/>
  <c r="Q19"/>
  <c r="T19"/>
  <c r="U19"/>
  <c r="M18"/>
  <c r="N18"/>
  <c r="Q18"/>
  <c r="T18"/>
  <c r="U18"/>
  <c r="M17"/>
  <c r="N17"/>
  <c r="Q17"/>
  <c r="T17"/>
  <c r="U17"/>
  <c r="T16"/>
  <c r="M15" l="1"/>
  <c r="N15"/>
  <c r="Q15"/>
  <c r="T15"/>
  <c r="U15"/>
  <c r="M14"/>
  <c r="N14"/>
  <c r="Q14"/>
  <c r="T14"/>
  <c r="U14"/>
  <c r="M13"/>
  <c r="N13"/>
  <c r="Q13"/>
  <c r="T13"/>
  <c r="U13"/>
  <c r="M12"/>
  <c r="N12"/>
  <c r="Q12"/>
  <c r="T12"/>
  <c r="U12"/>
  <c r="M11"/>
  <c r="N11"/>
  <c r="Q11"/>
  <c r="T11"/>
  <c r="U11"/>
  <c r="T10"/>
  <c r="M3"/>
  <c r="N3"/>
  <c r="Q3"/>
  <c r="T3"/>
  <c r="U3"/>
  <c r="M5"/>
  <c r="N5"/>
  <c r="Q5"/>
  <c r="T5"/>
  <c r="U5"/>
  <c r="T9"/>
  <c r="T8"/>
  <c r="T7"/>
  <c r="T6"/>
  <c r="T4"/>
  <c r="T2"/>
  <c r="U4"/>
  <c r="U6"/>
  <c r="U7"/>
  <c r="U8"/>
  <c r="U9"/>
  <c r="U10"/>
  <c r="U16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M4"/>
  <c r="M6"/>
  <c r="M7"/>
  <c r="M8"/>
  <c r="M9"/>
  <c r="M10"/>
  <c r="M16"/>
  <c r="Q4"/>
  <c r="Q6"/>
  <c r="Q7"/>
  <c r="Q8"/>
  <c r="Q9"/>
  <c r="Q10"/>
  <c r="Q16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N4"/>
  <c r="N6"/>
  <c r="N7"/>
  <c r="N8"/>
  <c r="N9"/>
  <c r="N10"/>
  <c r="N16"/>
  <c r="N2"/>
  <c r="M2"/>
  <c r="Q2"/>
  <c r="U2"/>
  <c r="R219" i="7" l="1"/>
  <c r="Q219"/>
  <c r="N219"/>
  <c r="K219"/>
  <c r="R218"/>
  <c r="Q218"/>
  <c r="N218"/>
  <c r="K218"/>
  <c r="R217"/>
  <c r="Q217"/>
  <c r="N217"/>
  <c r="K217"/>
  <c r="R216"/>
  <c r="Q216"/>
  <c r="N216"/>
  <c r="K216"/>
  <c r="R215"/>
  <c r="Q215"/>
  <c r="N215"/>
  <c r="K215"/>
  <c r="R214"/>
  <c r="Q214"/>
  <c r="N214"/>
  <c r="K214"/>
  <c r="R213"/>
  <c r="Q213"/>
  <c r="N213"/>
  <c r="K213"/>
  <c r="R212"/>
  <c r="Q212"/>
  <c r="N212"/>
  <c r="K212"/>
  <c r="R211"/>
  <c r="Q211"/>
  <c r="N211"/>
  <c r="K211"/>
  <c r="R210"/>
  <c r="Q210"/>
  <c r="N210"/>
  <c r="K210"/>
  <c r="R209"/>
  <c r="Q209"/>
  <c r="N209"/>
  <c r="K209"/>
  <c r="R208"/>
  <c r="Q208"/>
  <c r="N208"/>
  <c r="K208"/>
  <c r="R207"/>
  <c r="Q207"/>
  <c r="N207"/>
  <c r="K207"/>
  <c r="R206"/>
  <c r="Q206"/>
  <c r="N206"/>
  <c r="K206"/>
  <c r="R205"/>
  <c r="Q205"/>
  <c r="N205"/>
  <c r="K205"/>
  <c r="R204"/>
  <c r="Q204"/>
  <c r="N204"/>
  <c r="K204"/>
  <c r="R203"/>
  <c r="Q203"/>
  <c r="N203"/>
  <c r="K203"/>
  <c r="R202"/>
  <c r="Q202"/>
  <c r="N202"/>
  <c r="K202"/>
  <c r="R201"/>
  <c r="Q201"/>
  <c r="N201"/>
  <c r="K201"/>
  <c r="R200"/>
  <c r="Q200"/>
  <c r="N200"/>
  <c r="K200"/>
  <c r="R199"/>
  <c r="Q199"/>
  <c r="N199"/>
  <c r="K199"/>
  <c r="R198"/>
  <c r="Q198"/>
  <c r="N198"/>
  <c r="K198"/>
  <c r="R197"/>
  <c r="Q197"/>
  <c r="N197"/>
  <c r="K197"/>
  <c r="R196"/>
  <c r="Q196"/>
  <c r="N196"/>
  <c r="K196"/>
  <c r="R195"/>
  <c r="Q195"/>
  <c r="N195"/>
  <c r="K195"/>
  <c r="R194"/>
  <c r="Q194"/>
  <c r="N194"/>
  <c r="K194"/>
  <c r="R193"/>
  <c r="Q193"/>
  <c r="N193"/>
  <c r="K193"/>
  <c r="R192"/>
  <c r="Q192"/>
  <c r="N192"/>
  <c r="K192"/>
  <c r="R191"/>
  <c r="Q191"/>
  <c r="N191"/>
  <c r="K191"/>
  <c r="R190"/>
  <c r="Q190"/>
  <c r="N190"/>
  <c r="K190"/>
  <c r="R189"/>
  <c r="Q189"/>
  <c r="N189"/>
  <c r="K189"/>
  <c r="R188"/>
  <c r="Q188"/>
  <c r="N188"/>
  <c r="K188"/>
  <c r="R187"/>
  <c r="Q187"/>
  <c r="N187"/>
  <c r="K187"/>
  <c r="R186"/>
  <c r="Q186"/>
  <c r="N186"/>
  <c r="K186"/>
  <c r="R185"/>
  <c r="Q185"/>
  <c r="N185"/>
  <c r="K185"/>
  <c r="R184"/>
  <c r="Q184"/>
  <c r="N184"/>
  <c r="K184"/>
  <c r="R183"/>
  <c r="Q183"/>
  <c r="N183"/>
  <c r="K183"/>
  <c r="R182"/>
  <c r="Q182"/>
  <c r="N182"/>
  <c r="K182"/>
  <c r="R181"/>
  <c r="Q181"/>
  <c r="N181"/>
  <c r="K181"/>
  <c r="R180"/>
  <c r="Q180"/>
  <c r="N180"/>
  <c r="K180"/>
  <c r="R179"/>
  <c r="Q179"/>
  <c r="N179"/>
  <c r="K179"/>
  <c r="R178"/>
  <c r="Q178"/>
  <c r="N178"/>
  <c r="K178"/>
  <c r="R177"/>
  <c r="Q177"/>
  <c r="N177"/>
  <c r="K177"/>
  <c r="R176"/>
  <c r="Q176"/>
  <c r="N176"/>
  <c r="K176"/>
  <c r="R175"/>
  <c r="Q175"/>
  <c r="N175"/>
  <c r="K175"/>
  <c r="R174"/>
  <c r="Q174"/>
  <c r="N174"/>
  <c r="K174"/>
  <c r="R173"/>
  <c r="Q173"/>
  <c r="N173"/>
  <c r="K173"/>
  <c r="R172"/>
  <c r="Q172"/>
  <c r="N172"/>
  <c r="K172"/>
  <c r="R171"/>
  <c r="Q171"/>
  <c r="N171"/>
  <c r="K171"/>
  <c r="R170"/>
  <c r="Q170"/>
  <c r="N170"/>
  <c r="K170"/>
  <c r="R169"/>
  <c r="Q169"/>
  <c r="N169"/>
  <c r="K169"/>
  <c r="R168"/>
  <c r="Q168"/>
  <c r="N168"/>
  <c r="K168"/>
  <c r="R167"/>
  <c r="Q167"/>
  <c r="N167"/>
  <c r="K167"/>
  <c r="R166"/>
  <c r="Q166"/>
  <c r="N166"/>
  <c r="K166"/>
  <c r="R165"/>
  <c r="Q165"/>
  <c r="N165"/>
  <c r="K165"/>
  <c r="R164"/>
  <c r="Q164"/>
  <c r="N164"/>
  <c r="K164"/>
  <c r="R163"/>
  <c r="Q163"/>
  <c r="N163"/>
  <c r="K163"/>
  <c r="R162"/>
  <c r="Q162"/>
  <c r="N162"/>
  <c r="K162"/>
  <c r="R161"/>
  <c r="Q161"/>
  <c r="N161"/>
  <c r="K161"/>
  <c r="R160"/>
  <c r="Q160"/>
  <c r="N160"/>
  <c r="K160"/>
  <c r="R159"/>
  <c r="Q159"/>
  <c r="N159"/>
  <c r="K159"/>
  <c r="R158"/>
  <c r="Q158"/>
  <c r="N158"/>
  <c r="K158"/>
  <c r="R157"/>
  <c r="Q157"/>
  <c r="N157"/>
  <c r="K157"/>
  <c r="R156"/>
  <c r="Q156"/>
  <c r="N156"/>
  <c r="K156"/>
  <c r="R155"/>
  <c r="Q155"/>
  <c r="N155"/>
  <c r="K155"/>
  <c r="R154"/>
  <c r="Q154"/>
  <c r="N154"/>
  <c r="K154"/>
  <c r="R153"/>
  <c r="Q153"/>
  <c r="N153"/>
  <c r="K153"/>
  <c r="R152"/>
  <c r="Q152"/>
  <c r="N152"/>
  <c r="K152"/>
  <c r="R151"/>
  <c r="Q151"/>
  <c r="N151"/>
  <c r="K151"/>
  <c r="R150"/>
  <c r="Q150"/>
  <c r="N150"/>
  <c r="K150"/>
  <c r="R149"/>
  <c r="Q149"/>
  <c r="N149"/>
  <c r="K149"/>
  <c r="R148"/>
  <c r="Q148"/>
  <c r="N148"/>
  <c r="K148"/>
  <c r="R147"/>
  <c r="Q147"/>
  <c r="N147"/>
  <c r="K147"/>
  <c r="R146"/>
  <c r="Q146"/>
  <c r="N146"/>
  <c r="K146"/>
  <c r="R145"/>
  <c r="Q145"/>
  <c r="N145"/>
  <c r="K145"/>
  <c r="R144"/>
  <c r="Q144"/>
  <c r="N144"/>
  <c r="K144"/>
  <c r="R143"/>
  <c r="Q143"/>
  <c r="N143"/>
  <c r="K143"/>
  <c r="R142"/>
  <c r="Q142"/>
  <c r="N142"/>
  <c r="K142"/>
  <c r="R141"/>
  <c r="Q141"/>
  <c r="N141"/>
  <c r="K141"/>
  <c r="R140"/>
  <c r="Q140"/>
  <c r="N140"/>
  <c r="K140"/>
  <c r="R139"/>
  <c r="Q139"/>
  <c r="N139"/>
  <c r="K139"/>
  <c r="R138"/>
  <c r="Q138"/>
  <c r="N138"/>
  <c r="K138"/>
  <c r="R137"/>
  <c r="Q137"/>
  <c r="N137"/>
  <c r="K137"/>
  <c r="R136"/>
  <c r="Q136"/>
  <c r="N136"/>
  <c r="K136"/>
  <c r="R135"/>
  <c r="Q135"/>
  <c r="N135"/>
  <c r="K135"/>
  <c r="R134"/>
  <c r="Q134"/>
  <c r="N134"/>
  <c r="K134"/>
  <c r="R133"/>
  <c r="Q133"/>
  <c r="N133"/>
  <c r="K133"/>
  <c r="R132"/>
  <c r="Q132"/>
  <c r="N132"/>
  <c r="K132"/>
  <c r="R131"/>
  <c r="Q131"/>
  <c r="N131"/>
  <c r="K131"/>
  <c r="R130"/>
  <c r="Q130"/>
  <c r="N130"/>
  <c r="K130"/>
  <c r="R129"/>
  <c r="Q129"/>
  <c r="N129"/>
  <c r="K129"/>
  <c r="R128"/>
  <c r="Q128"/>
  <c r="N128"/>
  <c r="K128"/>
  <c r="R127"/>
  <c r="Q127"/>
  <c r="N127"/>
  <c r="K127"/>
  <c r="R126"/>
  <c r="Q126"/>
  <c r="N126"/>
  <c r="K126"/>
  <c r="R125"/>
  <c r="Q125"/>
  <c r="N125"/>
  <c r="K125"/>
  <c r="R124"/>
  <c r="Q124"/>
  <c r="N124"/>
  <c r="K124"/>
  <c r="R123"/>
  <c r="Q123"/>
  <c r="N123"/>
  <c r="K123"/>
  <c r="R122"/>
  <c r="Q122"/>
  <c r="N122"/>
  <c r="K122"/>
  <c r="R121"/>
  <c r="Q121"/>
  <c r="N121"/>
  <c r="K121"/>
  <c r="R120"/>
  <c r="Q120"/>
  <c r="N120"/>
  <c r="K120"/>
  <c r="R119"/>
  <c r="Q119"/>
  <c r="N119"/>
  <c r="K119"/>
  <c r="R118"/>
  <c r="Q118"/>
  <c r="N118"/>
  <c r="K118"/>
  <c r="R117"/>
  <c r="Q117"/>
  <c r="N117"/>
  <c r="K117"/>
  <c r="R116"/>
  <c r="Q116"/>
  <c r="N116"/>
  <c r="K116"/>
  <c r="R115"/>
  <c r="Q115"/>
  <c r="N115"/>
  <c r="K115"/>
  <c r="R114"/>
  <c r="Q114"/>
  <c r="N114"/>
  <c r="K114"/>
  <c r="R113"/>
  <c r="Q113"/>
  <c r="N113"/>
  <c r="K113"/>
  <c r="R112"/>
  <c r="Q112"/>
  <c r="N112"/>
  <c r="K112"/>
  <c r="R111"/>
  <c r="Q111"/>
  <c r="N111"/>
  <c r="K111"/>
  <c r="R110"/>
  <c r="Q110"/>
  <c r="N110"/>
  <c r="K110"/>
  <c r="R109"/>
  <c r="Q109"/>
  <c r="N109"/>
  <c r="K109"/>
  <c r="R108"/>
  <c r="Q108"/>
  <c r="N108"/>
  <c r="K108"/>
  <c r="R107"/>
  <c r="Q107"/>
  <c r="N107"/>
  <c r="K107"/>
  <c r="R106"/>
  <c r="Q106"/>
  <c r="N106"/>
  <c r="K106"/>
  <c r="R105"/>
  <c r="Q105"/>
  <c r="N105"/>
  <c r="K105"/>
  <c r="R104"/>
  <c r="Q104"/>
  <c r="N104"/>
  <c r="K104"/>
  <c r="R103"/>
  <c r="Q103"/>
  <c r="N103"/>
  <c r="K103"/>
  <c r="R102"/>
  <c r="Q102"/>
  <c r="N102"/>
  <c r="K102"/>
  <c r="R101"/>
  <c r="Q101"/>
  <c r="N101"/>
  <c r="K101"/>
  <c r="R100"/>
  <c r="Q100"/>
  <c r="N100"/>
  <c r="K100"/>
  <c r="R99"/>
  <c r="Q99"/>
  <c r="N99"/>
  <c r="K99"/>
  <c r="R98"/>
  <c r="Q98"/>
  <c r="N98"/>
  <c r="K98"/>
  <c r="R97"/>
  <c r="Q97"/>
  <c r="N97"/>
  <c r="K97"/>
  <c r="R96"/>
  <c r="Q96"/>
  <c r="N96"/>
  <c r="K96"/>
  <c r="R95"/>
  <c r="Q95"/>
  <c r="N95"/>
  <c r="K95"/>
  <c r="R94"/>
  <c r="Q94"/>
  <c r="N94"/>
  <c r="K94"/>
  <c r="R93"/>
  <c r="Q93"/>
  <c r="N93"/>
  <c r="K93"/>
  <c r="R92"/>
  <c r="Q92"/>
  <c r="N92"/>
  <c r="K92"/>
  <c r="R91"/>
  <c r="Q91"/>
  <c r="N91"/>
  <c r="K91"/>
  <c r="R90"/>
  <c r="Q90"/>
  <c r="N90"/>
  <c r="K90"/>
  <c r="R89"/>
  <c r="Q89"/>
  <c r="N89"/>
  <c r="K89"/>
  <c r="R88"/>
  <c r="Q88"/>
  <c r="N88"/>
  <c r="K88"/>
  <c r="R87"/>
  <c r="Q87"/>
  <c r="N87"/>
  <c r="K87"/>
  <c r="R86"/>
  <c r="Q86"/>
  <c r="N86"/>
  <c r="K86"/>
  <c r="R85"/>
  <c r="Q85"/>
  <c r="N85"/>
  <c r="K85"/>
  <c r="R84"/>
  <c r="Q84"/>
  <c r="N84"/>
  <c r="K84"/>
  <c r="R83"/>
  <c r="Q83"/>
  <c r="N83"/>
  <c r="K83"/>
  <c r="R82"/>
  <c r="Q82"/>
  <c r="N82"/>
  <c r="K82"/>
  <c r="R81"/>
  <c r="Q81"/>
  <c r="N81"/>
  <c r="K81"/>
  <c r="R80"/>
  <c r="Q80"/>
  <c r="N80"/>
  <c r="K80"/>
  <c r="R79"/>
  <c r="Q79"/>
  <c r="N79"/>
  <c r="K79"/>
  <c r="R78"/>
  <c r="Q78"/>
  <c r="N78"/>
  <c r="K78"/>
  <c r="R77"/>
  <c r="Q77"/>
  <c r="N77"/>
  <c r="K77"/>
  <c r="R76"/>
  <c r="Q76"/>
  <c r="N76"/>
  <c r="K76"/>
  <c r="R75"/>
  <c r="Q75"/>
  <c r="N75"/>
  <c r="K75"/>
  <c r="R74"/>
  <c r="Q74"/>
  <c r="N74"/>
  <c r="K74"/>
  <c r="R73"/>
  <c r="Q73"/>
  <c r="N73"/>
  <c r="K73"/>
  <c r="R72"/>
  <c r="Q72"/>
  <c r="N72"/>
  <c r="K72"/>
  <c r="R71"/>
  <c r="Q71"/>
  <c r="N71"/>
  <c r="K71"/>
  <c r="R70"/>
  <c r="Q70"/>
  <c r="N70"/>
  <c r="K70"/>
  <c r="R69"/>
  <c r="Q69"/>
  <c r="N69"/>
  <c r="K69"/>
  <c r="R68"/>
  <c r="Q68"/>
  <c r="N68"/>
  <c r="K68"/>
  <c r="R67"/>
  <c r="Q67"/>
  <c r="N67"/>
  <c r="K67"/>
  <c r="R66"/>
  <c r="Q66"/>
  <c r="N66"/>
  <c r="K66"/>
  <c r="R65"/>
  <c r="Q65"/>
  <c r="N65"/>
  <c r="K65"/>
  <c r="R64"/>
  <c r="Q64"/>
  <c r="N64"/>
  <c r="K64"/>
  <c r="R63"/>
  <c r="Q63"/>
  <c r="N63"/>
  <c r="K63"/>
  <c r="R62"/>
  <c r="Q62"/>
  <c r="N62"/>
  <c r="K62"/>
  <c r="R61"/>
  <c r="Q61"/>
  <c r="N61"/>
  <c r="K61"/>
  <c r="R60"/>
  <c r="Q60"/>
  <c r="N60"/>
  <c r="K60"/>
  <c r="R59"/>
  <c r="Q59"/>
  <c r="N59"/>
  <c r="K59"/>
  <c r="R58"/>
  <c r="Q58"/>
  <c r="N58"/>
  <c r="K58"/>
  <c r="R57"/>
  <c r="Q57"/>
  <c r="N57"/>
  <c r="K57"/>
  <c r="R56"/>
  <c r="Q56"/>
  <c r="N56"/>
  <c r="K56"/>
  <c r="R55"/>
  <c r="Q55"/>
  <c r="N55"/>
  <c r="K55"/>
  <c r="R54"/>
  <c r="Q54"/>
  <c r="N54"/>
  <c r="K54"/>
  <c r="R53"/>
  <c r="Q53"/>
  <c r="N53"/>
  <c r="K53"/>
  <c r="R52"/>
  <c r="Q52"/>
  <c r="N52"/>
  <c r="K52"/>
  <c r="R51"/>
  <c r="Q51"/>
  <c r="N51"/>
  <c r="K51"/>
  <c r="R50"/>
  <c r="Q50"/>
  <c r="N50"/>
  <c r="K50"/>
  <c r="R49"/>
  <c r="Q49"/>
  <c r="N49"/>
  <c r="K49"/>
  <c r="R48"/>
  <c r="Q48"/>
  <c r="N48"/>
  <c r="K48"/>
  <c r="R47"/>
  <c r="Q47"/>
  <c r="N47"/>
  <c r="K47"/>
  <c r="R46"/>
  <c r="Q46"/>
  <c r="N46"/>
  <c r="K46"/>
  <c r="R45"/>
  <c r="Q45"/>
  <c r="N45"/>
  <c r="K45"/>
  <c r="R44"/>
  <c r="Q44"/>
  <c r="N44"/>
  <c r="K44"/>
  <c r="R43"/>
  <c r="Q43"/>
  <c r="N43"/>
  <c r="K43"/>
  <c r="R42"/>
  <c r="Q42"/>
  <c r="N42"/>
  <c r="K42"/>
  <c r="R41"/>
  <c r="Q41"/>
  <c r="N41"/>
  <c r="K41"/>
  <c r="R40"/>
  <c r="Q40"/>
  <c r="N40"/>
  <c r="K40"/>
  <c r="R39"/>
  <c r="Q39"/>
  <c r="N39"/>
  <c r="K39"/>
  <c r="R38"/>
  <c r="Q38"/>
  <c r="N38"/>
  <c r="K38"/>
  <c r="R37"/>
  <c r="Q37"/>
  <c r="N37"/>
  <c r="K37"/>
  <c r="R36"/>
  <c r="Q36"/>
  <c r="N36"/>
  <c r="K36"/>
  <c r="R35"/>
  <c r="Q35"/>
  <c r="N35"/>
  <c r="K35"/>
  <c r="R34"/>
  <c r="Q34"/>
  <c r="N34"/>
  <c r="K34"/>
  <c r="R33"/>
  <c r="Q33"/>
  <c r="N33"/>
  <c r="K33"/>
  <c r="R32"/>
  <c r="Q32"/>
  <c r="N32"/>
  <c r="K32"/>
  <c r="R31"/>
  <c r="Q31"/>
  <c r="N31"/>
  <c r="K31"/>
  <c r="R30"/>
  <c r="Q30"/>
  <c r="N30"/>
  <c r="K30"/>
  <c r="R29"/>
  <c r="Q29"/>
  <c r="N29"/>
  <c r="K29"/>
  <c r="R28"/>
  <c r="Q28"/>
  <c r="N28"/>
  <c r="K28"/>
  <c r="R27"/>
  <c r="Q27"/>
  <c r="N27"/>
  <c r="K27"/>
  <c r="R26"/>
  <c r="Q26"/>
  <c r="R25"/>
  <c r="Q25"/>
  <c r="R24"/>
  <c r="Q24"/>
  <c r="R23"/>
  <c r="Q23"/>
  <c r="N23"/>
  <c r="K23"/>
  <c r="R22"/>
  <c r="Q22"/>
  <c r="N22"/>
  <c r="K22"/>
  <c r="R21"/>
  <c r="Q21"/>
  <c r="N21"/>
  <c r="K21"/>
  <c r="R20"/>
  <c r="Q20"/>
  <c r="N20"/>
  <c r="K20"/>
  <c r="R19"/>
  <c r="Q19"/>
  <c r="N19"/>
  <c r="K19"/>
  <c r="R18"/>
  <c r="Q18"/>
  <c r="N18"/>
  <c r="K18"/>
  <c r="R17"/>
  <c r="Q17"/>
  <c r="N17"/>
  <c r="K17"/>
  <c r="R16"/>
  <c r="Q16"/>
  <c r="N16"/>
  <c r="K16"/>
  <c r="R15"/>
  <c r="Q15"/>
  <c r="N15"/>
  <c r="K15"/>
  <c r="R14"/>
  <c r="Q14"/>
  <c r="N14"/>
  <c r="K14"/>
  <c r="R13"/>
  <c r="Q13"/>
  <c r="N13"/>
  <c r="K13"/>
  <c r="R12"/>
  <c r="Q12"/>
  <c r="N12"/>
  <c r="K12"/>
  <c r="R11"/>
  <c r="Q11"/>
  <c r="N11"/>
  <c r="K11"/>
  <c r="R10"/>
  <c r="Q10"/>
  <c r="N10"/>
  <c r="K10"/>
  <c r="R9"/>
  <c r="Q9"/>
  <c r="N9"/>
  <c r="K9"/>
  <c r="R8"/>
  <c r="Q8"/>
  <c r="N8"/>
  <c r="K8"/>
  <c r="R7"/>
  <c r="Q7"/>
  <c r="R6"/>
  <c r="Q6"/>
  <c r="R5"/>
  <c r="Q5"/>
  <c r="R4"/>
  <c r="Q4"/>
  <c r="R3"/>
  <c r="Q3"/>
  <c r="R2"/>
  <c r="Q2"/>
  <c r="T31" i="10" l="1"/>
  <c r="T30"/>
  <c r="T29"/>
  <c r="T28"/>
  <c r="U28"/>
  <c r="U29"/>
  <c r="U30"/>
  <c r="U31"/>
  <c r="U27"/>
  <c r="T27"/>
  <c r="Q27"/>
  <c r="Q28"/>
  <c r="Q29"/>
  <c r="Q30"/>
  <c r="Q31"/>
  <c r="N28"/>
  <c r="N29"/>
  <c r="N30"/>
  <c r="N31"/>
  <c r="N27"/>
  <c r="M28"/>
  <c r="M29"/>
  <c r="M30"/>
  <c r="M31"/>
  <c r="M27"/>
  <c r="T26"/>
  <c r="T25"/>
  <c r="T24"/>
  <c r="T20"/>
  <c r="T21"/>
  <c r="T22"/>
  <c r="T23"/>
  <c r="U19"/>
  <c r="U20"/>
  <c r="U21"/>
  <c r="U22"/>
  <c r="U23"/>
  <c r="U24"/>
  <c r="U25"/>
  <c r="U26"/>
  <c r="T19"/>
  <c r="Q19"/>
  <c r="Q20"/>
  <c r="Q21"/>
  <c r="Q22"/>
  <c r="Q23"/>
  <c r="Q24"/>
  <c r="Q25"/>
  <c r="Q26"/>
  <c r="M20"/>
  <c r="M21"/>
  <c r="M22"/>
  <c r="M23"/>
  <c r="M24"/>
  <c r="M25"/>
  <c r="M26"/>
  <c r="N20"/>
  <c r="N21"/>
  <c r="N22"/>
  <c r="N23"/>
  <c r="N24"/>
  <c r="N25"/>
  <c r="N26"/>
  <c r="N19"/>
  <c r="M19"/>
  <c r="M3" l="1"/>
  <c r="N3"/>
  <c r="Q3"/>
  <c r="T3"/>
  <c r="U3"/>
  <c r="M12" l="1"/>
  <c r="N12"/>
  <c r="Q12"/>
  <c r="T12"/>
  <c r="U12"/>
  <c r="U11"/>
  <c r="T11"/>
  <c r="Q11"/>
  <c r="N11"/>
  <c r="M11"/>
  <c r="M18" l="1"/>
  <c r="N18"/>
  <c r="Q18"/>
  <c r="T18"/>
  <c r="U18"/>
  <c r="M17"/>
  <c r="N17"/>
  <c r="Q17"/>
  <c r="T17"/>
  <c r="U17"/>
  <c r="M16"/>
  <c r="N16"/>
  <c r="Q16"/>
  <c r="T16"/>
  <c r="U16"/>
  <c r="M15"/>
  <c r="N15"/>
  <c r="Q15"/>
  <c r="T15"/>
  <c r="U15"/>
  <c r="M10"/>
  <c r="N10"/>
  <c r="Q10"/>
  <c r="T10"/>
  <c r="U10"/>
  <c r="M14"/>
  <c r="N14"/>
  <c r="Q14"/>
  <c r="T14"/>
  <c r="U14"/>
  <c r="U13"/>
  <c r="T13"/>
  <c r="Q13"/>
  <c r="N13"/>
  <c r="M13"/>
  <c r="M6"/>
  <c r="N6"/>
  <c r="Q6"/>
  <c r="T6"/>
  <c r="U6"/>
  <c r="U5"/>
  <c r="T5"/>
  <c r="Q5"/>
  <c r="N5"/>
  <c r="M5"/>
  <c r="U9"/>
  <c r="T9"/>
  <c r="Q9"/>
  <c r="N9"/>
  <c r="M9"/>
  <c r="T4"/>
  <c r="N4"/>
  <c r="T8"/>
  <c r="N8"/>
  <c r="T2"/>
  <c r="N2"/>
  <c r="T7"/>
  <c r="N7"/>
  <c r="U4"/>
  <c r="Q4"/>
  <c r="M4"/>
  <c r="U8"/>
  <c r="Q8"/>
  <c r="M8"/>
  <c r="U2"/>
  <c r="Q2"/>
  <c r="M2"/>
  <c r="U7"/>
  <c r="Q7"/>
  <c r="M7"/>
  <c r="M19" i="9" l="1"/>
  <c r="N19"/>
  <c r="Q19"/>
  <c r="T19"/>
  <c r="U19"/>
  <c r="M30"/>
  <c r="N30"/>
  <c r="Q30"/>
  <c r="T30"/>
  <c r="U30"/>
  <c r="M29"/>
  <c r="N29"/>
  <c r="Q29"/>
  <c r="T29"/>
  <c r="U29"/>
  <c r="M28"/>
  <c r="N28"/>
  <c r="Q28"/>
  <c r="T28"/>
  <c r="U28"/>
  <c r="M27"/>
  <c r="N27"/>
  <c r="Q27"/>
  <c r="T27"/>
  <c r="U27"/>
  <c r="M26"/>
  <c r="N26"/>
  <c r="Q26"/>
  <c r="T26"/>
  <c r="U26"/>
  <c r="M25"/>
  <c r="N25"/>
  <c r="Q25"/>
  <c r="T25"/>
  <c r="U25"/>
  <c r="M24"/>
  <c r="N24"/>
  <c r="Q24"/>
  <c r="T24"/>
  <c r="U24"/>
  <c r="T23"/>
  <c r="M22"/>
  <c r="N22"/>
  <c r="Q22"/>
  <c r="T22"/>
  <c r="U22"/>
  <c r="M21"/>
  <c r="N21"/>
  <c r="Q21"/>
  <c r="T21"/>
  <c r="U21"/>
  <c r="M20"/>
  <c r="N20"/>
  <c r="Q20"/>
  <c r="T20"/>
  <c r="U20"/>
  <c r="M18"/>
  <c r="N18"/>
  <c r="Q18"/>
  <c r="T18"/>
  <c r="U18"/>
  <c r="M17"/>
  <c r="N17"/>
  <c r="Q17"/>
  <c r="T17"/>
  <c r="U17"/>
  <c r="M16"/>
  <c r="N16"/>
  <c r="Q16"/>
  <c r="T16"/>
  <c r="U16"/>
  <c r="T15"/>
  <c r="T14"/>
  <c r="T13"/>
  <c r="T12"/>
  <c r="T11"/>
  <c r="T10"/>
  <c r="T9"/>
  <c r="T8"/>
  <c r="Q8"/>
  <c r="Q9"/>
  <c r="Q10"/>
  <c r="Q11"/>
  <c r="Q12"/>
  <c r="Q13"/>
  <c r="Q14"/>
  <c r="Q15"/>
  <c r="Q23"/>
  <c r="Q31"/>
  <c r="Q32"/>
  <c r="Q33"/>
  <c r="Q34"/>
  <c r="N8"/>
  <c r="N9"/>
  <c r="N10"/>
  <c r="N11"/>
  <c r="N12"/>
  <c r="N13"/>
  <c r="N14"/>
  <c r="N15"/>
  <c r="N23"/>
  <c r="M8"/>
  <c r="M9"/>
  <c r="M10"/>
  <c r="M11"/>
  <c r="M12"/>
  <c r="M13"/>
  <c r="M14"/>
  <c r="M15"/>
  <c r="M23"/>
  <c r="M31"/>
  <c r="M32"/>
  <c r="M33"/>
  <c r="M34"/>
  <c r="T7"/>
  <c r="Q7"/>
  <c r="N7"/>
  <c r="M7"/>
  <c r="T6"/>
  <c r="Q6"/>
  <c r="N6"/>
  <c r="M6"/>
  <c r="T5"/>
  <c r="Q5"/>
  <c r="N5"/>
  <c r="M5"/>
  <c r="T4"/>
  <c r="Q4"/>
  <c r="N4"/>
  <c r="M4"/>
  <c r="T3"/>
  <c r="Q3"/>
  <c r="N3"/>
  <c r="M3"/>
  <c r="T2"/>
  <c r="N2"/>
  <c r="M2"/>
  <c r="Q2"/>
  <c r="U34"/>
  <c r="U33"/>
  <c r="U32"/>
  <c r="U31"/>
  <c r="U23"/>
  <c r="U15"/>
  <c r="U14"/>
  <c r="U13"/>
  <c r="U12"/>
  <c r="U11"/>
  <c r="U10"/>
  <c r="U9"/>
  <c r="U8"/>
  <c r="U7"/>
  <c r="U6"/>
  <c r="U5"/>
  <c r="U4"/>
  <c r="U3"/>
  <c r="U2"/>
  <c r="L21" i="5"/>
  <c r="L32" i="6"/>
  <c r="M32"/>
  <c r="P32"/>
  <c r="S32"/>
  <c r="T32"/>
  <c r="L31"/>
  <c r="M31"/>
  <c r="P31"/>
  <c r="S31"/>
  <c r="T31"/>
  <c r="L30"/>
  <c r="M30"/>
  <c r="P30"/>
  <c r="S30"/>
  <c r="T30"/>
  <c r="L29"/>
  <c r="M29"/>
  <c r="P29"/>
  <c r="S29"/>
  <c r="T29"/>
  <c r="L28"/>
  <c r="M28"/>
  <c r="P28"/>
  <c r="S28"/>
  <c r="T28"/>
  <c r="L27"/>
  <c r="M27"/>
  <c r="P27"/>
  <c r="S27"/>
  <c r="T27"/>
  <c r="L26"/>
  <c r="M26"/>
  <c r="P26"/>
  <c r="S26"/>
  <c r="T26"/>
  <c r="T25"/>
  <c r="S25"/>
  <c r="P25"/>
  <c r="M25"/>
  <c r="L25"/>
  <c r="L24"/>
  <c r="M24"/>
  <c r="P24"/>
  <c r="S24"/>
  <c r="T24"/>
  <c r="L23"/>
  <c r="M23"/>
  <c r="P23"/>
  <c r="S23"/>
  <c r="T23"/>
  <c r="L12"/>
  <c r="M12"/>
  <c r="P12"/>
  <c r="S12"/>
  <c r="T12"/>
  <c r="L22"/>
  <c r="M22"/>
  <c r="P22"/>
  <c r="S22"/>
  <c r="T22"/>
  <c r="S21"/>
  <c r="S20"/>
  <c r="S11"/>
  <c r="S10"/>
  <c r="S9"/>
  <c r="S8"/>
  <c r="S19"/>
  <c r="S7"/>
  <c r="S6"/>
  <c r="S18"/>
  <c r="S17"/>
  <c r="S16"/>
  <c r="S15"/>
  <c r="S13"/>
  <c r="S14"/>
  <c r="S5"/>
  <c r="S4"/>
  <c r="S3"/>
  <c r="T16"/>
  <c r="T17"/>
  <c r="T18"/>
  <c r="T6"/>
  <c r="T7"/>
  <c r="T19"/>
  <c r="T8"/>
  <c r="T9"/>
  <c r="T10"/>
  <c r="T11"/>
  <c r="T20"/>
  <c r="T21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P4"/>
  <c r="P5"/>
  <c r="P14"/>
  <c r="P13"/>
  <c r="P15"/>
  <c r="P16"/>
  <c r="P17"/>
  <c r="P18"/>
  <c r="P6"/>
  <c r="P7"/>
  <c r="P19"/>
  <c r="P8"/>
  <c r="P9"/>
  <c r="P10"/>
  <c r="P11"/>
  <c r="P20"/>
  <c r="P21"/>
  <c r="P3"/>
  <c r="L16"/>
  <c r="L17"/>
  <c r="L18"/>
  <c r="L6"/>
  <c r="L7"/>
  <c r="L19"/>
  <c r="L8"/>
  <c r="L9"/>
  <c r="L10"/>
  <c r="L11"/>
  <c r="L20"/>
  <c r="L21"/>
  <c r="M4"/>
  <c r="M5"/>
  <c r="M14"/>
  <c r="M13"/>
  <c r="M15"/>
  <c r="M16"/>
  <c r="M17"/>
  <c r="M18"/>
  <c r="M6"/>
  <c r="M7"/>
  <c r="M19"/>
  <c r="M8"/>
  <c r="M9"/>
  <c r="M10"/>
  <c r="M11"/>
  <c r="M20"/>
  <c r="M21"/>
  <c r="M3"/>
  <c r="T15"/>
  <c r="L15"/>
  <c r="T13"/>
  <c r="L13"/>
  <c r="T14"/>
  <c r="L14"/>
  <c r="T5"/>
  <c r="L5"/>
  <c r="T4"/>
  <c r="L4"/>
  <c r="T3"/>
  <c r="L3"/>
  <c r="L35" i="5"/>
  <c r="M35"/>
  <c r="P35" s="1"/>
  <c r="S35"/>
  <c r="T35"/>
  <c r="L34"/>
  <c r="M34"/>
  <c r="P34" s="1"/>
  <c r="S34"/>
  <c r="T34"/>
  <c r="L33"/>
  <c r="M33"/>
  <c r="P33" s="1"/>
  <c r="S33"/>
  <c r="T33"/>
  <c r="L32"/>
  <c r="M32"/>
  <c r="P32" s="1"/>
  <c r="S32"/>
  <c r="T32"/>
  <c r="L31"/>
  <c r="M31"/>
  <c r="P31" s="1"/>
  <c r="S31"/>
  <c r="T31"/>
  <c r="L30"/>
  <c r="M30"/>
  <c r="P30" s="1"/>
  <c r="S30"/>
  <c r="T30"/>
  <c r="L22"/>
  <c r="M22"/>
  <c r="P22" s="1"/>
  <c r="S22"/>
  <c r="T22"/>
  <c r="M21"/>
  <c r="P21" s="1"/>
  <c r="S21"/>
  <c r="T21"/>
  <c r="L20"/>
  <c r="M20"/>
  <c r="P20" s="1"/>
  <c r="S20"/>
  <c r="T20"/>
  <c r="L19"/>
  <c r="M19"/>
  <c r="P19" s="1"/>
  <c r="S19"/>
  <c r="T19"/>
  <c r="L18"/>
  <c r="M18"/>
  <c r="P18" s="1"/>
  <c r="S18"/>
  <c r="T18"/>
  <c r="L17"/>
  <c r="M17"/>
  <c r="P17" s="1"/>
  <c r="S17"/>
  <c r="T17"/>
  <c r="L16"/>
  <c r="M16"/>
  <c r="P16" s="1"/>
  <c r="S16"/>
  <c r="T16"/>
  <c r="S15"/>
  <c r="S14"/>
  <c r="S29"/>
  <c r="S13"/>
  <c r="T28"/>
  <c r="S28"/>
  <c r="M28"/>
  <c r="P28" s="1"/>
  <c r="L28"/>
  <c r="L27"/>
  <c r="M27"/>
  <c r="P27" s="1"/>
  <c r="S27"/>
  <c r="T27"/>
  <c r="L26"/>
  <c r="M26"/>
  <c r="P26" s="1"/>
  <c r="S26"/>
  <c r="T26"/>
  <c r="L25"/>
  <c r="M25"/>
  <c r="P25" s="1"/>
  <c r="S25"/>
  <c r="T25"/>
  <c r="M24"/>
  <c r="P24" s="1"/>
  <c r="S23"/>
  <c r="S24"/>
  <c r="L24"/>
  <c r="T24"/>
  <c r="T5"/>
  <c r="S5"/>
  <c r="M5"/>
  <c r="P5" s="1"/>
  <c r="L5"/>
  <c r="S12"/>
  <c r="T4"/>
  <c r="S4"/>
  <c r="M4"/>
  <c r="P4" s="1"/>
  <c r="L4"/>
  <c r="T8"/>
  <c r="S8"/>
  <c r="M8"/>
  <c r="P8" s="1"/>
  <c r="L8"/>
  <c r="T7"/>
  <c r="S7"/>
  <c r="M7"/>
  <c r="P7" s="1"/>
  <c r="L7"/>
  <c r="S11"/>
  <c r="S10"/>
  <c r="S9"/>
  <c r="S6"/>
  <c r="T3"/>
  <c r="T6"/>
  <c r="T9"/>
  <c r="T10"/>
  <c r="T11"/>
  <c r="T12"/>
  <c r="T23"/>
  <c r="T13"/>
  <c r="T29"/>
  <c r="T14"/>
  <c r="T15"/>
  <c r="T36"/>
  <c r="T37"/>
  <c r="T38"/>
  <c r="T39"/>
  <c r="T40"/>
  <c r="T41"/>
  <c r="T42"/>
  <c r="S3"/>
  <c r="M3"/>
  <c r="P3" s="1"/>
  <c r="M6"/>
  <c r="P6" s="1"/>
  <c r="M9"/>
  <c r="P9" s="1"/>
  <c r="M10"/>
  <c r="P10" s="1"/>
  <c r="M11"/>
  <c r="P11" s="1"/>
  <c r="M12"/>
  <c r="P12" s="1"/>
  <c r="P23"/>
  <c r="M13"/>
  <c r="P13" s="1"/>
  <c r="M29"/>
  <c r="P29" s="1"/>
  <c r="M14"/>
  <c r="P14" s="1"/>
  <c r="M15"/>
  <c r="P15" s="1"/>
  <c r="L3"/>
  <c r="L6"/>
  <c r="L9"/>
  <c r="L10"/>
  <c r="L11"/>
  <c r="L12"/>
  <c r="L23"/>
  <c r="L13"/>
  <c r="L29"/>
  <c r="L14"/>
  <c r="L15"/>
  <c r="L36"/>
  <c r="L37"/>
  <c r="L38"/>
  <c r="L39"/>
  <c r="L40"/>
  <c r="L41"/>
  <c r="L42"/>
  <c r="T38" i="2"/>
  <c r="S38"/>
  <c r="M38"/>
  <c r="P38" s="1"/>
  <c r="L38"/>
  <c r="L31"/>
  <c r="M31"/>
  <c r="P31" s="1"/>
  <c r="S31"/>
  <c r="T31"/>
  <c r="L30"/>
  <c r="M30"/>
  <c r="P30" s="1"/>
  <c r="S30"/>
  <c r="T30"/>
  <c r="L65"/>
  <c r="M65"/>
  <c r="P65" s="1"/>
  <c r="S65"/>
  <c r="T65"/>
  <c r="L64"/>
  <c r="M64"/>
  <c r="P64" s="1"/>
  <c r="S64"/>
  <c r="T64"/>
  <c r="L63"/>
  <c r="M63"/>
  <c r="P63" s="1"/>
  <c r="S63"/>
  <c r="T63"/>
  <c r="L62"/>
  <c r="M62"/>
  <c r="P62" s="1"/>
  <c r="S62"/>
  <c r="T62"/>
  <c r="L61"/>
  <c r="M61"/>
  <c r="P61" s="1"/>
  <c r="S61"/>
  <c r="T61"/>
  <c r="L60"/>
  <c r="M60"/>
  <c r="P60" s="1"/>
  <c r="S60"/>
  <c r="T60"/>
  <c r="L59"/>
  <c r="M59"/>
  <c r="P59" s="1"/>
  <c r="S59"/>
  <c r="T59"/>
  <c r="L58"/>
  <c r="M58"/>
  <c r="P58" s="1"/>
  <c r="S58"/>
  <c r="T58"/>
  <c r="L37"/>
  <c r="M37"/>
  <c r="P37" s="1"/>
  <c r="S37"/>
  <c r="T37"/>
  <c r="L36"/>
  <c r="M36"/>
  <c r="P36" s="1"/>
  <c r="S36"/>
  <c r="T36"/>
  <c r="L35"/>
  <c r="M35"/>
  <c r="P35" s="1"/>
  <c r="S35"/>
  <c r="T35"/>
  <c r="T34"/>
  <c r="S34"/>
  <c r="M34"/>
  <c r="P34" s="1"/>
  <c r="L34"/>
  <c r="L57"/>
  <c r="M57"/>
  <c r="P57" s="1"/>
  <c r="S57"/>
  <c r="T57"/>
  <c r="L56"/>
  <c r="M56"/>
  <c r="P56" s="1"/>
  <c r="S56"/>
  <c r="T56"/>
  <c r="L55"/>
  <c r="M55"/>
  <c r="P55" s="1"/>
  <c r="S55"/>
  <c r="T55"/>
  <c r="L54"/>
  <c r="M54"/>
  <c r="P54" s="1"/>
  <c r="S54"/>
  <c r="T54"/>
  <c r="L53"/>
  <c r="M53"/>
  <c r="P53" s="1"/>
  <c r="S53"/>
  <c r="T53"/>
  <c r="L52"/>
  <c r="M52"/>
  <c r="P52" s="1"/>
  <c r="S52"/>
  <c r="T52"/>
  <c r="L51"/>
  <c r="M51"/>
  <c r="P51" s="1"/>
  <c r="S51"/>
  <c r="T51"/>
  <c r="L50"/>
  <c r="M50"/>
  <c r="P50" s="1"/>
  <c r="S50"/>
  <c r="T50"/>
  <c r="L33"/>
  <c r="M33"/>
  <c r="P33" s="1"/>
  <c r="S33"/>
  <c r="T33"/>
  <c r="L32"/>
  <c r="M32"/>
  <c r="P32" s="1"/>
  <c r="S32"/>
  <c r="T32"/>
  <c r="S49"/>
  <c r="M49"/>
  <c r="P49" s="1"/>
  <c r="S48"/>
  <c r="L47"/>
  <c r="M47"/>
  <c r="P47" s="1"/>
  <c r="S47"/>
  <c r="T47"/>
  <c r="L46"/>
  <c r="M46"/>
  <c r="P46" s="1"/>
  <c r="S46"/>
  <c r="T46"/>
  <c r="L45"/>
  <c r="M45"/>
  <c r="P45" s="1"/>
  <c r="S45"/>
  <c r="T45"/>
  <c r="L44"/>
  <c r="M44"/>
  <c r="P44" s="1"/>
  <c r="S44"/>
  <c r="T44"/>
  <c r="L43"/>
  <c r="M43"/>
  <c r="P43" s="1"/>
  <c r="S43"/>
  <c r="T43"/>
  <c r="L42"/>
  <c r="M42"/>
  <c r="P42" s="1"/>
  <c r="S42"/>
  <c r="T42"/>
  <c r="S41"/>
  <c r="T41"/>
  <c r="L41"/>
  <c r="M41"/>
  <c r="P41" s="1"/>
  <c r="L40"/>
  <c r="M40"/>
  <c r="P40" s="1"/>
  <c r="S40"/>
  <c r="T40"/>
  <c r="S39"/>
  <c r="T5"/>
  <c r="S5"/>
  <c r="M5"/>
  <c r="P5" s="1"/>
  <c r="L5"/>
  <c r="M39"/>
  <c r="P39" s="1"/>
  <c r="M48"/>
  <c r="P48" s="1"/>
  <c r="T7"/>
  <c r="S7"/>
  <c r="M7"/>
  <c r="P7" s="1"/>
  <c r="L7"/>
  <c r="T4"/>
  <c r="S4"/>
  <c r="M4"/>
  <c r="P4" s="1"/>
  <c r="L4"/>
  <c r="T6"/>
  <c r="S6"/>
  <c r="M6"/>
  <c r="P6" s="1"/>
  <c r="L6"/>
  <c r="L29"/>
  <c r="M29"/>
  <c r="P29" s="1"/>
  <c r="S29"/>
  <c r="T29"/>
  <c r="L28"/>
  <c r="M28"/>
  <c r="P28" s="1"/>
  <c r="S28"/>
  <c r="T28"/>
  <c r="L27"/>
  <c r="M27"/>
  <c r="P27" s="1"/>
  <c r="S27"/>
  <c r="T27"/>
  <c r="L26"/>
  <c r="M26"/>
  <c r="P26" s="1"/>
  <c r="S26"/>
  <c r="T26"/>
  <c r="L25"/>
  <c r="M25"/>
  <c r="P25" s="1"/>
  <c r="S25"/>
  <c r="T25"/>
  <c r="L24"/>
  <c r="M24"/>
  <c r="P24" s="1"/>
  <c r="S24"/>
  <c r="T24"/>
  <c r="L23"/>
  <c r="M23"/>
  <c r="P23" s="1"/>
  <c r="S23"/>
  <c r="T23"/>
  <c r="L22"/>
  <c r="M22"/>
  <c r="P22" s="1"/>
  <c r="S22"/>
  <c r="T22"/>
  <c r="L21"/>
  <c r="M21"/>
  <c r="P21" s="1"/>
  <c r="S21"/>
  <c r="T21"/>
  <c r="L20"/>
  <c r="M20"/>
  <c r="P20" s="1"/>
  <c r="S20"/>
  <c r="T20"/>
  <c r="L19"/>
  <c r="M19"/>
  <c r="P19" s="1"/>
  <c r="S19"/>
  <c r="T19"/>
  <c r="L18"/>
  <c r="M18"/>
  <c r="P18" s="1"/>
  <c r="S18"/>
  <c r="T18"/>
  <c r="L17"/>
  <c r="M17"/>
  <c r="P17" s="1"/>
  <c r="S17"/>
  <c r="T17"/>
  <c r="L16"/>
  <c r="M16"/>
  <c r="P16" s="1"/>
  <c r="S16"/>
  <c r="T16"/>
  <c r="L15"/>
  <c r="M15"/>
  <c r="P15" s="1"/>
  <c r="S15"/>
  <c r="T15"/>
  <c r="L14"/>
  <c r="M14"/>
  <c r="P14" s="1"/>
  <c r="S14"/>
  <c r="T14"/>
  <c r="L13"/>
  <c r="M13"/>
  <c r="P13" s="1"/>
  <c r="S13"/>
  <c r="T13"/>
  <c r="L12"/>
  <c r="M12"/>
  <c r="P12" s="1"/>
  <c r="S12"/>
  <c r="T12"/>
  <c r="L11"/>
  <c r="M11"/>
  <c r="P11" s="1"/>
  <c r="S11"/>
  <c r="T11"/>
  <c r="S10"/>
  <c r="L10"/>
  <c r="M10"/>
  <c r="P10" s="1"/>
  <c r="S9"/>
  <c r="S8"/>
  <c r="S3"/>
  <c r="L3"/>
  <c r="T3"/>
  <c r="M8"/>
  <c r="P8" s="1"/>
  <c r="M9"/>
  <c r="P9" s="1"/>
  <c r="M3"/>
  <c r="T49"/>
  <c r="L49"/>
  <c r="T48"/>
  <c r="L48"/>
  <c r="T39"/>
  <c r="L39"/>
  <c r="T10"/>
  <c r="T9"/>
  <c r="L9"/>
  <c r="T8"/>
  <c r="L8"/>
  <c r="R19" i="1"/>
  <c r="Q19"/>
  <c r="N19"/>
  <c r="K19"/>
  <c r="K34"/>
  <c r="N34"/>
  <c r="Q34"/>
  <c r="R34"/>
  <c r="K33"/>
  <c r="N33"/>
  <c r="Q33"/>
  <c r="R33"/>
  <c r="K32"/>
  <c r="N32"/>
  <c r="Q32"/>
  <c r="R32"/>
  <c r="K31"/>
  <c r="N31"/>
  <c r="Q31"/>
  <c r="R31"/>
  <c r="K30"/>
  <c r="N30"/>
  <c r="Q30"/>
  <c r="R30"/>
  <c r="K29"/>
  <c r="N29"/>
  <c r="Q29"/>
  <c r="R29"/>
  <c r="K28"/>
  <c r="N28"/>
  <c r="Q28"/>
  <c r="R28"/>
  <c r="Q27"/>
  <c r="K23"/>
  <c r="N23"/>
  <c r="Q23"/>
  <c r="R23"/>
  <c r="K22"/>
  <c r="N22"/>
  <c r="Q22"/>
  <c r="R22"/>
  <c r="K21"/>
  <c r="N21"/>
  <c r="Q21"/>
  <c r="R21"/>
  <c r="Q20"/>
  <c r="K18"/>
  <c r="N18"/>
  <c r="Q18"/>
  <c r="R18"/>
  <c r="K17"/>
  <c r="N17"/>
  <c r="Q17"/>
  <c r="R17"/>
  <c r="K16"/>
  <c r="N16"/>
  <c r="Q16"/>
  <c r="R16"/>
  <c r="K15"/>
  <c r="N15"/>
  <c r="Q15"/>
  <c r="R15"/>
  <c r="K14"/>
  <c r="N14"/>
  <c r="Q14"/>
  <c r="R14"/>
  <c r="K13"/>
  <c r="N13"/>
  <c r="Q13"/>
  <c r="R13"/>
  <c r="K12"/>
  <c r="N12"/>
  <c r="Q12"/>
  <c r="R12"/>
  <c r="Q11"/>
  <c r="K11"/>
  <c r="Q10"/>
  <c r="K10"/>
  <c r="Q9"/>
  <c r="K9"/>
  <c r="Q8"/>
  <c r="R3"/>
  <c r="R4"/>
  <c r="R5"/>
  <c r="R6"/>
  <c r="R7"/>
  <c r="R24"/>
  <c r="R25"/>
  <c r="R26"/>
  <c r="R8"/>
  <c r="R9"/>
  <c r="R10"/>
  <c r="R11"/>
  <c r="R20"/>
  <c r="R27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2"/>
  <c r="N9"/>
  <c r="N10"/>
  <c r="N11"/>
  <c r="N20"/>
  <c r="N27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"/>
  <c r="K20"/>
  <c r="K27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"/>
  <c r="Q3"/>
  <c r="Q4"/>
  <c r="Q5"/>
  <c r="Q6"/>
  <c r="Q7"/>
  <c r="Q24"/>
  <c r="Q25"/>
  <c r="Q26"/>
  <c r="Q2"/>
  <c r="P3" i="2" l="1"/>
</calcChain>
</file>

<file path=xl/sharedStrings.xml><?xml version="1.0" encoding="utf-8"?>
<sst xmlns="http://schemas.openxmlformats.org/spreadsheetml/2006/main" count="15706" uniqueCount="2468">
  <si>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</si>
  <si>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</si>
  <si>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</si>
  <si>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</si>
  <si>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</si>
  <si>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</si>
  <si>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</si>
  <si>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</si>
  <si>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</si>
  <si>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</si>
  <si>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</si>
  <si>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</si>
  <si>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</si>
  <si>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</si>
  <si>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</si>
  <si>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</si>
  <si>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</si>
  <si>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</si>
  <si>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</si>
  <si>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9.6米</t>
  </si>
  <si>
    <t>姚东明</t>
  </si>
  <si>
    <t>洪家国</t>
  </si>
  <si>
    <t>陈和敏</t>
  </si>
  <si>
    <t>代永华</t>
  </si>
  <si>
    <t>鄂FJU350</t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</si>
  <si>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</si>
  <si>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</si>
  <si>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</si>
  <si>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</si>
  <si>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</si>
  <si>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</si>
  <si>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丰树园区</t>
    <phoneticPr fontId="3" type="noConversion"/>
  </si>
  <si>
    <t>外单分拣</t>
    <phoneticPr fontId="3" type="noConversion"/>
  </si>
  <si>
    <t>0024175</t>
    <phoneticPr fontId="3" type="noConversion"/>
  </si>
  <si>
    <t>LU151</t>
    <phoneticPr fontId="3" type="noConversion"/>
  </si>
  <si>
    <t>李明华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</si>
  <si>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</si>
  <si>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</si>
  <si>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</si>
  <si>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0020624</t>
    <phoneticPr fontId="3" type="noConversion"/>
  </si>
  <si>
    <t>ZV373</t>
    <phoneticPr fontId="3" type="noConversion"/>
  </si>
  <si>
    <t>宋辉</t>
    <phoneticPr fontId="3" type="noConversion"/>
  </si>
  <si>
    <t>0024212</t>
    <phoneticPr fontId="3" type="noConversion"/>
  </si>
  <si>
    <t>QQ353</t>
    <phoneticPr fontId="3" type="noConversion"/>
  </si>
  <si>
    <t>丁鹏</t>
    <phoneticPr fontId="3" type="noConversion"/>
  </si>
  <si>
    <t>田结</t>
    <phoneticPr fontId="3" type="noConversion"/>
  </si>
  <si>
    <t>0085596</t>
    <phoneticPr fontId="3" type="noConversion"/>
  </si>
  <si>
    <t>鄂 FJU350</t>
    <phoneticPr fontId="3" type="noConversion"/>
  </si>
  <si>
    <t>李耀</t>
    <phoneticPr fontId="3" type="noConversion"/>
  </si>
  <si>
    <t>16176</t>
    <phoneticPr fontId="3" type="noConversion"/>
  </si>
  <si>
    <t>HB101</t>
    <phoneticPr fontId="3" type="noConversion"/>
  </si>
  <si>
    <t>吕文杰</t>
    <phoneticPr fontId="3" type="noConversion"/>
  </si>
  <si>
    <t>周宏桂</t>
    <phoneticPr fontId="3" type="noConversion"/>
  </si>
  <si>
    <t>亚洲一号园区</t>
    <phoneticPr fontId="3" type="noConversion"/>
  </si>
  <si>
    <t>五号库</t>
    <phoneticPr fontId="3" type="noConversion"/>
  </si>
  <si>
    <t>19554</t>
    <phoneticPr fontId="3" type="noConversion"/>
  </si>
  <si>
    <t>0020612</t>
    <phoneticPr fontId="3" type="noConversion"/>
  </si>
  <si>
    <t>NH299</t>
    <phoneticPr fontId="3" type="noConversion"/>
  </si>
  <si>
    <t>杨勇</t>
    <phoneticPr fontId="3" type="noConversion"/>
  </si>
  <si>
    <t>0020613</t>
    <phoneticPr fontId="3" type="noConversion"/>
  </si>
  <si>
    <t>贺成</t>
    <phoneticPr fontId="3" type="noConversion"/>
  </si>
  <si>
    <t>19555</t>
    <phoneticPr fontId="3" type="noConversion"/>
  </si>
  <si>
    <t>0020604</t>
    <phoneticPr fontId="3" type="noConversion"/>
  </si>
  <si>
    <t>王燕</t>
    <phoneticPr fontId="3" type="noConversion"/>
  </si>
  <si>
    <t>0077009</t>
    <phoneticPr fontId="3" type="noConversion"/>
  </si>
  <si>
    <t>粤BGR032</t>
    <phoneticPr fontId="3" type="noConversion"/>
  </si>
  <si>
    <t>方浩勇</t>
    <phoneticPr fontId="3" type="noConversion"/>
  </si>
  <si>
    <t>18758</t>
    <phoneticPr fontId="3" type="noConversion"/>
  </si>
  <si>
    <t>15564</t>
    <phoneticPr fontId="3" type="noConversion"/>
  </si>
  <si>
    <t>19468</t>
    <phoneticPr fontId="3" type="noConversion"/>
  </si>
  <si>
    <t>18877</t>
    <phoneticPr fontId="3" type="noConversion"/>
  </si>
  <si>
    <t>涂爱武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</si>
  <si>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</si>
  <si>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</si>
  <si>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</si>
  <si>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</si>
  <si>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18961</t>
    <phoneticPr fontId="3" type="noConversion"/>
  </si>
  <si>
    <t>0045823</t>
    <phoneticPr fontId="3" type="noConversion"/>
  </si>
  <si>
    <t>MT870</t>
    <phoneticPr fontId="3" type="noConversion"/>
  </si>
  <si>
    <t>欧文艺</t>
    <phoneticPr fontId="3" type="noConversion"/>
  </si>
  <si>
    <t>18960</t>
    <phoneticPr fontId="3" type="noConversion"/>
  </si>
  <si>
    <t>0045824</t>
  </si>
  <si>
    <t>18959</t>
    <phoneticPr fontId="3" type="noConversion"/>
  </si>
  <si>
    <t>19556</t>
    <phoneticPr fontId="3" type="noConversion"/>
  </si>
  <si>
    <t>0045825</t>
    <phoneticPr fontId="3" type="noConversion"/>
  </si>
  <si>
    <t>18957</t>
    <phoneticPr fontId="3" type="noConversion"/>
  </si>
  <si>
    <t>0085672</t>
    <phoneticPr fontId="3" type="noConversion"/>
  </si>
  <si>
    <t>18956</t>
    <phoneticPr fontId="3" type="noConversion"/>
  </si>
  <si>
    <t>0085671</t>
    <phoneticPr fontId="3" type="noConversion"/>
  </si>
  <si>
    <t>邱芳祥</t>
    <phoneticPr fontId="3" type="noConversion"/>
  </si>
  <si>
    <t>18953</t>
    <phoneticPr fontId="3" type="noConversion"/>
  </si>
  <si>
    <t>0085670</t>
    <phoneticPr fontId="3" type="noConversion"/>
  </si>
  <si>
    <t>18988</t>
    <phoneticPr fontId="3" type="noConversion"/>
  </si>
  <si>
    <t>0076998</t>
    <phoneticPr fontId="3" type="noConversion"/>
  </si>
  <si>
    <t>F1588</t>
    <phoneticPr fontId="3" type="noConversion"/>
  </si>
  <si>
    <t>18987</t>
    <phoneticPr fontId="3" type="noConversion"/>
  </si>
  <si>
    <t>0076999</t>
    <phoneticPr fontId="3" type="noConversion"/>
  </si>
  <si>
    <t>18986</t>
    <phoneticPr fontId="3" type="noConversion"/>
  </si>
  <si>
    <t>0077000</t>
    <phoneticPr fontId="3" type="noConversion"/>
  </si>
  <si>
    <t>18985</t>
    <phoneticPr fontId="3" type="noConversion"/>
  </si>
  <si>
    <t>0076980</t>
    <phoneticPr fontId="3" type="noConversion"/>
  </si>
  <si>
    <t>18984</t>
    <phoneticPr fontId="3" type="noConversion"/>
  </si>
  <si>
    <t>0076979</t>
    <phoneticPr fontId="3" type="noConversion"/>
  </si>
  <si>
    <t>周宏斌</t>
    <phoneticPr fontId="3" type="noConversion"/>
  </si>
  <si>
    <t>18566</t>
    <phoneticPr fontId="3" type="noConversion"/>
  </si>
  <si>
    <t>0076981</t>
    <phoneticPr fontId="3" type="noConversion"/>
  </si>
  <si>
    <t>ZR992</t>
    <phoneticPr fontId="3" type="noConversion"/>
  </si>
  <si>
    <t>潘涛</t>
    <phoneticPr fontId="3" type="noConversion"/>
  </si>
  <si>
    <t>邱振</t>
    <phoneticPr fontId="3" type="noConversion"/>
  </si>
  <si>
    <t>18570</t>
    <phoneticPr fontId="3" type="noConversion"/>
  </si>
  <si>
    <t>0085696</t>
    <phoneticPr fontId="3" type="noConversion"/>
  </si>
  <si>
    <t>贺成</t>
    <phoneticPr fontId="3" type="noConversion"/>
  </si>
  <si>
    <t>18568</t>
    <phoneticPr fontId="3" type="noConversion"/>
  </si>
  <si>
    <t>0085695</t>
    <phoneticPr fontId="3" type="noConversion"/>
  </si>
  <si>
    <t>周宏桂</t>
    <phoneticPr fontId="3" type="noConversion"/>
  </si>
  <si>
    <t>18573</t>
    <phoneticPr fontId="3" type="noConversion"/>
  </si>
  <si>
    <t>0076982</t>
    <phoneticPr fontId="3" type="noConversion"/>
  </si>
  <si>
    <t>陈和敏</t>
    <phoneticPr fontId="3" type="noConversion"/>
  </si>
  <si>
    <t>马广楠</t>
    <phoneticPr fontId="3" type="noConversion"/>
  </si>
  <si>
    <t>亚洲一号三期</t>
    <phoneticPr fontId="3" type="noConversion"/>
  </si>
  <si>
    <t>3CA2临时仓</t>
    <phoneticPr fontId="3" type="noConversion"/>
  </si>
  <si>
    <t>19063</t>
    <phoneticPr fontId="3" type="noConversion"/>
  </si>
  <si>
    <t>0076900</t>
    <phoneticPr fontId="3" type="noConversion"/>
  </si>
  <si>
    <t>ZR870</t>
    <phoneticPr fontId="3" type="noConversion"/>
  </si>
  <si>
    <t>陈鹏</t>
    <phoneticPr fontId="3" type="noConversion"/>
  </si>
  <si>
    <t>19062</t>
    <phoneticPr fontId="3" type="noConversion"/>
  </si>
  <si>
    <t>0076899</t>
    <phoneticPr fontId="3" type="noConversion"/>
  </si>
  <si>
    <t>19060</t>
    <phoneticPr fontId="3" type="noConversion"/>
  </si>
  <si>
    <t>0076898</t>
    <phoneticPr fontId="3" type="noConversion"/>
  </si>
  <si>
    <t>19059</t>
    <phoneticPr fontId="3" type="noConversion"/>
  </si>
  <si>
    <t>0076897</t>
    <phoneticPr fontId="3" type="noConversion"/>
  </si>
  <si>
    <t>19058</t>
    <phoneticPr fontId="3" type="noConversion"/>
  </si>
  <si>
    <t>0076896</t>
    <phoneticPr fontId="3" type="noConversion"/>
  </si>
  <si>
    <t>19057</t>
    <phoneticPr fontId="3" type="noConversion"/>
  </si>
  <si>
    <t>0076895</t>
    <phoneticPr fontId="3" type="noConversion"/>
  </si>
  <si>
    <t>19056</t>
    <phoneticPr fontId="3" type="noConversion"/>
  </si>
  <si>
    <t>0076894</t>
    <phoneticPr fontId="3" type="noConversion"/>
  </si>
  <si>
    <t>19055</t>
    <phoneticPr fontId="3" type="noConversion"/>
  </si>
  <si>
    <t>0076893</t>
    <phoneticPr fontId="3" type="noConversion"/>
  </si>
  <si>
    <t>陈建红</t>
    <phoneticPr fontId="3" type="noConversion"/>
  </si>
  <si>
    <t>备件库</t>
    <phoneticPr fontId="3" type="noConversion"/>
  </si>
  <si>
    <t>18635</t>
    <phoneticPr fontId="3" type="noConversion"/>
  </si>
  <si>
    <t>0028635</t>
    <phoneticPr fontId="3" type="noConversion"/>
  </si>
  <si>
    <t>AW309</t>
    <phoneticPr fontId="3" type="noConversion"/>
  </si>
  <si>
    <t>姚东明</t>
    <phoneticPr fontId="3" type="noConversion"/>
  </si>
  <si>
    <t>19717</t>
    <phoneticPr fontId="3" type="noConversion"/>
  </si>
  <si>
    <t>0024219</t>
    <phoneticPr fontId="3" type="noConversion"/>
  </si>
  <si>
    <t>武汉威伟机械2018年4月份拣摆渡行车日志 （分拣摆渡）</t>
    <phoneticPr fontId="3" type="noConversion"/>
  </si>
  <si>
    <t>吕文杰</t>
  </si>
  <si>
    <t>胡贤勇</t>
  </si>
  <si>
    <t>林宏清</t>
  </si>
  <si>
    <t>童红兵</t>
  </si>
  <si>
    <t>李明华</t>
  </si>
  <si>
    <t>王胜生</t>
  </si>
  <si>
    <t>杨清伟</t>
  </si>
  <si>
    <t>张罗坤</t>
  </si>
  <si>
    <t>金正伟</t>
  </si>
  <si>
    <t>马崇明</t>
  </si>
  <si>
    <t>林高敏</t>
  </si>
  <si>
    <t>吴正德</t>
  </si>
  <si>
    <t>强乐阳</t>
  </si>
  <si>
    <t>吕志华</t>
  </si>
  <si>
    <t>鄂AF1588</t>
  </si>
  <si>
    <t>鄂AMT870</t>
  </si>
  <si>
    <t>鄂ANH299</t>
  </si>
  <si>
    <t>鄂AAW309</t>
  </si>
  <si>
    <t>鄂ABY256</t>
  </si>
  <si>
    <t>鄂ABY277</t>
  </si>
  <si>
    <t>鄂AHB101</t>
  </si>
  <si>
    <t>鄂ABK105</t>
  </si>
  <si>
    <t>鄂AKF301</t>
  </si>
  <si>
    <t>鄂AHT231</t>
  </si>
  <si>
    <t>鄂AHE037</t>
  </si>
  <si>
    <t>鄂ACV827</t>
  </si>
  <si>
    <t>鄂AZV373</t>
  </si>
  <si>
    <t>鄂AZV377</t>
  </si>
  <si>
    <t>鄂AZR876</t>
  </si>
  <si>
    <t>鄂AFE237</t>
  </si>
  <si>
    <t>鄂ALU151</t>
  </si>
  <si>
    <t>鄂ALJ078</t>
  </si>
  <si>
    <t>鄂AQQ353</t>
  </si>
  <si>
    <t>鄂ALU291</t>
  </si>
  <si>
    <t>鄂AAB852</t>
  </si>
  <si>
    <t>鄂AZR992</t>
  </si>
  <si>
    <t>鄂AQ6880</t>
  </si>
  <si>
    <t>鄂AMT100</t>
  </si>
  <si>
    <t>鄂AMP328</t>
  </si>
  <si>
    <t>鄂AH5389</t>
  </si>
  <si>
    <t>鄂AMT850</t>
  </si>
  <si>
    <t>鄂AH9072</t>
  </si>
  <si>
    <t>鄂AAW354</t>
  </si>
  <si>
    <t>邓军</t>
    <phoneticPr fontId="3" type="noConversion"/>
  </si>
  <si>
    <t>杜飞</t>
    <phoneticPr fontId="3" type="noConversion"/>
  </si>
  <si>
    <t>孙龙</t>
    <phoneticPr fontId="3" type="noConversion"/>
  </si>
  <si>
    <t>张剑</t>
    <phoneticPr fontId="3" type="noConversion"/>
  </si>
  <si>
    <t>宋辉</t>
    <phoneticPr fontId="3" type="noConversion"/>
  </si>
  <si>
    <t>丁鹏</t>
    <phoneticPr fontId="3" type="noConversion"/>
  </si>
  <si>
    <t>宋军</t>
    <phoneticPr fontId="3" type="noConversion"/>
  </si>
  <si>
    <t>潘涛</t>
    <phoneticPr fontId="3" type="noConversion"/>
  </si>
  <si>
    <t>鄂AFX299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</si>
  <si>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</si>
  <si>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</si>
  <si>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</si>
  <si>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丰树园区</t>
    <phoneticPr fontId="3" type="noConversion"/>
  </si>
  <si>
    <t>外单分拣</t>
    <phoneticPr fontId="3" type="noConversion"/>
  </si>
  <si>
    <t>18878</t>
    <phoneticPr fontId="3" type="noConversion"/>
  </si>
  <si>
    <t>0085597</t>
    <phoneticPr fontId="3" type="noConversion"/>
  </si>
  <si>
    <t>李耀</t>
    <phoneticPr fontId="3" type="noConversion"/>
  </si>
  <si>
    <t>殷丽芳</t>
    <phoneticPr fontId="3" type="noConversion"/>
  </si>
  <si>
    <t>亚洲一号园区</t>
    <phoneticPr fontId="3" type="noConversion"/>
  </si>
  <si>
    <t>3CA2临时仓</t>
    <phoneticPr fontId="3" type="noConversion"/>
  </si>
  <si>
    <t>3CA数码通讯仓1号库</t>
    <phoneticPr fontId="3" type="noConversion"/>
  </si>
  <si>
    <t>17722</t>
    <phoneticPr fontId="3" type="noConversion"/>
  </si>
  <si>
    <t>17720</t>
    <phoneticPr fontId="3" type="noConversion"/>
  </si>
  <si>
    <t>17717</t>
    <phoneticPr fontId="3" type="noConversion"/>
  </si>
  <si>
    <t>17714</t>
    <phoneticPr fontId="3" type="noConversion"/>
  </si>
  <si>
    <t>17712</t>
    <phoneticPr fontId="3" type="noConversion"/>
  </si>
  <si>
    <t>17710</t>
    <phoneticPr fontId="3" type="noConversion"/>
  </si>
  <si>
    <t>17708</t>
    <phoneticPr fontId="3" type="noConversion"/>
  </si>
  <si>
    <t>17706</t>
    <phoneticPr fontId="3" type="noConversion"/>
  </si>
  <si>
    <t>19472</t>
    <phoneticPr fontId="3" type="noConversion"/>
  </si>
  <si>
    <t>19471</t>
    <phoneticPr fontId="3" type="noConversion"/>
  </si>
  <si>
    <t>19470</t>
    <phoneticPr fontId="3" type="noConversion"/>
  </si>
  <si>
    <t>19469</t>
    <phoneticPr fontId="3" type="noConversion"/>
  </si>
  <si>
    <t>17718</t>
    <phoneticPr fontId="3" type="noConversion"/>
  </si>
  <si>
    <t>17713</t>
    <phoneticPr fontId="3" type="noConversion"/>
  </si>
  <si>
    <t>17709</t>
    <phoneticPr fontId="3" type="noConversion"/>
  </si>
  <si>
    <t>17707</t>
    <phoneticPr fontId="3" type="noConversion"/>
  </si>
  <si>
    <t>17703</t>
    <phoneticPr fontId="3" type="noConversion"/>
  </si>
  <si>
    <t>17705</t>
    <phoneticPr fontId="3" type="noConversion"/>
  </si>
  <si>
    <t>17704</t>
    <phoneticPr fontId="3" type="noConversion"/>
  </si>
  <si>
    <t>17702</t>
    <phoneticPr fontId="3" type="noConversion"/>
  </si>
  <si>
    <t>17701</t>
    <phoneticPr fontId="3" type="noConversion"/>
  </si>
  <si>
    <t>18824</t>
    <phoneticPr fontId="3" type="noConversion"/>
  </si>
  <si>
    <t>陈安涛</t>
    <phoneticPr fontId="3" type="noConversion"/>
  </si>
  <si>
    <t>常福园区</t>
    <phoneticPr fontId="3" type="noConversion"/>
  </si>
  <si>
    <t>常福弗兰西蒂</t>
    <phoneticPr fontId="3" type="noConversion"/>
  </si>
  <si>
    <t>16276</t>
    <phoneticPr fontId="3" type="noConversion"/>
  </si>
  <si>
    <t>0085660</t>
    <phoneticPr fontId="3" type="noConversion"/>
  </si>
  <si>
    <t>代永华</t>
    <phoneticPr fontId="3" type="noConversion"/>
  </si>
  <si>
    <t>16987</t>
    <phoneticPr fontId="3" type="noConversion"/>
  </si>
  <si>
    <t>0028544</t>
    <phoneticPr fontId="3" type="noConversion"/>
  </si>
  <si>
    <t>欧文科</t>
    <phoneticPr fontId="3" type="noConversion"/>
  </si>
  <si>
    <t>王成</t>
    <phoneticPr fontId="3" type="noConversion"/>
  </si>
  <si>
    <t>19981</t>
    <phoneticPr fontId="3" type="noConversion"/>
  </si>
  <si>
    <t>0029881</t>
    <phoneticPr fontId="3" type="noConversion"/>
  </si>
  <si>
    <t>宋军</t>
    <phoneticPr fontId="3" type="noConversion"/>
  </si>
  <si>
    <t>王燕</t>
    <phoneticPr fontId="3" type="noConversion"/>
  </si>
  <si>
    <t>19870</t>
    <phoneticPr fontId="3" type="noConversion"/>
  </si>
  <si>
    <t>0028594</t>
    <phoneticPr fontId="3" type="noConversion"/>
  </si>
  <si>
    <t>洪家国</t>
    <phoneticPr fontId="3" type="noConversion"/>
  </si>
  <si>
    <t>弗兰西蒂分拣仓</t>
    <phoneticPr fontId="3" type="noConversion"/>
  </si>
  <si>
    <t>18998</t>
    <phoneticPr fontId="3" type="noConversion"/>
  </si>
  <si>
    <t>19002</t>
    <phoneticPr fontId="3" type="noConversion"/>
  </si>
  <si>
    <t>陈和敏</t>
    <phoneticPr fontId="3" type="noConversion"/>
  </si>
  <si>
    <t>涂爱斌</t>
    <phoneticPr fontId="3" type="noConversion"/>
  </si>
  <si>
    <t>19001</t>
    <phoneticPr fontId="3" type="noConversion"/>
  </si>
  <si>
    <t>19000</t>
    <phoneticPr fontId="3" type="noConversion"/>
  </si>
  <si>
    <t>杜传英</t>
    <phoneticPr fontId="3" type="noConversion"/>
  </si>
  <si>
    <t>18999</t>
    <phoneticPr fontId="3" type="noConversion"/>
  </si>
  <si>
    <t>0076994</t>
    <phoneticPr fontId="3" type="noConversion"/>
  </si>
  <si>
    <t>0076991</t>
    <phoneticPr fontId="3" type="noConversion"/>
  </si>
  <si>
    <t>0076989</t>
    <phoneticPr fontId="3" type="noConversion"/>
  </si>
  <si>
    <t>0076992</t>
    <phoneticPr fontId="3" type="noConversion"/>
  </si>
  <si>
    <t>0076993</t>
    <phoneticPr fontId="3" type="noConversion"/>
  </si>
  <si>
    <t>18994</t>
    <phoneticPr fontId="3" type="noConversion"/>
  </si>
  <si>
    <t>0076987</t>
    <phoneticPr fontId="3" type="noConversion"/>
  </si>
  <si>
    <t>18995</t>
    <phoneticPr fontId="3" type="noConversion"/>
  </si>
  <si>
    <t>0076986</t>
    <phoneticPr fontId="3" type="noConversion"/>
  </si>
  <si>
    <t>18992</t>
    <phoneticPr fontId="3" type="noConversion"/>
  </si>
  <si>
    <t>0076988</t>
    <phoneticPr fontId="3" type="noConversion"/>
  </si>
  <si>
    <t>18989</t>
    <phoneticPr fontId="3" type="noConversion"/>
  </si>
  <si>
    <t>0076997</t>
    <phoneticPr fontId="3" type="noConversion"/>
  </si>
  <si>
    <t>19722</t>
    <phoneticPr fontId="3" type="noConversion"/>
  </si>
  <si>
    <t>0024217</t>
    <phoneticPr fontId="3" type="noConversion"/>
  </si>
  <si>
    <t>吕文杰</t>
    <phoneticPr fontId="3" type="noConversion"/>
  </si>
  <si>
    <t>18639</t>
    <phoneticPr fontId="3" type="noConversion"/>
  </si>
  <si>
    <t>0028683</t>
    <phoneticPr fontId="3" type="noConversion"/>
  </si>
  <si>
    <t>叶显军</t>
    <phoneticPr fontId="3" type="noConversion"/>
  </si>
  <si>
    <t>18640</t>
    <phoneticPr fontId="3" type="noConversion"/>
  </si>
  <si>
    <t>0024277</t>
    <phoneticPr fontId="3" type="noConversion"/>
  </si>
  <si>
    <t>18641</t>
    <phoneticPr fontId="3" type="noConversion"/>
  </si>
  <si>
    <t>0085674</t>
    <phoneticPr fontId="3" type="noConversion"/>
  </si>
  <si>
    <t>18971</t>
    <phoneticPr fontId="3" type="noConversion"/>
  </si>
  <si>
    <t>0085732</t>
    <phoneticPr fontId="3" type="noConversion"/>
  </si>
  <si>
    <t>欧文艺</t>
    <phoneticPr fontId="3" type="noConversion"/>
  </si>
  <si>
    <t>18970</t>
    <phoneticPr fontId="3" type="noConversion"/>
  </si>
  <si>
    <t>0085731</t>
    <phoneticPr fontId="3" type="noConversion"/>
  </si>
  <si>
    <t>邱芳祥</t>
    <phoneticPr fontId="3" type="noConversion"/>
  </si>
  <si>
    <t>18969</t>
    <phoneticPr fontId="3" type="noConversion"/>
  </si>
  <si>
    <t>0085730</t>
    <phoneticPr fontId="3" type="noConversion"/>
  </si>
  <si>
    <t>18968</t>
    <phoneticPr fontId="3" type="noConversion"/>
  </si>
  <si>
    <t>0024218</t>
    <phoneticPr fontId="3" type="noConversion"/>
  </si>
  <si>
    <t>18967</t>
    <phoneticPr fontId="3" type="noConversion"/>
  </si>
  <si>
    <t>0045819</t>
    <phoneticPr fontId="3" type="noConversion"/>
  </si>
  <si>
    <t>18966</t>
    <phoneticPr fontId="3" type="noConversion"/>
  </si>
  <si>
    <t>0076985</t>
    <phoneticPr fontId="3" type="noConversion"/>
  </si>
  <si>
    <t>18965</t>
    <phoneticPr fontId="3" type="noConversion"/>
  </si>
  <si>
    <t>0045820</t>
    <phoneticPr fontId="3" type="noConversion"/>
  </si>
  <si>
    <t>18964</t>
    <phoneticPr fontId="3" type="noConversion"/>
  </si>
  <si>
    <t>0045821</t>
    <phoneticPr fontId="3" type="noConversion"/>
  </si>
  <si>
    <t>邱振</t>
    <phoneticPr fontId="3" type="noConversion"/>
  </si>
  <si>
    <t>19631</t>
    <phoneticPr fontId="3" type="noConversion"/>
  </si>
  <si>
    <t>0085707</t>
    <phoneticPr fontId="3" type="noConversion"/>
  </si>
  <si>
    <t>潘涛</t>
    <phoneticPr fontId="3" type="noConversion"/>
  </si>
  <si>
    <t>19630</t>
    <phoneticPr fontId="3" type="noConversion"/>
  </si>
  <si>
    <t>0085698</t>
    <phoneticPr fontId="3" type="noConversion"/>
  </si>
  <si>
    <t>叶方俊</t>
    <phoneticPr fontId="3" type="noConversion"/>
  </si>
  <si>
    <t>19629</t>
    <phoneticPr fontId="3" type="noConversion"/>
  </si>
  <si>
    <t>0076984</t>
    <phoneticPr fontId="3" type="noConversion"/>
  </si>
  <si>
    <t>周宏兵</t>
    <phoneticPr fontId="3" type="noConversion"/>
  </si>
  <si>
    <t>19628</t>
    <phoneticPr fontId="3" type="noConversion"/>
  </si>
  <si>
    <t>0076983</t>
    <phoneticPr fontId="3" type="noConversion"/>
  </si>
  <si>
    <t>陈鹏</t>
    <phoneticPr fontId="3" type="noConversion"/>
  </si>
  <si>
    <t>亚洲一号三期</t>
    <phoneticPr fontId="3" type="noConversion"/>
  </si>
  <si>
    <t>18399</t>
    <phoneticPr fontId="3" type="noConversion"/>
  </si>
  <si>
    <t>0076909</t>
    <phoneticPr fontId="3" type="noConversion"/>
  </si>
  <si>
    <t>0076908</t>
    <phoneticPr fontId="3" type="noConversion"/>
  </si>
  <si>
    <t>0076907</t>
    <phoneticPr fontId="3" type="noConversion"/>
  </si>
  <si>
    <t>0076906</t>
    <phoneticPr fontId="3" type="noConversion"/>
  </si>
  <si>
    <t>19068</t>
    <phoneticPr fontId="3" type="noConversion"/>
  </si>
  <si>
    <t>0076904</t>
    <phoneticPr fontId="3" type="noConversion"/>
  </si>
  <si>
    <t>19067</t>
    <phoneticPr fontId="3" type="noConversion"/>
  </si>
  <si>
    <t>0076903</t>
    <phoneticPr fontId="3" type="noConversion"/>
  </si>
  <si>
    <t>19066</t>
    <phoneticPr fontId="3" type="noConversion"/>
  </si>
  <si>
    <t>0076902</t>
    <phoneticPr fontId="3" type="noConversion"/>
  </si>
  <si>
    <t>19064</t>
    <phoneticPr fontId="3" type="noConversion"/>
  </si>
  <si>
    <t>0076901</t>
    <phoneticPr fontId="3" type="noConversion"/>
  </si>
  <si>
    <t>19072</t>
    <phoneticPr fontId="3" type="noConversion"/>
  </si>
  <si>
    <t>19071</t>
    <phoneticPr fontId="3" type="noConversion"/>
  </si>
  <si>
    <t>19070</t>
    <phoneticPr fontId="3" type="noConversion"/>
  </si>
  <si>
    <t>补单号（原单）</t>
    <phoneticPr fontId="3" type="noConversion"/>
  </si>
  <si>
    <t>18762</t>
    <phoneticPr fontId="3" type="noConversion"/>
  </si>
  <si>
    <t>18763</t>
    <phoneticPr fontId="3" type="noConversion"/>
  </si>
  <si>
    <t>肖鹏</t>
    <phoneticPr fontId="3" type="noConversion"/>
  </si>
  <si>
    <t>19561</t>
    <phoneticPr fontId="3" type="noConversion"/>
  </si>
  <si>
    <t>0020614</t>
    <phoneticPr fontId="3" type="noConversion"/>
  </si>
  <si>
    <t>常福园区</t>
    <phoneticPr fontId="3" type="noConversion"/>
  </si>
  <si>
    <t>弗兰西蒂分拣仓</t>
    <phoneticPr fontId="3" type="noConversion"/>
  </si>
  <si>
    <t>15946</t>
    <phoneticPr fontId="3" type="noConversion"/>
  </si>
  <si>
    <t>0028607</t>
    <phoneticPr fontId="3" type="noConversion"/>
  </si>
  <si>
    <t>童红兵</t>
    <phoneticPr fontId="3" type="noConversion"/>
  </si>
  <si>
    <t>16280</t>
    <phoneticPr fontId="3" type="noConversion"/>
  </si>
  <si>
    <t>0085742</t>
    <phoneticPr fontId="3" type="noConversion"/>
  </si>
  <si>
    <t>五号库</t>
    <phoneticPr fontId="3" type="noConversion"/>
  </si>
  <si>
    <t>19875</t>
    <phoneticPr fontId="3" type="noConversion"/>
  </si>
  <si>
    <t>0028592</t>
    <phoneticPr fontId="3" type="noConversion"/>
  </si>
  <si>
    <t>11652</t>
    <phoneticPr fontId="3" type="noConversion"/>
  </si>
  <si>
    <t>0085646</t>
    <phoneticPr fontId="3" type="noConversion"/>
  </si>
  <si>
    <t>11655</t>
    <phoneticPr fontId="3" type="noConversion"/>
  </si>
  <si>
    <t>0085645</t>
    <phoneticPr fontId="3" type="noConversion"/>
  </si>
  <si>
    <t>19983</t>
    <phoneticPr fontId="3" type="noConversion"/>
  </si>
  <si>
    <t>0028640</t>
    <phoneticPr fontId="3" type="noConversion"/>
  </si>
  <si>
    <t>19563</t>
    <phoneticPr fontId="3" type="noConversion"/>
  </si>
  <si>
    <t>0028601</t>
    <phoneticPr fontId="3" type="noConversion"/>
  </si>
  <si>
    <t>16178</t>
    <phoneticPr fontId="3" type="noConversion"/>
  </si>
  <si>
    <t>0024200</t>
    <phoneticPr fontId="3" type="noConversion"/>
  </si>
  <si>
    <t>周宏佳</t>
    <phoneticPr fontId="3" type="noConversion"/>
  </si>
  <si>
    <t>16281</t>
    <phoneticPr fontId="3" type="noConversion"/>
  </si>
  <si>
    <t>0085741</t>
    <phoneticPr fontId="3" type="noConversion"/>
  </si>
  <si>
    <t>15568</t>
    <phoneticPr fontId="3" type="noConversion"/>
  </si>
  <si>
    <t>李明华</t>
    <phoneticPr fontId="3" type="noConversion"/>
  </si>
  <si>
    <t>车牌号</t>
    <phoneticPr fontId="3" type="noConversion"/>
  </si>
  <si>
    <t>鄂AFX299</t>
  </si>
  <si>
    <t>欧文艺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</si>
  <si>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</si>
  <si>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</si>
  <si>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</si>
  <si>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</si>
  <si>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涂爱武</t>
    <phoneticPr fontId="3" type="noConversion"/>
  </si>
  <si>
    <t>18972</t>
    <phoneticPr fontId="3" type="noConversion"/>
  </si>
  <si>
    <t>0085733</t>
    <phoneticPr fontId="3" type="noConversion"/>
  </si>
  <si>
    <t>周华安</t>
    <phoneticPr fontId="3" type="noConversion"/>
  </si>
  <si>
    <t>17803</t>
    <phoneticPr fontId="3" type="noConversion"/>
  </si>
  <si>
    <t>0085759</t>
    <phoneticPr fontId="3" type="noConversion"/>
  </si>
  <si>
    <t>邱芳祥</t>
    <phoneticPr fontId="3" type="noConversion"/>
  </si>
  <si>
    <t>17802</t>
    <phoneticPr fontId="3" type="noConversion"/>
  </si>
  <si>
    <t>0085738</t>
    <phoneticPr fontId="3" type="noConversion"/>
  </si>
  <si>
    <t>17801</t>
    <phoneticPr fontId="3" type="noConversion"/>
  </si>
  <si>
    <t>0085735</t>
    <phoneticPr fontId="3" type="noConversion"/>
  </si>
  <si>
    <t>18975</t>
    <phoneticPr fontId="3" type="noConversion"/>
  </si>
  <si>
    <t>0085734</t>
    <phoneticPr fontId="3" type="noConversion"/>
  </si>
  <si>
    <t>18974</t>
    <phoneticPr fontId="3" type="noConversion"/>
  </si>
  <si>
    <t>0085739</t>
    <phoneticPr fontId="3" type="noConversion"/>
  </si>
  <si>
    <t>0029884</t>
    <phoneticPr fontId="3" type="noConversion"/>
  </si>
  <si>
    <t>19565</t>
    <phoneticPr fontId="3" type="noConversion"/>
  </si>
  <si>
    <t>邱振</t>
    <phoneticPr fontId="3" type="noConversion"/>
  </si>
  <si>
    <t>0020615</t>
    <phoneticPr fontId="3" type="noConversion"/>
  </si>
  <si>
    <t>李婕</t>
    <phoneticPr fontId="3" type="noConversion"/>
  </si>
  <si>
    <t>丰树园区</t>
    <phoneticPr fontId="3" type="noConversion"/>
  </si>
  <si>
    <t>亚洲一号园区</t>
    <phoneticPr fontId="3" type="noConversion"/>
  </si>
  <si>
    <t>五号库</t>
    <phoneticPr fontId="3" type="noConversion"/>
  </si>
  <si>
    <t>19567</t>
    <phoneticPr fontId="3" type="noConversion"/>
  </si>
  <si>
    <t>0020617</t>
    <phoneticPr fontId="3" type="noConversion"/>
  </si>
  <si>
    <t>19566</t>
    <phoneticPr fontId="3" type="noConversion"/>
  </si>
  <si>
    <t>周宏桂</t>
    <phoneticPr fontId="3" type="noConversion"/>
  </si>
  <si>
    <t>0020616</t>
    <phoneticPr fontId="3" type="noConversion"/>
  </si>
  <si>
    <t>陈鹏</t>
    <phoneticPr fontId="3" type="noConversion"/>
  </si>
  <si>
    <t>亚洲一号三期</t>
    <phoneticPr fontId="3" type="noConversion"/>
  </si>
  <si>
    <t>3CA临时仓</t>
    <phoneticPr fontId="3" type="noConversion"/>
  </si>
  <si>
    <t>19130</t>
    <phoneticPr fontId="3" type="noConversion"/>
  </si>
  <si>
    <t>0076916</t>
    <phoneticPr fontId="3" type="noConversion"/>
  </si>
  <si>
    <t>马广楠</t>
    <phoneticPr fontId="3" type="noConversion"/>
  </si>
  <si>
    <t>19127</t>
    <phoneticPr fontId="3" type="noConversion"/>
  </si>
  <si>
    <t>0076915</t>
    <phoneticPr fontId="3" type="noConversion"/>
  </si>
  <si>
    <t>19126</t>
    <phoneticPr fontId="3" type="noConversion"/>
  </si>
  <si>
    <t>0076914</t>
    <phoneticPr fontId="3" type="noConversion"/>
  </si>
  <si>
    <t>18400</t>
    <phoneticPr fontId="3" type="noConversion"/>
  </si>
  <si>
    <t>0076913</t>
    <phoneticPr fontId="3" type="noConversion"/>
  </si>
  <si>
    <t>19074</t>
    <phoneticPr fontId="3" type="noConversion"/>
  </si>
  <si>
    <t>0076911</t>
    <phoneticPr fontId="3" type="noConversion"/>
  </si>
  <si>
    <t>19073</t>
    <phoneticPr fontId="3" type="noConversion"/>
  </si>
  <si>
    <t>0076910</t>
    <phoneticPr fontId="3" type="noConversion"/>
  </si>
  <si>
    <t>19131</t>
    <phoneticPr fontId="3" type="noConversion"/>
  </si>
  <si>
    <t>0076917</t>
    <phoneticPr fontId="3" type="noConversion"/>
  </si>
  <si>
    <t>19132</t>
    <phoneticPr fontId="3" type="noConversion"/>
  </si>
  <si>
    <t>0076918</t>
    <phoneticPr fontId="3" type="noConversion"/>
  </si>
  <si>
    <t>19011</t>
    <phoneticPr fontId="3" type="noConversion"/>
  </si>
  <si>
    <t>0085757</t>
    <phoneticPr fontId="3" type="noConversion"/>
  </si>
  <si>
    <t>19010</t>
    <phoneticPr fontId="3" type="noConversion"/>
  </si>
  <si>
    <t>0085758</t>
    <phoneticPr fontId="3" type="noConversion"/>
  </si>
  <si>
    <t>19009</t>
    <phoneticPr fontId="3" type="noConversion"/>
  </si>
  <si>
    <t>0085722</t>
    <phoneticPr fontId="3" type="noConversion"/>
  </si>
  <si>
    <t>19008</t>
    <phoneticPr fontId="3" type="noConversion"/>
  </si>
  <si>
    <t>0085721</t>
    <phoneticPr fontId="3" type="noConversion"/>
  </si>
  <si>
    <t>19006</t>
    <phoneticPr fontId="3" type="noConversion"/>
  </si>
  <si>
    <t>0085720</t>
    <phoneticPr fontId="3" type="noConversion"/>
  </si>
  <si>
    <t>19005</t>
    <phoneticPr fontId="3" type="noConversion"/>
  </si>
  <si>
    <t>0076990</t>
    <phoneticPr fontId="3" type="noConversion"/>
  </si>
  <si>
    <t>武汉公共平台仓6号库</t>
    <phoneticPr fontId="3" type="noConversion"/>
  </si>
  <si>
    <t>武汉丰树外单分拣</t>
    <phoneticPr fontId="3" type="noConversion"/>
  </si>
  <si>
    <t>18906</t>
    <phoneticPr fontId="3" type="noConversion"/>
  </si>
  <si>
    <t>0028598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</si>
  <si>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</si>
  <si>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</si>
  <si>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</si>
  <si>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</si>
  <si>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丰树园区</t>
    <phoneticPr fontId="3" type="noConversion"/>
  </si>
  <si>
    <t>19019</t>
    <phoneticPr fontId="3" type="noConversion"/>
  </si>
  <si>
    <t>0085749</t>
    <phoneticPr fontId="3" type="noConversion"/>
  </si>
  <si>
    <t>贺成</t>
    <phoneticPr fontId="3" type="noConversion"/>
  </si>
  <si>
    <t>19020</t>
    <phoneticPr fontId="3" type="noConversion"/>
  </si>
  <si>
    <t>0085752</t>
    <phoneticPr fontId="3" type="noConversion"/>
  </si>
  <si>
    <t>19018</t>
    <phoneticPr fontId="3" type="noConversion"/>
  </si>
  <si>
    <t>0085754</t>
    <phoneticPr fontId="3" type="noConversion"/>
  </si>
  <si>
    <t>19017</t>
    <phoneticPr fontId="3" type="noConversion"/>
  </si>
  <si>
    <t>0085753</t>
    <phoneticPr fontId="3" type="noConversion"/>
  </si>
  <si>
    <t>19016</t>
    <phoneticPr fontId="3" type="noConversion"/>
  </si>
  <si>
    <t>0085755</t>
    <phoneticPr fontId="3" type="noConversion"/>
  </si>
  <si>
    <t>19012</t>
    <phoneticPr fontId="3" type="noConversion"/>
  </si>
  <si>
    <t>0085756</t>
    <phoneticPr fontId="3" type="noConversion"/>
  </si>
  <si>
    <t>常福园区</t>
    <phoneticPr fontId="3" type="noConversion"/>
  </si>
  <si>
    <t>19984</t>
    <phoneticPr fontId="3" type="noConversion"/>
  </si>
  <si>
    <t>0028626</t>
    <phoneticPr fontId="3" type="noConversion"/>
  </si>
  <si>
    <t>19569</t>
    <phoneticPr fontId="3" type="noConversion"/>
  </si>
  <si>
    <t>0020605</t>
    <phoneticPr fontId="3" type="noConversion"/>
  </si>
  <si>
    <t>杨勇</t>
    <phoneticPr fontId="3" type="noConversion"/>
  </si>
  <si>
    <t>19571</t>
    <phoneticPr fontId="3" type="noConversion"/>
  </si>
  <si>
    <t>0020618</t>
    <phoneticPr fontId="3" type="noConversion"/>
  </si>
  <si>
    <t>19572</t>
    <phoneticPr fontId="3" type="noConversion"/>
  </si>
  <si>
    <t>0020545</t>
    <phoneticPr fontId="3" type="noConversion"/>
  </si>
  <si>
    <t>16290</t>
    <phoneticPr fontId="3" type="noConversion"/>
  </si>
  <si>
    <t>0085822</t>
    <phoneticPr fontId="3" type="noConversion"/>
  </si>
  <si>
    <t>16289</t>
    <phoneticPr fontId="3" type="noConversion"/>
  </si>
  <si>
    <t>0085740</t>
    <phoneticPr fontId="3" type="noConversion"/>
  </si>
  <si>
    <t>16288</t>
    <phoneticPr fontId="3" type="noConversion"/>
  </si>
  <si>
    <t>0085658</t>
    <phoneticPr fontId="3" type="noConversion"/>
  </si>
  <si>
    <t>武汉亚一分拣中心</t>
    <phoneticPr fontId="3" type="noConversion"/>
  </si>
  <si>
    <t>19813</t>
    <phoneticPr fontId="3" type="noConversion"/>
  </si>
  <si>
    <t>0085763</t>
    <phoneticPr fontId="3" type="noConversion"/>
  </si>
  <si>
    <t>17812</t>
    <phoneticPr fontId="3" type="noConversion"/>
  </si>
  <si>
    <t>0085768</t>
    <phoneticPr fontId="3" type="noConversion"/>
  </si>
  <si>
    <t>17808</t>
    <phoneticPr fontId="3" type="noConversion"/>
  </si>
  <si>
    <t>0085737</t>
    <phoneticPr fontId="3" type="noConversion"/>
  </si>
  <si>
    <t>17811</t>
    <phoneticPr fontId="3" type="noConversion"/>
  </si>
  <si>
    <t>0085736</t>
    <phoneticPr fontId="3" type="noConversion"/>
  </si>
  <si>
    <t>17807</t>
    <phoneticPr fontId="3" type="noConversion"/>
  </si>
  <si>
    <t>0085762</t>
    <phoneticPr fontId="3" type="noConversion"/>
  </si>
  <si>
    <t>17806</t>
    <phoneticPr fontId="3" type="noConversion"/>
  </si>
  <si>
    <t>0085760</t>
    <phoneticPr fontId="3" type="noConversion"/>
  </si>
  <si>
    <t>陈鹏</t>
    <phoneticPr fontId="3" type="noConversion"/>
  </si>
  <si>
    <t>武汉亚一3C仓A2库</t>
    <phoneticPr fontId="3" type="noConversion"/>
  </si>
  <si>
    <t>19141</t>
    <phoneticPr fontId="3" type="noConversion"/>
  </si>
  <si>
    <t>0076928</t>
    <phoneticPr fontId="3" type="noConversion"/>
  </si>
  <si>
    <t>19140</t>
    <phoneticPr fontId="3" type="noConversion"/>
  </si>
  <si>
    <t>0076927</t>
    <phoneticPr fontId="3" type="noConversion"/>
  </si>
  <si>
    <t>19139</t>
    <phoneticPr fontId="3" type="noConversion"/>
  </si>
  <si>
    <t>0076925</t>
    <phoneticPr fontId="3" type="noConversion"/>
  </si>
  <si>
    <t>19138</t>
    <phoneticPr fontId="3" type="noConversion"/>
  </si>
  <si>
    <t>0076924</t>
    <phoneticPr fontId="3" type="noConversion"/>
  </si>
  <si>
    <t>19137</t>
    <phoneticPr fontId="3" type="noConversion"/>
  </si>
  <si>
    <t>0076923</t>
    <phoneticPr fontId="3" type="noConversion"/>
  </si>
  <si>
    <t>19136</t>
    <phoneticPr fontId="3" type="noConversion"/>
  </si>
  <si>
    <t>0076922</t>
    <phoneticPr fontId="3" type="noConversion"/>
  </si>
  <si>
    <t>19134</t>
    <phoneticPr fontId="3" type="noConversion"/>
  </si>
  <si>
    <t>0076920</t>
    <phoneticPr fontId="3" type="noConversion"/>
  </si>
  <si>
    <t>19142</t>
    <phoneticPr fontId="3" type="noConversion"/>
  </si>
  <si>
    <t>0076929</t>
    <phoneticPr fontId="3" type="noConversion"/>
  </si>
  <si>
    <t>亚洲一号三期</t>
    <phoneticPr fontId="3" type="noConversion"/>
  </si>
  <si>
    <t>车牌号（公式）</t>
    <phoneticPr fontId="3" type="noConversion"/>
  </si>
  <si>
    <t>崔义鹏</t>
    <phoneticPr fontId="3" type="noConversion"/>
  </si>
  <si>
    <t>武汉公共平台6号库</t>
    <phoneticPr fontId="3" type="noConversion"/>
  </si>
  <si>
    <t>0085770</t>
    <phoneticPr fontId="3" type="noConversion"/>
  </si>
  <si>
    <t>19826</t>
    <phoneticPr fontId="3" type="noConversion"/>
  </si>
  <si>
    <t>0028593</t>
    <phoneticPr fontId="3" type="noConversion"/>
  </si>
  <si>
    <t>11659</t>
    <phoneticPr fontId="3" type="noConversion"/>
  </si>
  <si>
    <t>0029890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</si>
  <si>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</si>
  <si>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</si>
  <si>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</si>
  <si>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粤BGR032</t>
  </si>
  <si>
    <t>粤BGR032</t>
    <phoneticPr fontId="3" type="noConversion"/>
  </si>
  <si>
    <t>19827</t>
    <phoneticPr fontId="3" type="noConversion"/>
  </si>
  <si>
    <t>0085620</t>
    <phoneticPr fontId="3" type="noConversion"/>
  </si>
  <si>
    <t>亚洲一园区</t>
    <phoneticPr fontId="3" type="noConversion"/>
  </si>
  <si>
    <t>17153</t>
    <phoneticPr fontId="3" type="noConversion"/>
  </si>
  <si>
    <t>0028603</t>
    <phoneticPr fontId="3" type="noConversion"/>
  </si>
  <si>
    <t>武汉亚一五号库</t>
    <phoneticPr fontId="3" type="noConversion"/>
  </si>
  <si>
    <t>16298</t>
    <phoneticPr fontId="3" type="noConversion"/>
  </si>
  <si>
    <t>0085826</t>
    <phoneticPr fontId="3" type="noConversion"/>
  </si>
  <si>
    <t>19575</t>
    <phoneticPr fontId="3" type="noConversion"/>
  </si>
  <si>
    <t>0028602</t>
    <phoneticPr fontId="3" type="noConversion"/>
  </si>
  <si>
    <t>17824</t>
    <phoneticPr fontId="3" type="noConversion"/>
  </si>
  <si>
    <t>0085780</t>
    <phoneticPr fontId="3" type="noConversion"/>
  </si>
  <si>
    <t>17823</t>
    <phoneticPr fontId="3" type="noConversion"/>
  </si>
  <si>
    <t>0085845</t>
    <phoneticPr fontId="3" type="noConversion"/>
  </si>
  <si>
    <t>17822</t>
    <phoneticPr fontId="3" type="noConversion"/>
  </si>
  <si>
    <t>0085846</t>
    <phoneticPr fontId="3" type="noConversion"/>
  </si>
  <si>
    <t>17820</t>
    <phoneticPr fontId="3" type="noConversion"/>
  </si>
  <si>
    <t>0085766</t>
    <phoneticPr fontId="3" type="noConversion"/>
  </si>
  <si>
    <t>金涛</t>
    <phoneticPr fontId="3" type="noConversion"/>
  </si>
  <si>
    <t>17814</t>
    <phoneticPr fontId="3" type="noConversion"/>
  </si>
  <si>
    <t>0085764</t>
    <phoneticPr fontId="3" type="noConversion"/>
  </si>
  <si>
    <t>17539</t>
    <phoneticPr fontId="3" type="noConversion"/>
  </si>
  <si>
    <t>0085715</t>
    <phoneticPr fontId="3" type="noConversion"/>
  </si>
  <si>
    <t>17538</t>
    <phoneticPr fontId="3" type="noConversion"/>
  </si>
  <si>
    <t>0085648</t>
    <phoneticPr fontId="3" type="noConversion"/>
  </si>
  <si>
    <t>17537</t>
    <phoneticPr fontId="3" type="noConversion"/>
  </si>
  <si>
    <t>0085778</t>
    <phoneticPr fontId="3" type="noConversion"/>
  </si>
  <si>
    <t>17536</t>
    <phoneticPr fontId="3" type="noConversion"/>
  </si>
  <si>
    <t>0085748</t>
    <phoneticPr fontId="3" type="noConversion"/>
  </si>
  <si>
    <t>17533</t>
    <phoneticPr fontId="3" type="noConversion"/>
  </si>
  <si>
    <t>0085724</t>
    <phoneticPr fontId="3" type="noConversion"/>
  </si>
  <si>
    <t>17532</t>
    <phoneticPr fontId="3" type="noConversion"/>
  </si>
  <si>
    <t>0085750</t>
    <phoneticPr fontId="3" type="noConversion"/>
  </si>
  <si>
    <t>17531</t>
    <phoneticPr fontId="3" type="noConversion"/>
  </si>
  <si>
    <t>0085751</t>
    <phoneticPr fontId="3" type="noConversion"/>
  </si>
  <si>
    <t>19026</t>
    <phoneticPr fontId="3" type="noConversion"/>
  </si>
  <si>
    <t>0076937</t>
    <phoneticPr fontId="3" type="noConversion"/>
  </si>
  <si>
    <t>19147</t>
    <phoneticPr fontId="3" type="noConversion"/>
  </si>
  <si>
    <t>0076933</t>
    <phoneticPr fontId="3" type="noConversion"/>
  </si>
  <si>
    <t>19149</t>
    <phoneticPr fontId="3" type="noConversion"/>
  </si>
  <si>
    <t>0076935</t>
    <phoneticPr fontId="3" type="noConversion"/>
  </si>
  <si>
    <t>19148</t>
    <phoneticPr fontId="3" type="noConversion"/>
  </si>
  <si>
    <t>0076934</t>
    <phoneticPr fontId="3" type="noConversion"/>
  </si>
  <si>
    <t>19146</t>
    <phoneticPr fontId="3" type="noConversion"/>
  </si>
  <si>
    <t>0076932</t>
    <phoneticPr fontId="3" type="noConversion"/>
  </si>
  <si>
    <t>19144</t>
    <phoneticPr fontId="3" type="noConversion"/>
  </si>
  <si>
    <t>0076931</t>
    <phoneticPr fontId="3" type="noConversion"/>
  </si>
  <si>
    <t>19143</t>
    <phoneticPr fontId="3" type="noConversion"/>
  </si>
  <si>
    <t>0076930</t>
    <phoneticPr fontId="3" type="noConversion"/>
  </si>
  <si>
    <t>19150</t>
    <phoneticPr fontId="3" type="noConversion"/>
  </si>
  <si>
    <t>0076936</t>
    <phoneticPr fontId="3" type="noConversion"/>
  </si>
  <si>
    <t>17535</t>
    <phoneticPr fontId="3" type="noConversion"/>
  </si>
  <si>
    <t>0085723</t>
    <phoneticPr fontId="3" type="noConversion"/>
  </si>
  <si>
    <t>18650</t>
    <phoneticPr fontId="3" type="noConversion"/>
  </si>
  <si>
    <t>WW0018650</t>
  </si>
  <si>
    <t>WW0019826</t>
  </si>
  <si>
    <t>WW0011659</t>
  </si>
  <si>
    <t>WW0018776</t>
  </si>
  <si>
    <t>WW0019827</t>
  </si>
  <si>
    <t>WW0017153</t>
  </si>
  <si>
    <t>WW0016298</t>
  </si>
  <si>
    <t>WW0019575</t>
  </si>
  <si>
    <t>WW0017824</t>
  </si>
  <si>
    <t>WW0017823</t>
  </si>
  <si>
    <t>WW0017822</t>
  </si>
  <si>
    <t>WW0017820</t>
  </si>
  <si>
    <t>WW0017814</t>
  </si>
  <si>
    <t>WW0017539</t>
  </si>
  <si>
    <t>WW0017538</t>
  </si>
  <si>
    <t>WW0017537</t>
  </si>
  <si>
    <t>WW0017536</t>
  </si>
  <si>
    <t>WW0017535</t>
  </si>
  <si>
    <t>WW0017533</t>
  </si>
  <si>
    <t>WW0017532</t>
  </si>
  <si>
    <t>WW0017531</t>
  </si>
  <si>
    <t>WW0019026</t>
  </si>
  <si>
    <t>WW0019147</t>
  </si>
  <si>
    <t>WW0019149</t>
  </si>
  <si>
    <t>WW0019148</t>
  </si>
  <si>
    <t>WW0019146</t>
  </si>
  <si>
    <t>WW0019144</t>
  </si>
  <si>
    <t>WW0019143</t>
  </si>
  <si>
    <t>WW0019150</t>
  </si>
  <si>
    <t>18053</t>
    <phoneticPr fontId="3" type="noConversion"/>
  </si>
  <si>
    <t>0085772</t>
    <phoneticPr fontId="3" type="noConversion"/>
  </si>
  <si>
    <t>17155</t>
    <phoneticPr fontId="3" type="noConversion"/>
  </si>
  <si>
    <t>0028600</t>
    <phoneticPr fontId="3" type="noConversion"/>
  </si>
  <si>
    <t>18054</t>
    <phoneticPr fontId="3" type="noConversion"/>
  </si>
  <si>
    <t>0085773</t>
    <phoneticPr fontId="3" type="noConversion"/>
  </si>
  <si>
    <t>16993</t>
    <phoneticPr fontId="3" type="noConversion"/>
  </si>
  <si>
    <t>0029886</t>
    <phoneticPr fontId="3" type="noConversion"/>
  </si>
  <si>
    <t>11662</t>
    <phoneticPr fontId="3" type="noConversion"/>
  </si>
  <si>
    <t>0085644</t>
    <phoneticPr fontId="3" type="noConversion"/>
  </si>
  <si>
    <t>0029893</t>
    <phoneticPr fontId="3" type="noConversion"/>
  </si>
  <si>
    <t>16576</t>
    <phoneticPr fontId="3" type="noConversion"/>
  </si>
  <si>
    <t>0085959</t>
    <phoneticPr fontId="3" type="noConversion"/>
  </si>
  <si>
    <t>17545</t>
    <phoneticPr fontId="3" type="noConversion"/>
  </si>
  <si>
    <t>0085837</t>
    <phoneticPr fontId="3" type="noConversion"/>
  </si>
  <si>
    <t>19025</t>
    <phoneticPr fontId="3" type="noConversion"/>
  </si>
  <si>
    <t>0085830</t>
    <phoneticPr fontId="3" type="noConversion"/>
  </si>
  <si>
    <t>17543</t>
    <phoneticPr fontId="3" type="noConversion"/>
  </si>
  <si>
    <t>0085839</t>
    <phoneticPr fontId="3" type="noConversion"/>
  </si>
  <si>
    <t>19024</t>
    <phoneticPr fontId="3" type="noConversion"/>
  </si>
  <si>
    <t>19022</t>
    <phoneticPr fontId="3" type="noConversion"/>
  </si>
  <si>
    <t>0085655</t>
    <phoneticPr fontId="3" type="noConversion"/>
  </si>
  <si>
    <t>19021</t>
    <phoneticPr fontId="3" type="noConversion"/>
  </si>
  <si>
    <t>0085717</t>
    <phoneticPr fontId="3" type="noConversion"/>
  </si>
  <si>
    <t>17540</t>
    <phoneticPr fontId="3" type="noConversion"/>
  </si>
  <si>
    <t>0085716</t>
    <phoneticPr fontId="3" type="noConversion"/>
  </si>
  <si>
    <t>18678</t>
    <phoneticPr fontId="3" type="noConversion"/>
  </si>
  <si>
    <t>16995</t>
    <phoneticPr fontId="3" type="noConversion"/>
  </si>
  <si>
    <t>0028548</t>
    <phoneticPr fontId="3" type="noConversion"/>
  </si>
  <si>
    <t>16994</t>
    <phoneticPr fontId="3" type="noConversion"/>
  </si>
  <si>
    <t>0078029</t>
    <phoneticPr fontId="3" type="noConversion"/>
  </si>
  <si>
    <t>18887</t>
    <phoneticPr fontId="3" type="noConversion"/>
  </si>
  <si>
    <t>0085824</t>
    <phoneticPr fontId="3" type="noConversion"/>
  </si>
  <si>
    <t>陈鹏</t>
    <phoneticPr fontId="3" type="noConversion"/>
  </si>
  <si>
    <t>19033</t>
    <phoneticPr fontId="3" type="noConversion"/>
  </si>
  <si>
    <t>0076944</t>
    <phoneticPr fontId="3" type="noConversion"/>
  </si>
  <si>
    <t>马广楠</t>
    <phoneticPr fontId="3" type="noConversion"/>
  </si>
  <si>
    <t>19032</t>
    <phoneticPr fontId="3" type="noConversion"/>
  </si>
  <si>
    <t>0076943</t>
    <phoneticPr fontId="3" type="noConversion"/>
  </si>
  <si>
    <t>19031</t>
    <phoneticPr fontId="3" type="noConversion"/>
  </si>
  <si>
    <t>0076942</t>
    <phoneticPr fontId="3" type="noConversion"/>
  </si>
  <si>
    <t>19030</t>
    <phoneticPr fontId="3" type="noConversion"/>
  </si>
  <si>
    <t>0076941</t>
    <phoneticPr fontId="3" type="noConversion"/>
  </si>
  <si>
    <t>19029</t>
    <phoneticPr fontId="3" type="noConversion"/>
  </si>
  <si>
    <t>0076940</t>
    <phoneticPr fontId="3" type="noConversion"/>
  </si>
  <si>
    <t>19028</t>
    <phoneticPr fontId="3" type="noConversion"/>
  </si>
  <si>
    <t>0076939</t>
    <phoneticPr fontId="3" type="noConversion"/>
  </si>
  <si>
    <t>19027</t>
    <phoneticPr fontId="3" type="noConversion"/>
  </si>
  <si>
    <t>0076938</t>
    <phoneticPr fontId="3" type="noConversion"/>
  </si>
  <si>
    <t>0076945</t>
    <phoneticPr fontId="3" type="noConversion"/>
  </si>
  <si>
    <t>17934</t>
    <phoneticPr fontId="3" type="noConversion"/>
  </si>
  <si>
    <t>0085790</t>
    <phoneticPr fontId="3" type="noConversion"/>
  </si>
  <si>
    <t>周华安</t>
    <phoneticPr fontId="3" type="noConversion"/>
  </si>
  <si>
    <t>17933</t>
    <phoneticPr fontId="3" type="noConversion"/>
  </si>
  <si>
    <t>0085791</t>
    <phoneticPr fontId="3" type="noConversion"/>
  </si>
  <si>
    <t>17932</t>
    <phoneticPr fontId="3" type="noConversion"/>
  </si>
  <si>
    <t>0085775</t>
    <phoneticPr fontId="3" type="noConversion"/>
  </si>
  <si>
    <t>17931</t>
    <phoneticPr fontId="3" type="noConversion"/>
  </si>
  <si>
    <t>0085774</t>
    <phoneticPr fontId="3" type="noConversion"/>
  </si>
  <si>
    <t>17825</t>
    <phoneticPr fontId="3" type="noConversion"/>
  </si>
  <si>
    <t>0085725</t>
    <phoneticPr fontId="3" type="noConversion"/>
  </si>
  <si>
    <t>0085656</t>
    <phoneticPr fontId="3" type="noConversion"/>
  </si>
  <si>
    <t>19034</t>
    <phoneticPr fontId="3" type="noConversion"/>
  </si>
  <si>
    <t>委托单单号</t>
  </si>
  <si>
    <t>委托单单号1</t>
    <phoneticPr fontId="3" type="noConversion"/>
  </si>
  <si>
    <t>WW0017155</t>
  </si>
  <si>
    <t>WW0018887</t>
  </si>
  <si>
    <t>WW0016993</t>
  </si>
  <si>
    <t>WW0018678</t>
  </si>
  <si>
    <t>WW0016576</t>
  </si>
  <si>
    <t>WW0018053</t>
  </si>
  <si>
    <t>WW0018054</t>
  </si>
  <si>
    <t>WW0011662</t>
  </si>
  <si>
    <t>WW0017543</t>
  </si>
  <si>
    <t>WW0016995</t>
  </si>
  <si>
    <t>WW0016994</t>
  </si>
  <si>
    <t>WW0017545</t>
  </si>
  <si>
    <t>WW0019025</t>
  </si>
  <si>
    <t>WW0019024</t>
  </si>
  <si>
    <t>WW0019022</t>
  </si>
  <si>
    <t>WW0019021</t>
  </si>
  <si>
    <t>WW0017540</t>
  </si>
  <si>
    <t>WW0019033</t>
  </si>
  <si>
    <t>WW0019032</t>
  </si>
  <si>
    <t>WW0019031</t>
  </si>
  <si>
    <t>WW0019030</t>
  </si>
  <si>
    <t>WW0019029</t>
  </si>
  <si>
    <t>WW0019028</t>
  </si>
  <si>
    <t>WW0019027</t>
  </si>
  <si>
    <t>WW0019034</t>
  </si>
  <si>
    <t>WW0017934</t>
  </si>
  <si>
    <t>WW0017933</t>
  </si>
  <si>
    <t>WW0017932</t>
  </si>
  <si>
    <t>WW0017931</t>
  </si>
  <si>
    <t>WW0017825</t>
  </si>
  <si>
    <t>0085770</t>
  </si>
  <si>
    <t>0028593</t>
  </si>
  <si>
    <t>0029890</t>
  </si>
  <si>
    <t>0029888</t>
  </si>
  <si>
    <t>0085620</t>
  </si>
  <si>
    <t>0028603</t>
  </si>
  <si>
    <t>0085826</t>
  </si>
  <si>
    <t>0028602</t>
  </si>
  <si>
    <t>0085780</t>
  </si>
  <si>
    <t>0085845</t>
  </si>
  <si>
    <t>0085846</t>
  </si>
  <si>
    <t>0085766</t>
  </si>
  <si>
    <t>0085764</t>
  </si>
  <si>
    <t>0085715</t>
  </si>
  <si>
    <t>0085648</t>
  </si>
  <si>
    <t>0085778</t>
  </si>
  <si>
    <t>0085748</t>
  </si>
  <si>
    <t>0085723</t>
  </si>
  <si>
    <t>0085724</t>
  </si>
  <si>
    <t>0085750</t>
  </si>
  <si>
    <t>0085751</t>
  </si>
  <si>
    <t>0076937</t>
  </si>
  <si>
    <t>0076933</t>
  </si>
  <si>
    <t>0076935</t>
  </si>
  <si>
    <t>0076934</t>
  </si>
  <si>
    <t>0076932</t>
  </si>
  <si>
    <t>0076931</t>
  </si>
  <si>
    <t>0076930</t>
  </si>
  <si>
    <t>0076936</t>
  </si>
  <si>
    <t>0028600</t>
  </si>
  <si>
    <t>0085824</t>
  </si>
  <si>
    <t>0029886</t>
  </si>
  <si>
    <t>0029893</t>
  </si>
  <si>
    <t>0085959</t>
  </si>
  <si>
    <t>0085772</t>
  </si>
  <si>
    <t>0085773</t>
  </si>
  <si>
    <t>0085644</t>
  </si>
  <si>
    <t>0085839</t>
  </si>
  <si>
    <t>0028548</t>
  </si>
  <si>
    <t>0078029</t>
  </si>
  <si>
    <t>0085837</t>
  </si>
  <si>
    <t>0085830</t>
  </si>
  <si>
    <t>0085656</t>
  </si>
  <si>
    <t>0085655</t>
  </si>
  <si>
    <t>0085717</t>
  </si>
  <si>
    <t>0085716</t>
  </si>
  <si>
    <t>0076944</t>
  </si>
  <si>
    <t>0076943</t>
  </si>
  <si>
    <t>0076942</t>
  </si>
  <si>
    <t>0076941</t>
  </si>
  <si>
    <t>0076940</t>
  </si>
  <si>
    <t>0076939</t>
  </si>
  <si>
    <t>0076938</t>
  </si>
  <si>
    <t>0076945</t>
  </si>
  <si>
    <t>0085790</t>
  </si>
  <si>
    <t>0085791</t>
  </si>
  <si>
    <t>0085775</t>
  </si>
  <si>
    <t>0085774</t>
  </si>
  <si>
    <t>0085725</t>
  </si>
  <si>
    <t>17821</t>
    <phoneticPr fontId="3" type="noConversion"/>
  </si>
  <si>
    <t>18996</t>
    <phoneticPr fontId="3" type="noConversion"/>
  </si>
  <si>
    <t>0029794</t>
    <phoneticPr fontId="3" type="noConversion"/>
  </si>
  <si>
    <t>0029892</t>
    <phoneticPr fontId="3" type="noConversion"/>
  </si>
  <si>
    <t>0029795</t>
    <phoneticPr fontId="3" type="noConversion"/>
  </si>
  <si>
    <t>亚洲园区</t>
    <phoneticPr fontId="3" type="noConversion"/>
  </si>
  <si>
    <t>0085699</t>
    <phoneticPr fontId="3" type="noConversion"/>
  </si>
  <si>
    <t>曹才锋</t>
    <phoneticPr fontId="3" type="noConversion"/>
  </si>
  <si>
    <t>0085708</t>
    <phoneticPr fontId="3" type="noConversion"/>
  </si>
  <si>
    <t>0076499</t>
    <phoneticPr fontId="3" type="noConversion"/>
  </si>
  <si>
    <t>0029894</t>
    <phoneticPr fontId="3" type="noConversion"/>
  </si>
  <si>
    <t>0024221</t>
    <phoneticPr fontId="3" type="noConversion"/>
  </si>
  <si>
    <t>武汉商超A个护清洁仓2号库</t>
    <phoneticPr fontId="3" type="noConversion"/>
  </si>
  <si>
    <t>0076514</t>
    <phoneticPr fontId="3" type="noConversion"/>
  </si>
  <si>
    <t>0076513</t>
    <phoneticPr fontId="3" type="noConversion"/>
  </si>
  <si>
    <t>0085781</t>
    <phoneticPr fontId="3" type="noConversion"/>
  </si>
  <si>
    <t>0085779</t>
    <phoneticPr fontId="3" type="noConversion"/>
  </si>
  <si>
    <t>0085789</t>
    <phoneticPr fontId="3" type="noConversion"/>
  </si>
  <si>
    <t>0085777</t>
    <phoneticPr fontId="3" type="noConversion"/>
  </si>
  <si>
    <t>0076487</t>
    <phoneticPr fontId="3" type="noConversion"/>
  </si>
  <si>
    <t>陈和敏</t>
    <phoneticPr fontId="3" type="noConversion"/>
  </si>
  <si>
    <t>0076486</t>
    <phoneticPr fontId="3" type="noConversion"/>
  </si>
  <si>
    <t>0085834</t>
    <phoneticPr fontId="3" type="noConversion"/>
  </si>
  <si>
    <t>0085835</t>
    <phoneticPr fontId="3" type="noConversion"/>
  </si>
  <si>
    <t>杜传英</t>
    <phoneticPr fontId="3" type="noConversion"/>
  </si>
  <si>
    <t>0085836</t>
    <phoneticPr fontId="3" type="noConversion"/>
  </si>
  <si>
    <t>0076946</t>
    <phoneticPr fontId="3" type="noConversion"/>
  </si>
  <si>
    <t>0076947</t>
  </si>
  <si>
    <t>0076948</t>
  </si>
  <si>
    <t>0076949</t>
  </si>
  <si>
    <t>0076950</t>
  </si>
  <si>
    <t>WW0017859</t>
  </si>
  <si>
    <t>WW0016179</t>
  </si>
  <si>
    <t>WW0015571</t>
  </si>
  <si>
    <t>WW0018058</t>
  </si>
  <si>
    <t>WW0019831</t>
  </si>
  <si>
    <t>WW0019635</t>
  </si>
  <si>
    <t>WW0019634</t>
  </si>
  <si>
    <t>WW0016580</t>
  </si>
  <si>
    <t>WW0017942</t>
  </si>
  <si>
    <t>WW0017941</t>
  </si>
  <si>
    <t>WW0017940</t>
  </si>
  <si>
    <t>WW0017939</t>
  </si>
  <si>
    <t>WW0017938</t>
  </si>
  <si>
    <t>WW0017935</t>
  </si>
  <si>
    <t>WW0017552</t>
  </si>
  <si>
    <t>WW0017551</t>
  </si>
  <si>
    <t>WW0017550</t>
  </si>
  <si>
    <t>WW0017549</t>
  </si>
  <si>
    <t>WW0017548</t>
  </si>
  <si>
    <t>WW0019037</t>
  </si>
  <si>
    <t>WW0019038</t>
  </si>
  <si>
    <t>WW0019039</t>
  </si>
  <si>
    <t>WW0019040</t>
  </si>
  <si>
    <t>WW0019041</t>
  </si>
  <si>
    <t>WW0015564</t>
  </si>
  <si>
    <t>WW0019468</t>
  </si>
  <si>
    <t>WW0018877</t>
  </si>
  <si>
    <t>WW0016176</t>
  </si>
  <si>
    <t>WW0019717</t>
  </si>
  <si>
    <t>WW0018758</t>
  </si>
  <si>
    <t>WW0018961</t>
  </si>
  <si>
    <t>WW0018960</t>
  </si>
  <si>
    <t>WW0018959</t>
  </si>
  <si>
    <t>WW0018957</t>
  </si>
  <si>
    <t>WW0018956</t>
  </si>
  <si>
    <t>WW0018953</t>
  </si>
  <si>
    <t>WW0018988</t>
  </si>
  <si>
    <t>WW0018987</t>
  </si>
  <si>
    <t>WW0018986</t>
  </si>
  <si>
    <t>WW0018985</t>
  </si>
  <si>
    <t>WW0018984</t>
  </si>
  <si>
    <t>WW0018635</t>
  </si>
  <si>
    <t>WW0018566</t>
  </si>
  <si>
    <t>WW0018570</t>
  </si>
  <si>
    <t>WW0018568</t>
  </si>
  <si>
    <t>WW0018573</t>
  </si>
  <si>
    <t>WW0019554</t>
  </si>
  <si>
    <t>WW0019556</t>
  </si>
  <si>
    <t>WW0019555</t>
  </si>
  <si>
    <t>WW0019063</t>
  </si>
  <si>
    <t>WW0019062</t>
  </si>
  <si>
    <t>WW0019060</t>
  </si>
  <si>
    <t>WW0019059</t>
  </si>
  <si>
    <t>WW0019058</t>
  </si>
  <si>
    <t>WW0019057</t>
  </si>
  <si>
    <t>WW0019056</t>
  </si>
  <si>
    <t>WW0019055</t>
  </si>
  <si>
    <t>WW0018878</t>
  </si>
  <si>
    <t>WW0016987</t>
  </si>
  <si>
    <t>WW0019870</t>
  </si>
  <si>
    <t>WW0016276</t>
  </si>
  <si>
    <t>WW0019981</t>
  </si>
  <si>
    <t>WW0018640</t>
  </si>
  <si>
    <t>WW0018641</t>
  </si>
  <si>
    <t>WW0019631</t>
  </si>
  <si>
    <t>WW0019630</t>
  </si>
  <si>
    <t>WW0019629</t>
  </si>
  <si>
    <t>WW0019628</t>
  </si>
  <si>
    <t>WW0019561</t>
  </si>
  <si>
    <t>WW0018998</t>
  </si>
  <si>
    <t>WW0019002</t>
  </si>
  <si>
    <t>WW0019001</t>
  </si>
  <si>
    <t>WW0019000</t>
  </si>
  <si>
    <t>WW0018999</t>
  </si>
  <si>
    <t>WW0018994</t>
  </si>
  <si>
    <t>WW0018995</t>
  </si>
  <si>
    <t>WW0018992</t>
  </si>
  <si>
    <t>WW0018989</t>
  </si>
  <si>
    <t>WW0019722</t>
  </si>
  <si>
    <t>WW0018639</t>
  </si>
  <si>
    <t>WW0018971</t>
  </si>
  <si>
    <t>WW0018970</t>
  </si>
  <si>
    <t>WW0018969</t>
  </si>
  <si>
    <t>WW0018968</t>
  </si>
  <si>
    <t>WW0018967</t>
  </si>
  <si>
    <t>WW0018966</t>
  </si>
  <si>
    <t>WW0018965</t>
  </si>
  <si>
    <t>WW0018964</t>
  </si>
  <si>
    <t>WW0018399</t>
  </si>
  <si>
    <t>WW0019072</t>
  </si>
  <si>
    <t>WW0019071</t>
  </si>
  <si>
    <t>WW0019070</t>
  </si>
  <si>
    <t>WW0019068</t>
  </si>
  <si>
    <t>WW0019067</t>
  </si>
  <si>
    <t>WW0019066</t>
  </si>
  <si>
    <t>WW0019064</t>
  </si>
  <si>
    <t>WW0015946</t>
  </si>
  <si>
    <t>WW0016178</t>
  </si>
  <si>
    <t>WW0015568</t>
  </si>
  <si>
    <t>WW0016280</t>
  </si>
  <si>
    <t>WW0019983</t>
  </si>
  <si>
    <t>WW0019563</t>
  </si>
  <si>
    <t>WW0019875</t>
  </si>
  <si>
    <t>WW0011652</t>
  </si>
  <si>
    <t>WW0011655</t>
  </si>
  <si>
    <t>WW0016281</t>
  </si>
  <si>
    <t>WW0019565</t>
  </si>
  <si>
    <t>WW0019566</t>
  </si>
  <si>
    <t>WW0019130</t>
  </si>
  <si>
    <t>WW0019127</t>
  </si>
  <si>
    <t>WW0019126</t>
  </si>
  <si>
    <t>WW0018400</t>
  </si>
  <si>
    <t>WW0019074</t>
  </si>
  <si>
    <t>WW0019073</t>
  </si>
  <si>
    <t>WW0019131</t>
  </si>
  <si>
    <t>WW0019132</t>
  </si>
  <si>
    <t>WW0018972</t>
  </si>
  <si>
    <t>WW0017803</t>
  </si>
  <si>
    <t>WW0017802</t>
  </si>
  <si>
    <t>WW0017801</t>
  </si>
  <si>
    <t>WW0018975</t>
  </si>
  <si>
    <t>WW0018974</t>
  </si>
  <si>
    <t>WW0019567</t>
  </si>
  <si>
    <t>WW0019011</t>
  </si>
  <si>
    <t>WW0019010</t>
  </si>
  <si>
    <t>WW0019009</t>
  </si>
  <si>
    <t>WW0019008</t>
  </si>
  <si>
    <t>WW0019006</t>
  </si>
  <si>
    <t>WW0019005</t>
  </si>
  <si>
    <t>WW0018906</t>
  </si>
  <si>
    <t>WW0016990</t>
  </si>
  <si>
    <t>WW0018881</t>
  </si>
  <si>
    <t>WW0019984</t>
  </si>
  <si>
    <t>WW0019569</t>
  </si>
  <si>
    <t>WW0019572</t>
  </si>
  <si>
    <t>WW0016290</t>
  </si>
  <si>
    <t>WW0016289</t>
  </si>
  <si>
    <t>WW0016288</t>
  </si>
  <si>
    <t>WW0017811</t>
  </si>
  <si>
    <t>WW0019020</t>
  </si>
  <si>
    <t>WW0019019</t>
  </si>
  <si>
    <t>WW0019018</t>
  </si>
  <si>
    <t>WW0019017</t>
  </si>
  <si>
    <t>WW0019016</t>
  </si>
  <si>
    <t>WW0019012</t>
  </si>
  <si>
    <t>WW0019571</t>
  </si>
  <si>
    <t>WW0019813</t>
  </si>
  <si>
    <t>WW0017812</t>
  </si>
  <si>
    <t>WW0017808</t>
  </si>
  <si>
    <t>WW0017807</t>
  </si>
  <si>
    <t>WW0017806</t>
  </si>
  <si>
    <t>WW0019141</t>
  </si>
  <si>
    <t>WW0019140</t>
  </si>
  <si>
    <t>WW0019139</t>
  </si>
  <si>
    <t>WW0019138</t>
  </si>
  <si>
    <t>WW0019137</t>
  </si>
  <si>
    <t>WW0019136</t>
  </si>
  <si>
    <t>WW0019134</t>
  </si>
  <si>
    <t>WW0019142</t>
  </si>
  <si>
    <t>杨攀</t>
    <phoneticPr fontId="3" type="noConversion"/>
  </si>
  <si>
    <t>19988</t>
    <phoneticPr fontId="3" type="noConversion"/>
  </si>
  <si>
    <t>0028627</t>
    <phoneticPr fontId="3" type="noConversion"/>
  </si>
  <si>
    <t>19637</t>
    <phoneticPr fontId="3" type="noConversion"/>
  </si>
  <si>
    <t>0029921</t>
    <phoneticPr fontId="3" type="noConversion"/>
  </si>
  <si>
    <t>15574</t>
    <phoneticPr fontId="3" type="noConversion"/>
  </si>
  <si>
    <t>0029889</t>
    <phoneticPr fontId="3" type="noConversion"/>
  </si>
  <si>
    <t>丰树园区</t>
  </si>
  <si>
    <t>亚洲一号园区</t>
  </si>
  <si>
    <t>18126</t>
    <phoneticPr fontId="3" type="noConversion"/>
  </si>
  <si>
    <t>0076488</t>
    <phoneticPr fontId="3" type="noConversion"/>
  </si>
  <si>
    <t>18128</t>
    <phoneticPr fontId="3" type="noConversion"/>
  </si>
  <si>
    <t>0076490</t>
    <phoneticPr fontId="3" type="noConversion"/>
  </si>
  <si>
    <t>18129</t>
    <phoneticPr fontId="3" type="noConversion"/>
  </si>
  <si>
    <t>0076489</t>
  </si>
  <si>
    <t>18130</t>
    <phoneticPr fontId="3" type="noConversion"/>
  </si>
  <si>
    <t>0085677</t>
    <phoneticPr fontId="3" type="noConversion"/>
  </si>
  <si>
    <t>列标签</t>
  </si>
  <si>
    <t>常福园区</t>
  </si>
  <si>
    <t>欣程园区</t>
  </si>
  <si>
    <t>亚洲一号三期</t>
  </si>
  <si>
    <t>亚洲一园区</t>
  </si>
  <si>
    <t>亚洲园区</t>
  </si>
  <si>
    <t>总计</t>
  </si>
  <si>
    <t>行标签</t>
  </si>
  <si>
    <t>17903</t>
    <phoneticPr fontId="3" type="noConversion"/>
  </si>
  <si>
    <t>0024216</t>
    <phoneticPr fontId="3" type="noConversion"/>
  </si>
  <si>
    <t>16182</t>
    <phoneticPr fontId="3" type="noConversion"/>
  </si>
  <si>
    <t>0024222</t>
    <phoneticPr fontId="3" type="noConversion"/>
  </si>
  <si>
    <t>张亚军</t>
    <phoneticPr fontId="3" type="noConversion"/>
  </si>
  <si>
    <t>17943</t>
    <phoneticPr fontId="3" type="noConversion"/>
  </si>
  <si>
    <t>0076515</t>
    <phoneticPr fontId="3" type="noConversion"/>
  </si>
  <si>
    <t>0076506</t>
    <phoneticPr fontId="3" type="noConversion"/>
  </si>
  <si>
    <t>0076507</t>
  </si>
  <si>
    <t>0076508</t>
  </si>
  <si>
    <t>17944</t>
    <phoneticPr fontId="3" type="noConversion"/>
  </si>
  <si>
    <t>17945</t>
    <phoneticPr fontId="3" type="noConversion"/>
  </si>
  <si>
    <t>17946</t>
    <phoneticPr fontId="3" type="noConversion"/>
  </si>
  <si>
    <t>周宏兵</t>
    <phoneticPr fontId="3" type="noConversion"/>
  </si>
  <si>
    <t>邱振</t>
    <phoneticPr fontId="3" type="noConversion"/>
  </si>
  <si>
    <t>周宏桂</t>
    <phoneticPr fontId="3" type="noConversion"/>
  </si>
  <si>
    <t>贺成</t>
    <phoneticPr fontId="3" type="noConversion"/>
  </si>
  <si>
    <t>王又虎</t>
    <phoneticPr fontId="3" type="noConversion"/>
  </si>
  <si>
    <t>亚洲一号园区</t>
    <phoneticPr fontId="3" type="noConversion"/>
  </si>
  <si>
    <t>武汉亚一分拣中心</t>
    <phoneticPr fontId="3" type="noConversion"/>
  </si>
  <si>
    <t>19834</t>
    <phoneticPr fontId="3" type="noConversion"/>
  </si>
  <si>
    <t>0085622</t>
    <phoneticPr fontId="3" type="noConversion"/>
  </si>
  <si>
    <t>19835</t>
    <phoneticPr fontId="3" type="noConversion"/>
  </si>
  <si>
    <t>0085621</t>
    <phoneticPr fontId="3" type="noConversion"/>
  </si>
  <si>
    <t>19837</t>
    <phoneticPr fontId="3" type="noConversion"/>
  </si>
  <si>
    <t>18816</t>
    <phoneticPr fontId="3" type="noConversion"/>
  </si>
  <si>
    <t>19838</t>
  </si>
  <si>
    <t>19839</t>
  </si>
  <si>
    <t>19840</t>
  </si>
  <si>
    <t>19841</t>
  </si>
  <si>
    <t>18817</t>
    <phoneticPr fontId="3" type="noConversion"/>
  </si>
  <si>
    <t>0028565</t>
    <phoneticPr fontId="3" type="noConversion"/>
  </si>
  <si>
    <t>0028566</t>
  </si>
  <si>
    <t>0028567</t>
  </si>
  <si>
    <t>洪家国</t>
    <phoneticPr fontId="3" type="noConversion"/>
  </si>
  <si>
    <t>19101</t>
    <phoneticPr fontId="3" type="noConversion"/>
  </si>
  <si>
    <t>19104</t>
    <phoneticPr fontId="3" type="noConversion"/>
  </si>
  <si>
    <t>19105</t>
    <phoneticPr fontId="3" type="noConversion"/>
  </si>
  <si>
    <t>0085831</t>
    <phoneticPr fontId="3" type="noConversion"/>
  </si>
  <si>
    <t>0076973</t>
    <phoneticPr fontId="3" type="noConversion"/>
  </si>
  <si>
    <t>0085833</t>
    <phoneticPr fontId="3" type="noConversion"/>
  </si>
  <si>
    <t>18060</t>
    <phoneticPr fontId="3" type="noConversion"/>
  </si>
  <si>
    <t>0028546</t>
    <phoneticPr fontId="3" type="noConversion"/>
  </si>
  <si>
    <t>姚东明</t>
    <phoneticPr fontId="3" type="noConversion"/>
  </si>
  <si>
    <t>17000</t>
    <phoneticPr fontId="3" type="noConversion"/>
  </si>
  <si>
    <t>0076491</t>
    <phoneticPr fontId="3" type="noConversion"/>
  </si>
  <si>
    <t>19991</t>
    <phoneticPr fontId="3" type="noConversion"/>
  </si>
  <si>
    <t>0028628</t>
    <phoneticPr fontId="3" type="noConversion"/>
  </si>
  <si>
    <t>18780</t>
    <phoneticPr fontId="3" type="noConversion"/>
  </si>
  <si>
    <t>0024186</t>
    <phoneticPr fontId="3" type="noConversion"/>
  </si>
  <si>
    <t>15575</t>
    <phoneticPr fontId="3" type="noConversion"/>
  </si>
  <si>
    <t>0024250</t>
    <phoneticPr fontId="3" type="noConversion"/>
  </si>
  <si>
    <t>18135</t>
    <phoneticPr fontId="3" type="noConversion"/>
  </si>
  <si>
    <t>18136</t>
    <phoneticPr fontId="3" type="noConversion"/>
  </si>
  <si>
    <t>0085676</t>
    <phoneticPr fontId="3" type="noConversion"/>
  </si>
  <si>
    <t>0077075</t>
    <phoneticPr fontId="3" type="noConversion"/>
  </si>
  <si>
    <t>0085678</t>
    <phoneticPr fontId="3" type="noConversion"/>
  </si>
  <si>
    <t>18893</t>
    <phoneticPr fontId="3" type="noConversion"/>
  </si>
  <si>
    <t>0078091</t>
    <phoneticPr fontId="3" type="noConversion"/>
  </si>
  <si>
    <t>|涂爱武</t>
    <phoneticPr fontId="3" type="noConversion"/>
  </si>
  <si>
    <t>17947</t>
    <phoneticPr fontId="3" type="noConversion"/>
  </si>
  <si>
    <t>0076509</t>
    <phoneticPr fontId="3" type="noConversion"/>
  </si>
  <si>
    <t>17949</t>
    <phoneticPr fontId="3" type="noConversion"/>
  </si>
  <si>
    <t>17950</t>
  </si>
  <si>
    <t>18201</t>
    <phoneticPr fontId="3" type="noConversion"/>
  </si>
  <si>
    <t>0076510</t>
    <phoneticPr fontId="3" type="noConversion"/>
  </si>
  <si>
    <t>0076511</t>
    <phoneticPr fontId="3" type="noConversion"/>
  </si>
  <si>
    <t>0076512</t>
    <phoneticPr fontId="3" type="noConversion"/>
  </si>
  <si>
    <t>18683</t>
    <phoneticPr fontId="3" type="noConversion"/>
  </si>
  <si>
    <t>0029882</t>
    <phoneticPr fontId="3" type="noConversion"/>
  </si>
  <si>
    <t>19106</t>
    <phoneticPr fontId="3" type="noConversion"/>
  </si>
  <si>
    <t>0076951</t>
    <phoneticPr fontId="3" type="noConversion"/>
  </si>
  <si>
    <t>0076952</t>
    <phoneticPr fontId="3" type="noConversion"/>
  </si>
  <si>
    <t>19109</t>
  </si>
  <si>
    <t>19110</t>
  </si>
  <si>
    <t>19111</t>
  </si>
  <si>
    <t>0076953</t>
  </si>
  <si>
    <t>0076954</t>
  </si>
  <si>
    <t>0076955</t>
  </si>
  <si>
    <t>0076956</t>
  </si>
  <si>
    <t>涂爱武</t>
    <phoneticPr fontId="3" type="noConversion"/>
  </si>
  <si>
    <t>邱振</t>
    <phoneticPr fontId="3" type="noConversion"/>
  </si>
  <si>
    <t>19844</t>
    <phoneticPr fontId="3" type="noConversion"/>
  </si>
  <si>
    <t>0028568</t>
    <phoneticPr fontId="3" type="noConversion"/>
  </si>
  <si>
    <t>洪家国</t>
    <phoneticPr fontId="3" type="noConversion"/>
  </si>
  <si>
    <t>19845</t>
    <phoneticPr fontId="3" type="noConversion"/>
  </si>
  <si>
    <t>0028569</t>
    <phoneticPr fontId="3" type="noConversion"/>
  </si>
  <si>
    <t>叶显军</t>
    <phoneticPr fontId="3" type="noConversion"/>
  </si>
  <si>
    <t>16585</t>
    <phoneticPr fontId="3" type="noConversion"/>
  </si>
  <si>
    <t>0076500</t>
    <phoneticPr fontId="3" type="noConversion"/>
  </si>
  <si>
    <t>代永华</t>
    <phoneticPr fontId="3" type="noConversion"/>
  </si>
  <si>
    <t>16586</t>
    <phoneticPr fontId="3" type="noConversion"/>
  </si>
  <si>
    <t>0076498</t>
    <phoneticPr fontId="3" type="noConversion"/>
  </si>
  <si>
    <t>周宏桂</t>
    <phoneticPr fontId="3" type="noConversion"/>
  </si>
  <si>
    <t>16587</t>
    <phoneticPr fontId="3" type="noConversion"/>
  </si>
  <si>
    <t>0076497</t>
    <phoneticPr fontId="3" type="noConversion"/>
  </si>
  <si>
    <t>余伟</t>
    <phoneticPr fontId="3" type="noConversion"/>
  </si>
  <si>
    <t>武汉亚一备件库</t>
    <phoneticPr fontId="3" type="noConversion"/>
  </si>
  <si>
    <t>16588</t>
    <phoneticPr fontId="3" type="noConversion"/>
  </si>
  <si>
    <t>0076496</t>
    <phoneticPr fontId="3" type="noConversion"/>
  </si>
  <si>
    <t>18134</t>
    <phoneticPr fontId="3" type="noConversion"/>
  </si>
  <si>
    <t>弗兰西蒂分拣仓</t>
    <phoneticPr fontId="3" type="noConversion"/>
  </si>
  <si>
    <t>16183</t>
    <phoneticPr fontId="3" type="noConversion"/>
  </si>
  <si>
    <t>0024223</t>
    <phoneticPr fontId="3" type="noConversion"/>
  </si>
  <si>
    <t>16596</t>
    <phoneticPr fontId="3" type="noConversion"/>
  </si>
  <si>
    <t>0076478</t>
    <phoneticPr fontId="3" type="noConversion"/>
  </si>
  <si>
    <t>车牌号公式</t>
    <phoneticPr fontId="3" type="noConversion"/>
  </si>
  <si>
    <t>鄂 FJU350</t>
  </si>
  <si>
    <t>鄂AZR870</t>
  </si>
  <si>
    <t>危志坤</t>
    <phoneticPr fontId="3" type="noConversion"/>
  </si>
  <si>
    <t>0085825</t>
    <phoneticPr fontId="3" type="noConversion"/>
  </si>
  <si>
    <t>17165</t>
    <phoneticPr fontId="3" type="noConversion"/>
  </si>
  <si>
    <t>18209</t>
    <phoneticPr fontId="3" type="noConversion"/>
  </si>
  <si>
    <t>0085784</t>
    <phoneticPr fontId="3" type="noConversion"/>
  </si>
  <si>
    <t>18208</t>
    <phoneticPr fontId="3" type="noConversion"/>
  </si>
  <si>
    <t>0085787</t>
    <phoneticPr fontId="3" type="noConversion"/>
  </si>
  <si>
    <t>18206</t>
    <phoneticPr fontId="3" type="noConversion"/>
  </si>
  <si>
    <t>0085783</t>
    <phoneticPr fontId="3" type="noConversion"/>
  </si>
  <si>
    <t>18205</t>
    <phoneticPr fontId="3" type="noConversion"/>
  </si>
  <si>
    <t>0085786</t>
    <phoneticPr fontId="3" type="noConversion"/>
  </si>
  <si>
    <t>18204</t>
    <phoneticPr fontId="3" type="noConversion"/>
  </si>
  <si>
    <t>0076828</t>
    <phoneticPr fontId="3" type="noConversion"/>
  </si>
  <si>
    <t>张改英</t>
    <phoneticPr fontId="3" type="noConversion"/>
  </si>
  <si>
    <t>18203</t>
    <phoneticPr fontId="3" type="noConversion"/>
  </si>
  <si>
    <t>0085782</t>
    <phoneticPr fontId="3" type="noConversion"/>
  </si>
  <si>
    <t>19640</t>
    <phoneticPr fontId="3" type="noConversion"/>
  </si>
  <si>
    <t>0029924</t>
    <phoneticPr fontId="3" type="noConversion"/>
  </si>
  <si>
    <t>喻海涛</t>
    <phoneticPr fontId="3" type="noConversion"/>
  </si>
  <si>
    <t>19992</t>
    <phoneticPr fontId="3" type="noConversion"/>
  </si>
  <si>
    <t>0028629</t>
    <phoneticPr fontId="3" type="noConversion"/>
  </si>
  <si>
    <t>武汉公共平台6号库</t>
    <phoneticPr fontId="3" type="noConversion"/>
  </si>
  <si>
    <t>16729</t>
    <phoneticPr fontId="3" type="noConversion"/>
  </si>
  <si>
    <t>0028670</t>
    <phoneticPr fontId="3" type="noConversion"/>
  </si>
  <si>
    <t>毛向飞</t>
    <phoneticPr fontId="3" type="noConversion"/>
  </si>
  <si>
    <t>19641</t>
    <phoneticPr fontId="3" type="noConversion"/>
  </si>
  <si>
    <t>0029923</t>
    <phoneticPr fontId="3" type="noConversion"/>
  </si>
  <si>
    <t>16597</t>
    <phoneticPr fontId="3" type="noConversion"/>
  </si>
  <si>
    <t>0085823</t>
    <phoneticPr fontId="3" type="noConversion"/>
  </si>
  <si>
    <t>毛向飞</t>
    <phoneticPr fontId="3" type="noConversion"/>
  </si>
  <si>
    <t>粤BES791</t>
    <phoneticPr fontId="3" type="noConversion"/>
  </si>
  <si>
    <t>18065</t>
    <phoneticPr fontId="3" type="noConversion"/>
  </si>
  <si>
    <t>0029897</t>
    <phoneticPr fontId="3" type="noConversion"/>
  </si>
  <si>
    <t>于文虎</t>
    <phoneticPr fontId="3" type="noConversion"/>
  </si>
  <si>
    <t>18063</t>
    <phoneticPr fontId="3" type="noConversion"/>
  </si>
  <si>
    <t>0029895</t>
    <phoneticPr fontId="3" type="noConversion"/>
  </si>
  <si>
    <t>喻海涛</t>
    <phoneticPr fontId="3" type="noConversion"/>
  </si>
  <si>
    <t>鄂AMR731</t>
    <phoneticPr fontId="3" type="noConversion"/>
  </si>
  <si>
    <t>16598</t>
    <phoneticPr fontId="3" type="noConversion"/>
  </si>
  <si>
    <t>0076556</t>
    <phoneticPr fontId="3" type="noConversion"/>
  </si>
  <si>
    <t>17754</t>
    <phoneticPr fontId="3" type="noConversion"/>
  </si>
  <si>
    <t>0069926</t>
    <phoneticPr fontId="3" type="noConversion"/>
  </si>
  <si>
    <t>欧文科</t>
    <phoneticPr fontId="3" type="noConversion"/>
  </si>
  <si>
    <t>17756</t>
    <phoneticPr fontId="3" type="noConversion"/>
  </si>
  <si>
    <t>0069927</t>
    <phoneticPr fontId="3" type="noConversion"/>
  </si>
  <si>
    <t>18147</t>
    <phoneticPr fontId="3" type="noConversion"/>
  </si>
  <si>
    <t>0076483</t>
    <phoneticPr fontId="3" type="noConversion"/>
  </si>
  <si>
    <t>18144</t>
    <phoneticPr fontId="3" type="noConversion"/>
  </si>
  <si>
    <t>0076482</t>
    <phoneticPr fontId="3" type="noConversion"/>
  </si>
  <si>
    <t>18143</t>
    <phoneticPr fontId="3" type="noConversion"/>
  </si>
  <si>
    <t>0076481</t>
    <phoneticPr fontId="3" type="noConversion"/>
  </si>
  <si>
    <t>18142</t>
    <phoneticPr fontId="3" type="noConversion"/>
  </si>
  <si>
    <t>0076485</t>
    <phoneticPr fontId="3" type="noConversion"/>
  </si>
  <si>
    <t>18141</t>
    <phoneticPr fontId="3" type="noConversion"/>
  </si>
  <si>
    <t>0076480</t>
    <phoneticPr fontId="3" type="noConversion"/>
  </si>
  <si>
    <t>18140</t>
    <phoneticPr fontId="3" type="noConversion"/>
  </si>
  <si>
    <t>0076479</t>
    <phoneticPr fontId="3" type="noConversion"/>
  </si>
  <si>
    <t>18139</t>
    <phoneticPr fontId="3" type="noConversion"/>
  </si>
  <si>
    <t>0085675</t>
    <phoneticPr fontId="3" type="noConversion"/>
  </si>
  <si>
    <t>18138</t>
    <phoneticPr fontId="3" type="noConversion"/>
  </si>
  <si>
    <t>0076534</t>
    <phoneticPr fontId="3" type="noConversion"/>
  </si>
  <si>
    <t>鄂AMR731</t>
  </si>
  <si>
    <t>粤BES791</t>
  </si>
  <si>
    <t>委托单单号（公式）</t>
    <phoneticPr fontId="3" type="noConversion"/>
  </si>
  <si>
    <t>WW0016183</t>
  </si>
  <si>
    <t>WW0019640</t>
  </si>
  <si>
    <t>WW0019992</t>
  </si>
  <si>
    <t>WW0019641</t>
  </si>
  <si>
    <t>WW0016729</t>
  </si>
  <si>
    <t>WW0016596</t>
  </si>
  <si>
    <t>WW0017165</t>
  </si>
  <si>
    <t>WW0016597</t>
  </si>
  <si>
    <t>WW0018065</t>
  </si>
  <si>
    <t>WW0018063</t>
  </si>
  <si>
    <t>WW0016598</t>
  </si>
  <si>
    <t>WW0017754</t>
  </si>
  <si>
    <t>WW0017756</t>
  </si>
  <si>
    <t>WW0018209</t>
  </si>
  <si>
    <t>WW0018208</t>
  </si>
  <si>
    <t>WW0018206</t>
  </si>
  <si>
    <t>WW0018205</t>
  </si>
  <si>
    <t>WW0018204</t>
  </si>
  <si>
    <t>WW0018203</t>
  </si>
  <si>
    <t>WW0018147</t>
  </si>
  <si>
    <t>WW0018144</t>
  </si>
  <si>
    <t>WW0018143</t>
  </si>
  <si>
    <t>WW0018142</t>
  </si>
  <si>
    <t>WW0018141</t>
  </si>
  <si>
    <t>WW0018140</t>
  </si>
  <si>
    <t>WW0018139</t>
  </si>
  <si>
    <t>WW0018138</t>
  </si>
  <si>
    <t>19107</t>
    <phoneticPr fontId="3" type="noConversion"/>
  </si>
  <si>
    <t>19108</t>
    <phoneticPr fontId="3" type="noConversion"/>
  </si>
  <si>
    <t>18132</t>
    <phoneticPr fontId="3" type="noConversion"/>
  </si>
  <si>
    <t>0085676</t>
    <phoneticPr fontId="3" type="noConversion"/>
  </si>
  <si>
    <t>19112</t>
    <phoneticPr fontId="3" type="noConversion"/>
  </si>
  <si>
    <t>0076957</t>
    <phoneticPr fontId="3" type="noConversion"/>
  </si>
  <si>
    <t>19113</t>
    <phoneticPr fontId="3" type="noConversion"/>
  </si>
  <si>
    <t>0076958</t>
    <phoneticPr fontId="3" type="noConversion"/>
  </si>
  <si>
    <t>17862</t>
    <phoneticPr fontId="3" type="noConversion"/>
  </si>
  <si>
    <t>0028671</t>
    <phoneticPr fontId="3" type="noConversion"/>
  </si>
  <si>
    <t>19993</t>
    <phoneticPr fontId="3" type="noConversion"/>
  </si>
  <si>
    <t>0028630</t>
    <phoneticPr fontId="3" type="noConversion"/>
  </si>
  <si>
    <t>16600</t>
    <phoneticPr fontId="3" type="noConversion"/>
  </si>
  <si>
    <t>0076562</t>
    <phoneticPr fontId="3" type="noConversion"/>
  </si>
  <si>
    <t>4板一个正同货</t>
    <phoneticPr fontId="3" type="noConversion"/>
  </si>
  <si>
    <t>16904</t>
    <phoneticPr fontId="3" type="noConversion"/>
  </si>
  <si>
    <t>0076561</t>
    <phoneticPr fontId="3" type="noConversion"/>
  </si>
  <si>
    <t>熊琳</t>
    <phoneticPr fontId="3" type="noConversion"/>
  </si>
  <si>
    <t>16906</t>
    <phoneticPr fontId="3" type="noConversion"/>
  </si>
  <si>
    <t>0076560</t>
    <phoneticPr fontId="3" type="noConversion"/>
  </si>
  <si>
    <t>邱芳祥</t>
    <phoneticPr fontId="3" type="noConversion"/>
  </si>
  <si>
    <t>18154</t>
    <phoneticPr fontId="3" type="noConversion"/>
  </si>
  <si>
    <t>0076546</t>
    <phoneticPr fontId="3" type="noConversion"/>
  </si>
  <si>
    <t>18153</t>
    <phoneticPr fontId="3" type="noConversion"/>
  </si>
  <si>
    <t>0073547</t>
    <phoneticPr fontId="3" type="noConversion"/>
  </si>
  <si>
    <t>18151</t>
    <phoneticPr fontId="3" type="noConversion"/>
  </si>
  <si>
    <t>0076542</t>
    <phoneticPr fontId="3" type="noConversion"/>
  </si>
  <si>
    <t>18152</t>
    <phoneticPr fontId="3" type="noConversion"/>
  </si>
  <si>
    <t>0076538</t>
    <phoneticPr fontId="3" type="noConversion"/>
  </si>
  <si>
    <t>18150</t>
    <phoneticPr fontId="3" type="noConversion"/>
  </si>
  <si>
    <t>0085679</t>
    <phoneticPr fontId="3" type="noConversion"/>
  </si>
  <si>
    <t>18149</t>
    <phoneticPr fontId="3" type="noConversion"/>
  </si>
  <si>
    <t>0069978</t>
    <phoneticPr fontId="3" type="noConversion"/>
  </si>
  <si>
    <t>18146</t>
    <phoneticPr fontId="3" type="noConversion"/>
  </si>
  <si>
    <t>0076484</t>
    <phoneticPr fontId="3" type="noConversion"/>
  </si>
  <si>
    <t>17483</t>
    <phoneticPr fontId="3" type="noConversion"/>
  </si>
  <si>
    <t>0029926</t>
    <phoneticPr fontId="3" type="noConversion"/>
  </si>
  <si>
    <t>田结</t>
    <phoneticPr fontId="3" type="noConversion"/>
  </si>
  <si>
    <t>欣程园区</t>
    <phoneticPr fontId="3" type="noConversion"/>
  </si>
  <si>
    <t>16852</t>
    <phoneticPr fontId="3" type="noConversion"/>
  </si>
  <si>
    <t>16851</t>
    <phoneticPr fontId="3" type="noConversion"/>
  </si>
  <si>
    <t>0029925</t>
    <phoneticPr fontId="3" type="noConversion"/>
  </si>
  <si>
    <t>王成</t>
    <phoneticPr fontId="3" type="noConversion"/>
  </si>
  <si>
    <t>19847</t>
    <phoneticPr fontId="3" type="noConversion"/>
  </si>
  <si>
    <t>0028672</t>
    <phoneticPr fontId="3" type="noConversion"/>
  </si>
  <si>
    <t>叶方俊</t>
    <phoneticPr fontId="3" type="noConversion"/>
  </si>
  <si>
    <t>武汉亚一五号库</t>
    <phoneticPr fontId="3" type="noConversion"/>
  </si>
  <si>
    <t>武汉丰树外单分拣</t>
    <phoneticPr fontId="3" type="noConversion"/>
  </si>
  <si>
    <t>19849</t>
    <phoneticPr fontId="3" type="noConversion"/>
  </si>
  <si>
    <t>0028570</t>
    <phoneticPr fontId="3" type="noConversion"/>
  </si>
  <si>
    <t>叶显军</t>
    <phoneticPr fontId="3" type="noConversion"/>
  </si>
  <si>
    <t>19644</t>
    <phoneticPr fontId="3" type="noConversion"/>
  </si>
  <si>
    <t>0085701</t>
    <phoneticPr fontId="3" type="noConversion"/>
  </si>
  <si>
    <t>潘涛</t>
    <phoneticPr fontId="3" type="noConversion"/>
  </si>
  <si>
    <t>周宏兵</t>
    <phoneticPr fontId="3" type="noConversion"/>
  </si>
  <si>
    <t>19647</t>
    <phoneticPr fontId="3" type="noConversion"/>
  </si>
  <si>
    <t>0085709</t>
    <phoneticPr fontId="3" type="noConversion"/>
  </si>
  <si>
    <t>19646</t>
    <phoneticPr fontId="3" type="noConversion"/>
  </si>
  <si>
    <t>0085702</t>
    <phoneticPr fontId="3" type="noConversion"/>
  </si>
  <si>
    <t>张改英</t>
    <phoneticPr fontId="3" type="noConversion"/>
  </si>
  <si>
    <t>18221</t>
    <phoneticPr fontId="3" type="noConversion"/>
  </si>
  <si>
    <t>0076533</t>
    <phoneticPr fontId="3" type="noConversion"/>
  </si>
  <si>
    <t>周华安</t>
    <phoneticPr fontId="3" type="noConversion"/>
  </si>
  <si>
    <t>18219</t>
    <phoneticPr fontId="3" type="noConversion"/>
  </si>
  <si>
    <t>0076568</t>
    <phoneticPr fontId="3" type="noConversion"/>
  </si>
  <si>
    <t>18218</t>
    <phoneticPr fontId="3" type="noConversion"/>
  </si>
  <si>
    <t>0076532</t>
    <phoneticPr fontId="3" type="noConversion"/>
  </si>
  <si>
    <t>18217</t>
    <phoneticPr fontId="3" type="noConversion"/>
  </si>
  <si>
    <t>0076531</t>
    <phoneticPr fontId="3" type="noConversion"/>
  </si>
  <si>
    <t>18216</t>
    <phoneticPr fontId="3" type="noConversion"/>
  </si>
  <si>
    <t>0076530</t>
    <phoneticPr fontId="3" type="noConversion"/>
  </si>
  <si>
    <t>18215</t>
    <phoneticPr fontId="3" type="noConversion"/>
  </si>
  <si>
    <t>0076529</t>
    <phoneticPr fontId="3" type="noConversion"/>
  </si>
  <si>
    <t>18214</t>
    <phoneticPr fontId="3" type="noConversion"/>
  </si>
  <si>
    <t>0085788</t>
    <phoneticPr fontId="3" type="noConversion"/>
  </si>
  <si>
    <t>18213</t>
    <phoneticPr fontId="3" type="noConversion"/>
  </si>
  <si>
    <t>0085785</t>
    <phoneticPr fontId="3" type="noConversion"/>
  </si>
  <si>
    <t>18220</t>
    <phoneticPr fontId="3" type="noConversion"/>
  </si>
  <si>
    <t>0076569</t>
    <phoneticPr fontId="3" type="noConversion"/>
  </si>
  <si>
    <t>欧文科</t>
    <phoneticPr fontId="3" type="noConversion"/>
  </si>
  <si>
    <t>17762</t>
    <phoneticPr fontId="3" type="noConversion"/>
  </si>
  <si>
    <t>0069928</t>
    <phoneticPr fontId="3" type="noConversion"/>
  </si>
  <si>
    <t>WW0017862</t>
  </si>
  <si>
    <t>WW0019993</t>
  </si>
  <si>
    <t>WW0017483</t>
  </si>
  <si>
    <t>WW0019847</t>
  </si>
  <si>
    <t>WW0016852</t>
  </si>
  <si>
    <t>WW0016600</t>
  </si>
  <si>
    <t>WW0016904</t>
  </si>
  <si>
    <t>WW0016906</t>
  </si>
  <si>
    <t>WW0018154</t>
  </si>
  <si>
    <t>WW0018153</t>
  </si>
  <si>
    <t>WW0018151</t>
  </si>
  <si>
    <t>WW0018152</t>
  </si>
  <si>
    <t>WW0018150</t>
  </si>
  <si>
    <t>WW0018149</t>
  </si>
  <si>
    <t>WW0018146</t>
  </si>
  <si>
    <t>WW0019849</t>
  </si>
  <si>
    <t>WW0019644</t>
  </si>
  <si>
    <t>WW0019647</t>
  </si>
  <si>
    <t>WW0019646</t>
  </si>
  <si>
    <t>WW0018221</t>
  </si>
  <si>
    <t>WW0018219</t>
  </si>
  <si>
    <t>WW0018218</t>
  </si>
  <si>
    <t>WW0018217</t>
  </si>
  <si>
    <t>WW0018216</t>
  </si>
  <si>
    <t>WW0018215</t>
  </si>
  <si>
    <t>WW0018214</t>
  </si>
  <si>
    <t>WW0018213</t>
  </si>
  <si>
    <t>WW0018220</t>
  </si>
  <si>
    <t>WW0017762</t>
  </si>
  <si>
    <t>16184</t>
    <phoneticPr fontId="3" type="noConversion"/>
  </si>
  <si>
    <t>0024224</t>
    <phoneticPr fontId="3" type="noConversion"/>
  </si>
  <si>
    <t>16853</t>
    <phoneticPr fontId="3" type="noConversion"/>
  </si>
  <si>
    <t>0029887</t>
    <phoneticPr fontId="3" type="noConversion"/>
  </si>
  <si>
    <t>16734</t>
    <phoneticPr fontId="3" type="noConversion"/>
  </si>
  <si>
    <t>0029914</t>
    <phoneticPr fontId="3" type="noConversion"/>
  </si>
  <si>
    <t>18222</t>
    <phoneticPr fontId="3" type="noConversion"/>
  </si>
  <si>
    <t>0076570</t>
    <phoneticPr fontId="3" type="noConversion"/>
  </si>
  <si>
    <t>18223</t>
    <phoneticPr fontId="3" type="noConversion"/>
  </si>
  <si>
    <t>0076571</t>
    <phoneticPr fontId="3" type="noConversion"/>
  </si>
  <si>
    <t>17952</t>
    <phoneticPr fontId="3" type="noConversion"/>
  </si>
  <si>
    <t>0076572</t>
    <phoneticPr fontId="3" type="noConversion"/>
  </si>
  <si>
    <t>17954</t>
  </si>
  <si>
    <t>17955</t>
  </si>
  <si>
    <t>17956</t>
  </si>
  <si>
    <t>0076535</t>
    <phoneticPr fontId="3" type="noConversion"/>
  </si>
  <si>
    <t>0076537</t>
    <phoneticPr fontId="3" type="noConversion"/>
  </si>
  <si>
    <t>0076536</t>
    <phoneticPr fontId="3" type="noConversion"/>
  </si>
  <si>
    <t>0076581</t>
    <phoneticPr fontId="3" type="noConversion"/>
  </si>
  <si>
    <t>0076586</t>
    <phoneticPr fontId="3" type="noConversion"/>
  </si>
  <si>
    <t>17957</t>
  </si>
  <si>
    <t>17958</t>
    <phoneticPr fontId="3" type="noConversion"/>
  </si>
  <si>
    <t>0076585</t>
    <phoneticPr fontId="3" type="noConversion"/>
  </si>
  <si>
    <t>16912</t>
    <phoneticPr fontId="3" type="noConversion"/>
  </si>
  <si>
    <t>0076559</t>
    <phoneticPr fontId="3" type="noConversion"/>
  </si>
  <si>
    <t>18070</t>
    <phoneticPr fontId="3" type="noConversion"/>
  </si>
  <si>
    <t>0029939</t>
    <phoneticPr fontId="3" type="noConversion"/>
  </si>
  <si>
    <t>17953</t>
    <phoneticPr fontId="3" type="noConversion"/>
  </si>
  <si>
    <t>19754</t>
    <phoneticPr fontId="3" type="noConversion"/>
  </si>
  <si>
    <t>19755</t>
    <phoneticPr fontId="3" type="noConversion"/>
  </si>
  <si>
    <t>0028571</t>
    <phoneticPr fontId="3" type="noConversion"/>
  </si>
  <si>
    <t>0028578</t>
    <phoneticPr fontId="3" type="noConversion"/>
  </si>
  <si>
    <t>17077</t>
    <phoneticPr fontId="3" type="noConversion"/>
  </si>
  <si>
    <t>0085710</t>
    <phoneticPr fontId="3" type="noConversion"/>
  </si>
  <si>
    <t>0085713</t>
    <phoneticPr fontId="3" type="noConversion"/>
  </si>
  <si>
    <t>17079</t>
    <phoneticPr fontId="3" type="noConversion"/>
  </si>
  <si>
    <t>17569</t>
    <phoneticPr fontId="3" type="noConversion"/>
  </si>
  <si>
    <t>0076642</t>
    <phoneticPr fontId="3" type="noConversion"/>
  </si>
  <si>
    <t>吴义超</t>
    <phoneticPr fontId="3" type="noConversion"/>
  </si>
  <si>
    <t>17567</t>
    <phoneticPr fontId="3" type="noConversion"/>
  </si>
  <si>
    <t>0076641</t>
    <phoneticPr fontId="3" type="noConversion"/>
  </si>
  <si>
    <t>18155</t>
    <phoneticPr fontId="3" type="noConversion"/>
  </si>
  <si>
    <t>0076545</t>
    <phoneticPr fontId="3" type="noConversion"/>
  </si>
  <si>
    <t>陈和敏</t>
    <phoneticPr fontId="3" type="noConversion"/>
  </si>
  <si>
    <t>18162</t>
    <phoneticPr fontId="3" type="noConversion"/>
  </si>
  <si>
    <t>0085711</t>
    <phoneticPr fontId="3" type="noConversion"/>
  </si>
  <si>
    <t>徐敏</t>
    <phoneticPr fontId="3" type="noConversion"/>
  </si>
  <si>
    <t>18163</t>
    <phoneticPr fontId="3" type="noConversion"/>
  </si>
  <si>
    <t>0076541</t>
    <phoneticPr fontId="3" type="noConversion"/>
  </si>
  <si>
    <t>18164</t>
    <phoneticPr fontId="3" type="noConversion"/>
  </si>
  <si>
    <t>0076540</t>
    <phoneticPr fontId="3" type="noConversion"/>
  </si>
  <si>
    <t>18167</t>
    <phoneticPr fontId="3" type="noConversion"/>
  </si>
  <si>
    <t>0076539</t>
    <phoneticPr fontId="3" type="noConversion"/>
  </si>
  <si>
    <t>18165</t>
    <phoneticPr fontId="3" type="noConversion"/>
  </si>
  <si>
    <t>0085712</t>
    <phoneticPr fontId="3" type="noConversion"/>
  </si>
  <si>
    <t>18168</t>
    <phoneticPr fontId="3" type="noConversion"/>
  </si>
  <si>
    <t>0076611</t>
    <phoneticPr fontId="3" type="noConversion"/>
  </si>
  <si>
    <t>18169</t>
    <phoneticPr fontId="3" type="noConversion"/>
  </si>
  <si>
    <t>0076612</t>
    <phoneticPr fontId="3" type="noConversion"/>
  </si>
  <si>
    <t>17571</t>
    <phoneticPr fontId="3" type="noConversion"/>
  </si>
  <si>
    <t>0076644</t>
    <phoneticPr fontId="3" type="noConversion"/>
  </si>
  <si>
    <t>邓军</t>
    <phoneticPr fontId="3" type="noConversion"/>
  </si>
  <si>
    <t>19756</t>
    <phoneticPr fontId="3" type="noConversion"/>
  </si>
  <si>
    <t>0028579</t>
    <phoneticPr fontId="3" type="noConversion"/>
  </si>
  <si>
    <t>18170</t>
    <phoneticPr fontId="3" type="noConversion"/>
  </si>
  <si>
    <t>0076613</t>
    <phoneticPr fontId="3" type="noConversion"/>
  </si>
  <si>
    <t>18171</t>
    <phoneticPr fontId="3" type="noConversion"/>
  </si>
  <si>
    <t>0076614</t>
    <phoneticPr fontId="3" type="noConversion"/>
  </si>
  <si>
    <t>WW0016184</t>
  </si>
  <si>
    <t>WW0016853</t>
  </si>
  <si>
    <t>WW0016734</t>
  </si>
  <si>
    <t>WW0018070</t>
  </si>
  <si>
    <t>WW0018222</t>
  </si>
  <si>
    <t>WW0018223</t>
  </si>
  <si>
    <t>WW0017952</t>
  </si>
  <si>
    <t>WW0017953</t>
  </si>
  <si>
    <t>WW0017954</t>
  </si>
  <si>
    <t>WW0017955</t>
  </si>
  <si>
    <t>WW0017956</t>
  </si>
  <si>
    <t>WW0017957</t>
  </si>
  <si>
    <t>WW0017958</t>
  </si>
  <si>
    <t>WW0016912</t>
  </si>
  <si>
    <t>WW0019754</t>
  </si>
  <si>
    <t>WW0019755</t>
  </si>
  <si>
    <t>WW0017077</t>
  </si>
  <si>
    <t>WW0017079</t>
  </si>
  <si>
    <t>WW0017569</t>
  </si>
  <si>
    <t>WW0017567</t>
  </si>
  <si>
    <t>WW0019756</t>
  </si>
  <si>
    <t>WW0018155</t>
  </si>
  <si>
    <t>WW0018162</t>
  </si>
  <si>
    <t>WW0018163</t>
  </si>
  <si>
    <t>WW0018164</t>
  </si>
  <si>
    <t>WW0018167</t>
  </si>
  <si>
    <t>WW0018165</t>
  </si>
  <si>
    <t>WW0018168</t>
  </si>
  <si>
    <t>WW0018169</t>
  </si>
  <si>
    <t>WW0018170</t>
  </si>
  <si>
    <t>WW0018171</t>
  </si>
  <si>
    <t>WW0017571</t>
  </si>
  <si>
    <t>18180</t>
    <phoneticPr fontId="3" type="noConversion"/>
  </si>
  <si>
    <t>委托单单号</t>
    <phoneticPr fontId="3" type="noConversion"/>
  </si>
  <si>
    <t>0076620</t>
    <phoneticPr fontId="3" type="noConversion"/>
  </si>
  <si>
    <t>18182</t>
    <phoneticPr fontId="3" type="noConversion"/>
  </si>
  <si>
    <t>0076621</t>
    <phoneticPr fontId="3" type="noConversion"/>
  </si>
  <si>
    <t>18179</t>
    <phoneticPr fontId="3" type="noConversion"/>
  </si>
  <si>
    <t>0076619</t>
    <phoneticPr fontId="3" type="noConversion"/>
  </si>
  <si>
    <t>18178</t>
    <phoneticPr fontId="3" type="noConversion"/>
  </si>
  <si>
    <t>0076618</t>
    <phoneticPr fontId="3" type="noConversion"/>
  </si>
  <si>
    <t>18173</t>
    <phoneticPr fontId="3" type="noConversion"/>
  </si>
  <si>
    <t>0076616</t>
    <phoneticPr fontId="3" type="noConversion"/>
  </si>
  <si>
    <t>18174</t>
    <phoneticPr fontId="3" type="noConversion"/>
  </si>
  <si>
    <t>0076617</t>
    <phoneticPr fontId="3" type="noConversion"/>
  </si>
  <si>
    <t>19994</t>
    <phoneticPr fontId="3" type="noConversion"/>
  </si>
  <si>
    <t>0028631</t>
    <phoneticPr fontId="3" type="noConversion"/>
  </si>
  <si>
    <t>18894</t>
    <phoneticPr fontId="3" type="noConversion"/>
  </si>
  <si>
    <t>0076691</t>
    <phoneticPr fontId="3" type="noConversion"/>
  </si>
  <si>
    <t>16915</t>
    <phoneticPr fontId="3" type="noConversion"/>
  </si>
  <si>
    <t>0076602</t>
    <phoneticPr fontId="3" type="noConversion"/>
  </si>
  <si>
    <t>16185</t>
    <phoneticPr fontId="3" type="noConversion"/>
  </si>
  <si>
    <t>0021186</t>
    <phoneticPr fontId="3" type="noConversion"/>
  </si>
  <si>
    <t>17770</t>
    <phoneticPr fontId="3" type="noConversion"/>
  </si>
  <si>
    <t>0076492</t>
    <phoneticPr fontId="3" type="noConversion"/>
  </si>
  <si>
    <t>16855</t>
    <phoneticPr fontId="3" type="noConversion"/>
  </si>
  <si>
    <t>0028674</t>
    <phoneticPr fontId="3" type="noConversion"/>
  </si>
  <si>
    <t>17769</t>
    <phoneticPr fontId="3" type="noConversion"/>
  </si>
  <si>
    <t>0028673</t>
    <phoneticPr fontId="3" type="noConversion"/>
  </si>
  <si>
    <t>18073</t>
    <phoneticPr fontId="3" type="noConversion"/>
  </si>
  <si>
    <t>0029938</t>
    <phoneticPr fontId="3" type="noConversion"/>
  </si>
  <si>
    <t>18074</t>
    <phoneticPr fontId="3" type="noConversion"/>
  </si>
  <si>
    <t>0029936</t>
    <phoneticPr fontId="3" type="noConversion"/>
  </si>
  <si>
    <t>18075</t>
    <phoneticPr fontId="3" type="noConversion"/>
  </si>
  <si>
    <t>0029937</t>
    <phoneticPr fontId="3" type="noConversion"/>
  </si>
  <si>
    <t>18077</t>
    <phoneticPr fontId="3" type="noConversion"/>
  </si>
  <si>
    <t>0029899</t>
    <phoneticPr fontId="3" type="noConversion"/>
  </si>
  <si>
    <t>17919</t>
    <phoneticPr fontId="3" type="noConversion"/>
  </si>
  <si>
    <t>0021139</t>
    <phoneticPr fontId="3" type="noConversion"/>
  </si>
  <si>
    <t>17925</t>
    <phoneticPr fontId="3" type="noConversion"/>
  </si>
  <si>
    <t>0021112</t>
    <phoneticPr fontId="3" type="noConversion"/>
  </si>
  <si>
    <t>17227</t>
    <phoneticPr fontId="3" type="noConversion"/>
  </si>
  <si>
    <t>0021113</t>
    <phoneticPr fontId="3" type="noConversion"/>
  </si>
  <si>
    <t>17969</t>
    <phoneticPr fontId="3" type="noConversion"/>
  </si>
  <si>
    <t>0076577</t>
    <phoneticPr fontId="3" type="noConversion"/>
  </si>
  <si>
    <t>欧文艺</t>
    <phoneticPr fontId="3" type="noConversion"/>
  </si>
  <si>
    <t>0076578</t>
    <phoneticPr fontId="3" type="noConversion"/>
  </si>
  <si>
    <t>17967</t>
    <phoneticPr fontId="3" type="noConversion"/>
  </si>
  <si>
    <t>0076573</t>
    <phoneticPr fontId="3" type="noConversion"/>
  </si>
  <si>
    <t>涂爱武</t>
    <phoneticPr fontId="3" type="noConversion"/>
  </si>
  <si>
    <t>17966</t>
    <phoneticPr fontId="3" type="noConversion"/>
  </si>
  <si>
    <t>0076579</t>
    <phoneticPr fontId="3" type="noConversion"/>
  </si>
  <si>
    <t>17965</t>
    <phoneticPr fontId="3" type="noConversion"/>
  </si>
  <si>
    <t>0076580</t>
    <phoneticPr fontId="3" type="noConversion"/>
  </si>
  <si>
    <t>17964</t>
    <phoneticPr fontId="3" type="noConversion"/>
  </si>
  <si>
    <t>0076582</t>
    <phoneticPr fontId="3" type="noConversion"/>
  </si>
  <si>
    <t>17961</t>
    <phoneticPr fontId="3" type="noConversion"/>
  </si>
  <si>
    <t>0076583</t>
    <phoneticPr fontId="3" type="noConversion"/>
  </si>
  <si>
    <t>17960</t>
    <phoneticPr fontId="3" type="noConversion"/>
  </si>
  <si>
    <t>0076584</t>
    <phoneticPr fontId="3" type="noConversion"/>
  </si>
  <si>
    <t>叶显军</t>
    <phoneticPr fontId="3" type="noConversion"/>
  </si>
  <si>
    <t>17086</t>
    <phoneticPr fontId="3" type="noConversion"/>
  </si>
  <si>
    <t>0076629</t>
    <phoneticPr fontId="3" type="noConversion"/>
  </si>
  <si>
    <t>17088</t>
    <phoneticPr fontId="3" type="noConversion"/>
  </si>
  <si>
    <t>0076631</t>
    <phoneticPr fontId="3" type="noConversion"/>
  </si>
  <si>
    <t>17083</t>
    <phoneticPr fontId="3" type="noConversion"/>
  </si>
  <si>
    <t>0076628</t>
    <phoneticPr fontId="3" type="noConversion"/>
  </si>
  <si>
    <t>17087</t>
    <phoneticPr fontId="3" type="noConversion"/>
  </si>
  <si>
    <t>0076630</t>
    <phoneticPr fontId="3" type="noConversion"/>
  </si>
  <si>
    <t>19762</t>
    <phoneticPr fontId="3" type="noConversion"/>
  </si>
  <si>
    <t>0028576</t>
    <phoneticPr fontId="3" type="noConversion"/>
  </si>
  <si>
    <t>19761</t>
    <phoneticPr fontId="3" type="noConversion"/>
  </si>
  <si>
    <t>0028582</t>
    <phoneticPr fontId="3" type="noConversion"/>
  </si>
  <si>
    <t>19757</t>
    <phoneticPr fontId="3" type="noConversion"/>
  </si>
  <si>
    <t>0028581</t>
    <phoneticPr fontId="3" type="noConversion"/>
  </si>
  <si>
    <t>17968</t>
    <phoneticPr fontId="3" type="noConversion"/>
  </si>
  <si>
    <t>WW0019994</t>
  </si>
  <si>
    <t>WW0016185</t>
  </si>
  <si>
    <t>WW0016855</t>
  </si>
  <si>
    <t>WW0017769</t>
  </si>
  <si>
    <t>WW0018180</t>
  </si>
  <si>
    <t>WW0018182</t>
  </si>
  <si>
    <t>WW0018179</t>
  </si>
  <si>
    <t>WW0018178</t>
  </si>
  <si>
    <t>WW0018173</t>
  </si>
  <si>
    <t>WW0018174</t>
  </si>
  <si>
    <t>WW0018894</t>
  </si>
  <si>
    <t>WW0019762</t>
  </si>
  <si>
    <t>WW0019761</t>
  </si>
  <si>
    <t>WW0017969</t>
  </si>
  <si>
    <t>WW0017968</t>
  </si>
  <si>
    <t>WW0017967</t>
  </si>
  <si>
    <t>WW0017966</t>
  </si>
  <si>
    <t>WW0017965</t>
  </si>
  <si>
    <t>WW0017964</t>
  </si>
  <si>
    <t>WW0017961</t>
  </si>
  <si>
    <t>WW0017960</t>
  </si>
  <si>
    <t>WW0017770</t>
  </si>
  <si>
    <t>WW0018073</t>
  </si>
  <si>
    <t>WW0018074</t>
  </si>
  <si>
    <t>WW0017919</t>
  </si>
  <si>
    <t>WW0017925</t>
  </si>
  <si>
    <t>WW0016915</t>
  </si>
  <si>
    <t>WW0018075</t>
  </si>
  <si>
    <t>WW0018077</t>
  </si>
  <si>
    <t>WW0017227</t>
  </si>
  <si>
    <t>WW0017086</t>
  </si>
  <si>
    <t>WW0017088</t>
  </si>
  <si>
    <t>WW0017083</t>
  </si>
  <si>
    <t>WW0017087</t>
  </si>
  <si>
    <t>WW0019757</t>
  </si>
  <si>
    <t>16924</t>
    <phoneticPr fontId="3" type="noConversion"/>
  </si>
  <si>
    <t>0076603</t>
    <phoneticPr fontId="3" type="noConversion"/>
  </si>
  <si>
    <t>19763</t>
    <phoneticPr fontId="3" type="noConversion"/>
  </si>
  <si>
    <t>0028572</t>
    <phoneticPr fontId="3" type="noConversion"/>
  </si>
  <si>
    <t>计数项:司机</t>
  </si>
  <si>
    <t>金涛</t>
    <phoneticPr fontId="3" type="noConversion"/>
  </si>
  <si>
    <t>17230</t>
    <phoneticPr fontId="3" type="noConversion"/>
  </si>
  <si>
    <t>0076654</t>
    <phoneticPr fontId="3" type="noConversion"/>
  </si>
  <si>
    <t>17486</t>
    <phoneticPr fontId="3" type="noConversion"/>
  </si>
  <si>
    <t>0028675</t>
    <phoneticPr fontId="3" type="noConversion"/>
  </si>
  <si>
    <t>李明华</t>
    <phoneticPr fontId="3" type="noConversion"/>
  </si>
  <si>
    <t>14板4袋</t>
    <phoneticPr fontId="3" type="noConversion"/>
  </si>
  <si>
    <t>19996</t>
    <phoneticPr fontId="3" type="noConversion"/>
  </si>
  <si>
    <t>0028636</t>
    <phoneticPr fontId="3" type="noConversion"/>
  </si>
  <si>
    <t>16736</t>
    <phoneticPr fontId="3" type="noConversion"/>
  </si>
  <si>
    <t>0029987</t>
    <phoneticPr fontId="3" type="noConversion"/>
  </si>
  <si>
    <t>叶显军</t>
    <phoneticPr fontId="3" type="noConversion"/>
  </si>
  <si>
    <t>19770</t>
    <phoneticPr fontId="3" type="noConversion"/>
  </si>
  <si>
    <t>0028575</t>
    <phoneticPr fontId="3" type="noConversion"/>
  </si>
  <si>
    <t>邱斌</t>
    <phoneticPr fontId="3" type="noConversion"/>
  </si>
  <si>
    <t>19772</t>
    <phoneticPr fontId="3" type="noConversion"/>
  </si>
  <si>
    <t>0028574</t>
    <phoneticPr fontId="3" type="noConversion"/>
  </si>
  <si>
    <t>贺成</t>
    <phoneticPr fontId="3" type="noConversion"/>
  </si>
  <si>
    <t>17094</t>
    <phoneticPr fontId="3" type="noConversion"/>
  </si>
  <si>
    <t>0076633</t>
    <phoneticPr fontId="3" type="noConversion"/>
  </si>
  <si>
    <t>17095</t>
    <phoneticPr fontId="3" type="noConversion"/>
  </si>
  <si>
    <t>0085703</t>
    <phoneticPr fontId="3" type="noConversion"/>
  </si>
  <si>
    <t>17089</t>
    <phoneticPr fontId="3" type="noConversion"/>
  </si>
  <si>
    <t>0076632</t>
    <phoneticPr fontId="3" type="noConversion"/>
  </si>
  <si>
    <t>共8板牛4个</t>
    <phoneticPr fontId="3" type="noConversion"/>
  </si>
  <si>
    <t>邱斌</t>
    <phoneticPr fontId="3" type="noConversion"/>
  </si>
  <si>
    <t>18896</t>
    <phoneticPr fontId="3" type="noConversion"/>
  </si>
  <si>
    <t>0076692</t>
    <phoneticPr fontId="3" type="noConversion"/>
  </si>
  <si>
    <t>李耀</t>
    <phoneticPr fontId="3" type="noConversion"/>
  </si>
  <si>
    <t>0076648</t>
    <phoneticPr fontId="3" type="noConversion"/>
  </si>
  <si>
    <t>邓军</t>
    <phoneticPr fontId="3" type="noConversion"/>
  </si>
  <si>
    <t>16187</t>
    <phoneticPr fontId="3" type="noConversion"/>
  </si>
  <si>
    <t>0029922</t>
    <phoneticPr fontId="3" type="noConversion"/>
  </si>
  <si>
    <t>杜传英</t>
    <phoneticPr fontId="3" type="noConversion"/>
  </si>
  <si>
    <t>17779</t>
    <phoneticPr fontId="3" type="noConversion"/>
  </si>
  <si>
    <t>0076662</t>
    <phoneticPr fontId="3" type="noConversion"/>
  </si>
  <si>
    <t>欧文艺</t>
    <phoneticPr fontId="3" type="noConversion"/>
  </si>
  <si>
    <t>17778</t>
    <phoneticPr fontId="3" type="noConversion"/>
  </si>
  <si>
    <t>0076661</t>
    <phoneticPr fontId="3" type="noConversion"/>
  </si>
  <si>
    <t>邱传祥</t>
    <phoneticPr fontId="3" type="noConversion"/>
  </si>
  <si>
    <t>17777</t>
    <phoneticPr fontId="3" type="noConversion"/>
  </si>
  <si>
    <t>0076660</t>
    <phoneticPr fontId="3" type="noConversion"/>
  </si>
  <si>
    <t>17776</t>
    <phoneticPr fontId="3" type="noConversion"/>
  </si>
  <si>
    <t>0076659</t>
    <phoneticPr fontId="3" type="noConversion"/>
  </si>
  <si>
    <t>17975</t>
    <phoneticPr fontId="3" type="noConversion"/>
  </si>
  <si>
    <t>0076576</t>
    <phoneticPr fontId="3" type="noConversion"/>
  </si>
  <si>
    <t>17974</t>
    <phoneticPr fontId="3" type="noConversion"/>
  </si>
  <si>
    <t>0076575</t>
    <phoneticPr fontId="3" type="noConversion"/>
  </si>
  <si>
    <t>17970</t>
    <phoneticPr fontId="3" type="noConversion"/>
  </si>
  <si>
    <t>0076574</t>
    <phoneticPr fontId="3" type="noConversion"/>
  </si>
  <si>
    <t>杜传英</t>
    <phoneticPr fontId="3" type="noConversion"/>
  </si>
  <si>
    <t>18190</t>
    <phoneticPr fontId="3" type="noConversion"/>
  </si>
  <si>
    <t>0076671</t>
    <phoneticPr fontId="3" type="noConversion"/>
  </si>
  <si>
    <t>陈和敏</t>
    <phoneticPr fontId="3" type="noConversion"/>
  </si>
  <si>
    <t>18189</t>
    <phoneticPr fontId="3" type="noConversion"/>
  </si>
  <si>
    <t>0076627</t>
    <phoneticPr fontId="3" type="noConversion"/>
  </si>
  <si>
    <t>18188</t>
    <phoneticPr fontId="3" type="noConversion"/>
  </si>
  <si>
    <t>0076626</t>
    <phoneticPr fontId="3" type="noConversion"/>
  </si>
  <si>
    <t>18187</t>
    <phoneticPr fontId="3" type="noConversion"/>
  </si>
  <si>
    <t>0076625</t>
    <phoneticPr fontId="3" type="noConversion"/>
  </si>
  <si>
    <t>18186</t>
    <phoneticPr fontId="3" type="noConversion"/>
  </si>
  <si>
    <t>0076624</t>
    <phoneticPr fontId="3" type="noConversion"/>
  </si>
  <si>
    <t>18185</t>
    <phoneticPr fontId="3" type="noConversion"/>
  </si>
  <si>
    <t>0076623</t>
    <phoneticPr fontId="3" type="noConversion"/>
  </si>
  <si>
    <t>18183</t>
    <phoneticPr fontId="3" type="noConversion"/>
  </si>
  <si>
    <t>0076622</t>
    <phoneticPr fontId="3" type="noConversion"/>
  </si>
  <si>
    <t>0076604</t>
    <phoneticPr fontId="3" type="noConversion"/>
  </si>
  <si>
    <t>0076655</t>
    <phoneticPr fontId="3" type="noConversion"/>
  </si>
  <si>
    <t>0029976</t>
    <phoneticPr fontId="3" type="noConversion"/>
  </si>
  <si>
    <t>14盘10袋</t>
    <phoneticPr fontId="3" type="noConversion"/>
  </si>
  <si>
    <t>0076677</t>
    <phoneticPr fontId="3" type="noConversion"/>
  </si>
  <si>
    <t>0076676</t>
    <phoneticPr fontId="3" type="noConversion"/>
  </si>
  <si>
    <t>0076678</t>
    <phoneticPr fontId="3" type="noConversion"/>
  </si>
  <si>
    <t>0076674</t>
    <phoneticPr fontId="3" type="noConversion"/>
  </si>
  <si>
    <t>0076673</t>
    <phoneticPr fontId="3" type="noConversion"/>
  </si>
  <si>
    <t>0076672</t>
    <phoneticPr fontId="3" type="noConversion"/>
  </si>
  <si>
    <t>0076663</t>
    <phoneticPr fontId="3" type="noConversion"/>
  </si>
  <si>
    <t>0076666</t>
    <phoneticPr fontId="3" type="noConversion"/>
  </si>
  <si>
    <t>0076665</t>
    <phoneticPr fontId="3" type="noConversion"/>
  </si>
  <si>
    <t>0076664</t>
    <phoneticPr fontId="3" type="noConversion"/>
  </si>
  <si>
    <t>0076693</t>
    <phoneticPr fontId="3" type="noConversion"/>
  </si>
  <si>
    <t>0029935</t>
    <phoneticPr fontId="3" type="noConversion"/>
  </si>
  <si>
    <t>0076694</t>
    <phoneticPr fontId="3" type="noConversion"/>
  </si>
  <si>
    <t>0029977</t>
    <phoneticPr fontId="3" type="noConversion"/>
  </si>
  <si>
    <t>12盘2袋</t>
    <phoneticPr fontId="3" type="noConversion"/>
  </si>
  <si>
    <t>0076649</t>
    <phoneticPr fontId="3" type="noConversion"/>
  </si>
  <si>
    <t>叶方俊</t>
    <phoneticPr fontId="3" type="noConversion"/>
  </si>
  <si>
    <t>0076650</t>
    <phoneticPr fontId="3" type="noConversion"/>
  </si>
  <si>
    <t>18092</t>
    <phoneticPr fontId="3" type="noConversion"/>
  </si>
  <si>
    <t>0076769</t>
    <phoneticPr fontId="3" type="noConversion"/>
  </si>
  <si>
    <t>姚东明</t>
    <phoneticPr fontId="3" type="noConversion"/>
  </si>
  <si>
    <t>18091</t>
    <phoneticPr fontId="3" type="noConversion"/>
  </si>
  <si>
    <t>0029900</t>
    <phoneticPr fontId="3" type="noConversion"/>
  </si>
  <si>
    <t>0076762</t>
    <phoneticPr fontId="3" type="noConversion"/>
  </si>
  <si>
    <t>0076768</t>
    <phoneticPr fontId="3" type="noConversion"/>
  </si>
  <si>
    <t>武汉亚一五号库</t>
    <phoneticPr fontId="3" type="noConversion"/>
  </si>
  <si>
    <t>0076651</t>
    <phoneticPr fontId="3" type="noConversion"/>
  </si>
  <si>
    <t>0076638</t>
    <phoneticPr fontId="3" type="noConversion"/>
  </si>
  <si>
    <t>0076639</t>
    <phoneticPr fontId="3" type="noConversion"/>
  </si>
  <si>
    <t>0076640</t>
    <phoneticPr fontId="3" type="noConversion"/>
  </si>
  <si>
    <t>0085714</t>
    <phoneticPr fontId="3" type="noConversion"/>
  </si>
  <si>
    <t>0085705</t>
    <phoneticPr fontId="3" type="noConversion"/>
  </si>
  <si>
    <t>WW0016928</t>
  </si>
  <si>
    <t>WW0017232</t>
  </si>
  <si>
    <t>WW0019727</t>
  </si>
  <si>
    <t>WW0018694</t>
  </si>
  <si>
    <t>WW0016857</t>
  </si>
  <si>
    <t>WW0018199</t>
  </si>
  <si>
    <t>WW0018198</t>
  </si>
  <si>
    <t>WW0018197</t>
  </si>
  <si>
    <t>WW0018196</t>
  </si>
  <si>
    <t>WW0018195</t>
  </si>
  <si>
    <t>WW0018191</t>
  </si>
  <si>
    <t>WW0017782</t>
  </si>
  <si>
    <t>WW0017787</t>
  </si>
  <si>
    <t>WW0017786</t>
  </si>
  <si>
    <t>WW0017784</t>
  </si>
  <si>
    <t>WW0017103</t>
  </si>
  <si>
    <t>WW0018088</t>
  </si>
  <si>
    <t>WW0018089</t>
  </si>
  <si>
    <t>WW0018897</t>
  </si>
  <si>
    <t>WW0016802</t>
  </si>
  <si>
    <t>WW0017156</t>
  </si>
  <si>
    <t>WW0017160</t>
  </si>
  <si>
    <t>WW0017161</t>
  </si>
  <si>
    <t>WW0017099</t>
  </si>
  <si>
    <t>WW0017100</t>
  </si>
  <si>
    <t>WW0017101</t>
  </si>
  <si>
    <t>WW0017102</t>
  </si>
  <si>
    <t>常福园区</t>
    <phoneticPr fontId="3" type="noConversion"/>
  </si>
  <si>
    <t>16188</t>
    <phoneticPr fontId="3" type="noConversion"/>
  </si>
  <si>
    <t>0028652</t>
    <phoneticPr fontId="3" type="noConversion"/>
  </si>
  <si>
    <t>丁鹏</t>
    <phoneticPr fontId="3" type="noConversion"/>
  </si>
  <si>
    <t>14盘4袋</t>
    <phoneticPr fontId="3" type="noConversion"/>
  </si>
  <si>
    <t>19733</t>
    <phoneticPr fontId="3" type="noConversion"/>
  </si>
  <si>
    <t>0028573</t>
    <phoneticPr fontId="3" type="noConversion"/>
  </si>
  <si>
    <t>17279</t>
    <phoneticPr fontId="3" type="noConversion"/>
  </si>
  <si>
    <t>0029978</t>
    <phoneticPr fontId="3" type="noConversion"/>
  </si>
  <si>
    <t>鄂AZR876</t>
    <phoneticPr fontId="3" type="noConversion"/>
  </si>
  <si>
    <t>19735</t>
    <phoneticPr fontId="3" type="noConversion"/>
  </si>
  <si>
    <t>0028584</t>
    <phoneticPr fontId="3" type="noConversion"/>
  </si>
  <si>
    <t>16859</t>
    <phoneticPr fontId="3" type="noConversion"/>
  </si>
  <si>
    <t>0029883</t>
    <phoneticPr fontId="3" type="noConversion"/>
  </si>
  <si>
    <t>喻海涛</t>
    <phoneticPr fontId="3" type="noConversion"/>
  </si>
  <si>
    <t>18858</t>
    <phoneticPr fontId="3" type="noConversion"/>
  </si>
  <si>
    <t>0076739</t>
    <phoneticPr fontId="3" type="noConversion"/>
  </si>
  <si>
    <t>WW0018781</t>
    <phoneticPr fontId="3" type="noConversion"/>
  </si>
  <si>
    <t>17107</t>
    <phoneticPr fontId="3" type="noConversion"/>
  </si>
  <si>
    <t>0076634</t>
    <phoneticPr fontId="3" type="noConversion"/>
  </si>
  <si>
    <t>17109</t>
    <phoneticPr fontId="3" type="noConversion"/>
  </si>
  <si>
    <t>0076635</t>
    <phoneticPr fontId="3" type="noConversion"/>
  </si>
  <si>
    <t>17126</t>
    <phoneticPr fontId="3" type="noConversion"/>
  </si>
  <si>
    <t>0076755</t>
    <phoneticPr fontId="3" type="noConversion"/>
  </si>
  <si>
    <t>武汉亚一五号库</t>
    <phoneticPr fontId="3" type="noConversion"/>
  </si>
  <si>
    <t>17174</t>
    <phoneticPr fontId="3" type="noConversion"/>
  </si>
  <si>
    <t>0076753</t>
    <phoneticPr fontId="3" type="noConversion"/>
  </si>
  <si>
    <t>17172</t>
    <phoneticPr fontId="3" type="noConversion"/>
  </si>
  <si>
    <t>0076752</t>
    <phoneticPr fontId="3" type="noConversion"/>
  </si>
  <si>
    <t>17169</t>
    <phoneticPr fontId="3" type="noConversion"/>
  </si>
  <si>
    <t>0076750</t>
    <phoneticPr fontId="3" type="noConversion"/>
  </si>
  <si>
    <t>17167</t>
    <phoneticPr fontId="3" type="noConversion"/>
  </si>
  <si>
    <t>0076653</t>
    <phoneticPr fontId="3" type="noConversion"/>
  </si>
  <si>
    <t>17166</t>
    <phoneticPr fontId="3" type="noConversion"/>
  </si>
  <si>
    <t>0076652</t>
    <phoneticPr fontId="3" type="noConversion"/>
  </si>
  <si>
    <t>17351</t>
    <phoneticPr fontId="3" type="noConversion"/>
  </si>
  <si>
    <t>0076959</t>
    <phoneticPr fontId="3" type="noConversion"/>
  </si>
  <si>
    <t>17352</t>
    <phoneticPr fontId="3" type="noConversion"/>
  </si>
  <si>
    <t>0076960</t>
    <phoneticPr fontId="3" type="noConversion"/>
  </si>
  <si>
    <t>17354</t>
    <phoneticPr fontId="3" type="noConversion"/>
  </si>
  <si>
    <t>0076961</t>
    <phoneticPr fontId="3" type="noConversion"/>
  </si>
  <si>
    <t>17355</t>
    <phoneticPr fontId="3" type="noConversion"/>
  </si>
  <si>
    <t>0076962</t>
    <phoneticPr fontId="3" type="noConversion"/>
  </si>
  <si>
    <t>14板1箱京尊达</t>
    <phoneticPr fontId="3" type="noConversion"/>
  </si>
  <si>
    <t>17356</t>
    <phoneticPr fontId="3" type="noConversion"/>
  </si>
  <si>
    <t>0076963</t>
    <phoneticPr fontId="3" type="noConversion"/>
  </si>
  <si>
    <t>17357</t>
    <phoneticPr fontId="3" type="noConversion"/>
  </si>
  <si>
    <t>0076964</t>
    <phoneticPr fontId="3" type="noConversion"/>
  </si>
  <si>
    <t>17358</t>
    <phoneticPr fontId="3" type="noConversion"/>
  </si>
  <si>
    <t>0076965</t>
    <phoneticPr fontId="3" type="noConversion"/>
  </si>
  <si>
    <t>17360</t>
    <phoneticPr fontId="3" type="noConversion"/>
  </si>
  <si>
    <t>0076967</t>
    <phoneticPr fontId="3" type="noConversion"/>
  </si>
  <si>
    <t>4板一堆空板</t>
    <phoneticPr fontId="3" type="noConversion"/>
  </si>
  <si>
    <t>17361</t>
    <phoneticPr fontId="3" type="noConversion"/>
  </si>
  <si>
    <t>0076966</t>
    <phoneticPr fontId="3" type="noConversion"/>
  </si>
  <si>
    <t>17238</t>
    <phoneticPr fontId="3" type="noConversion"/>
  </si>
  <si>
    <t>0076656</t>
    <phoneticPr fontId="3" type="noConversion"/>
  </si>
  <si>
    <t>17173</t>
    <phoneticPr fontId="3" type="noConversion"/>
  </si>
  <si>
    <t>邓军</t>
    <phoneticPr fontId="3" type="noConversion"/>
  </si>
  <si>
    <t>17171</t>
    <phoneticPr fontId="3" type="noConversion"/>
  </si>
  <si>
    <t>0076754</t>
    <phoneticPr fontId="3" type="noConversion"/>
  </si>
  <si>
    <t>00767651</t>
    <phoneticPr fontId="3" type="noConversion"/>
  </si>
  <si>
    <t>0028637</t>
    <phoneticPr fontId="3" type="noConversion"/>
  </si>
  <si>
    <t>14盘2筐1袋</t>
    <phoneticPr fontId="3" type="noConversion"/>
  </si>
  <si>
    <t>0029928</t>
    <phoneticPr fontId="3" type="noConversion"/>
  </si>
  <si>
    <t>14盘2袋</t>
    <phoneticPr fontId="3" type="noConversion"/>
  </si>
  <si>
    <t>0076763</t>
    <phoneticPr fontId="3" type="noConversion"/>
  </si>
  <si>
    <t>武汉公共平台1号库</t>
    <phoneticPr fontId="3" type="noConversion"/>
  </si>
  <si>
    <t>0076605</t>
    <phoneticPr fontId="3" type="noConversion"/>
  </si>
  <si>
    <t>0028679</t>
    <phoneticPr fontId="3" type="noConversion"/>
  </si>
  <si>
    <t>0085700</t>
    <phoneticPr fontId="3" type="noConversion"/>
  </si>
  <si>
    <t>14盘3袋</t>
    <phoneticPr fontId="3" type="noConversion"/>
  </si>
  <si>
    <t>0076773</t>
    <phoneticPr fontId="3" type="noConversion"/>
  </si>
  <si>
    <t>0076717</t>
    <phoneticPr fontId="3" type="noConversion"/>
  </si>
  <si>
    <t>鄂ABY277</t>
    <phoneticPr fontId="3" type="noConversion"/>
  </si>
  <si>
    <t>0076772</t>
    <phoneticPr fontId="3" type="noConversion"/>
  </si>
  <si>
    <t>鄂AKF301</t>
    <phoneticPr fontId="3" type="noConversion"/>
  </si>
  <si>
    <t>0076771</t>
    <phoneticPr fontId="3" type="noConversion"/>
  </si>
  <si>
    <t>0076770</t>
    <phoneticPr fontId="3" type="noConversion"/>
  </si>
  <si>
    <t>0076689</t>
    <phoneticPr fontId="3" type="noConversion"/>
  </si>
  <si>
    <t>0076687</t>
    <phoneticPr fontId="3" type="noConversion"/>
  </si>
  <si>
    <t>0076690</t>
    <phoneticPr fontId="3" type="noConversion"/>
  </si>
  <si>
    <t>鄂AF1588</t>
    <phoneticPr fontId="3" type="noConversion"/>
  </si>
  <si>
    <t>0076716</t>
    <phoneticPr fontId="3" type="noConversion"/>
  </si>
  <si>
    <t>0076738</t>
    <phoneticPr fontId="3" type="noConversion"/>
  </si>
  <si>
    <t>毛向飞</t>
    <phoneticPr fontId="3" type="noConversion"/>
  </si>
  <si>
    <t>14盘12袋</t>
    <phoneticPr fontId="3" type="noConversion"/>
  </si>
  <si>
    <t>叶 方俊</t>
    <phoneticPr fontId="3" type="noConversion"/>
  </si>
  <si>
    <t>0024174</t>
    <phoneticPr fontId="3" type="noConversion"/>
  </si>
  <si>
    <t>鄂ALU151</t>
    <phoneticPr fontId="3" type="noConversion"/>
  </si>
  <si>
    <t>李明华</t>
    <phoneticPr fontId="3" type="noConversion"/>
  </si>
  <si>
    <t>0028676</t>
    <phoneticPr fontId="3" type="noConversion"/>
  </si>
  <si>
    <t>鄂ABV256</t>
    <phoneticPr fontId="3" type="noConversion"/>
  </si>
  <si>
    <t>0076636</t>
    <phoneticPr fontId="3" type="noConversion"/>
  </si>
  <si>
    <t>鄂AZR992</t>
    <phoneticPr fontId="3" type="noConversion"/>
  </si>
  <si>
    <t>0028651</t>
    <phoneticPr fontId="3" type="noConversion"/>
  </si>
  <si>
    <t>鄂AQQ353</t>
    <phoneticPr fontId="3" type="noConversion"/>
  </si>
  <si>
    <t>张改英</t>
    <phoneticPr fontId="3" type="noConversion"/>
  </si>
  <si>
    <t>0076740</t>
    <phoneticPr fontId="3" type="noConversion"/>
  </si>
  <si>
    <t>马广楠</t>
    <phoneticPr fontId="3" type="noConversion"/>
  </si>
  <si>
    <t>0076972</t>
    <phoneticPr fontId="3" type="noConversion"/>
  </si>
  <si>
    <t>0076971</t>
    <phoneticPr fontId="3" type="noConversion"/>
  </si>
  <si>
    <t>0076970</t>
    <phoneticPr fontId="3" type="noConversion"/>
  </si>
  <si>
    <t>0076969</t>
    <phoneticPr fontId="3" type="noConversion"/>
  </si>
  <si>
    <t>张改英</t>
    <phoneticPr fontId="3" type="noConversion"/>
  </si>
  <si>
    <t>0076968</t>
    <phoneticPr fontId="3" type="noConversion"/>
  </si>
  <si>
    <t>WW0019997</t>
  </si>
  <si>
    <t>WW0017491</t>
  </si>
  <si>
    <t>WW0017868</t>
  </si>
  <si>
    <t>WW0017111</t>
  </si>
  <si>
    <t>WW0016934</t>
  </si>
  <si>
    <t>WW0016190</t>
  </si>
  <si>
    <t>WW0019739</t>
  </si>
  <si>
    <t>WW0017869</t>
  </si>
  <si>
    <t>WW0018098</t>
  </si>
  <si>
    <t>WW0017131</t>
  </si>
  <si>
    <t>WW0017130</t>
  </si>
  <si>
    <t>WW0017129</t>
  </si>
  <si>
    <t>WW0017493</t>
  </si>
  <si>
    <t>WW0017113</t>
  </si>
  <si>
    <t>WW0015886</t>
  </si>
  <si>
    <t>WW0015885</t>
  </si>
  <si>
    <t>WW0015884</t>
  </si>
  <si>
    <t>WW0015883</t>
  </si>
  <si>
    <t>WW0015882</t>
  </si>
  <si>
    <t>WW0015881</t>
  </si>
  <si>
    <t>WW0015879</t>
  </si>
  <si>
    <t>WW0017367</t>
  </si>
  <si>
    <t>WW0017366</t>
  </si>
  <si>
    <t>WW0017365</t>
  </si>
  <si>
    <t>WW0017364</t>
  </si>
  <si>
    <t>WW0017363</t>
  </si>
  <si>
    <t>WW0017362</t>
  </si>
  <si>
    <t>鄂ABV256</t>
  </si>
  <si>
    <t>0028677</t>
    <phoneticPr fontId="3" type="noConversion"/>
  </si>
  <si>
    <t>WW0018103</t>
    <phoneticPr fontId="3" type="noConversion"/>
  </si>
  <si>
    <t>0028678</t>
    <phoneticPr fontId="3" type="noConversion"/>
  </si>
  <si>
    <t>田结</t>
  </si>
  <si>
    <t>武汉公共平台6号库</t>
  </si>
  <si>
    <t>武汉丰树外单分拣</t>
  </si>
  <si>
    <t>WW0016861</t>
  </si>
  <si>
    <t>0076710</t>
  </si>
  <si>
    <t>喻海涛</t>
  </si>
  <si>
    <t>分拣摆渡</t>
  </si>
  <si>
    <t>陈丹丹</t>
    <phoneticPr fontId="3" type="noConversion"/>
  </si>
  <si>
    <t>新地园区</t>
    <phoneticPr fontId="3" type="noConversion"/>
  </si>
  <si>
    <t>武汉新地分拣退货组</t>
    <phoneticPr fontId="3" type="noConversion"/>
  </si>
  <si>
    <t>弗兰西蒂园区</t>
    <phoneticPr fontId="3" type="noConversion"/>
  </si>
  <si>
    <t>弗兰西蒂退货组</t>
    <phoneticPr fontId="3" type="noConversion"/>
  </si>
  <si>
    <t>18102</t>
    <phoneticPr fontId="3" type="noConversion"/>
  </si>
  <si>
    <t>0029901</t>
    <phoneticPr fontId="3" type="noConversion"/>
  </si>
  <si>
    <t>李展林</t>
    <phoneticPr fontId="3" type="noConversion"/>
  </si>
  <si>
    <t>武汉百货B家具建材仓2号库</t>
    <phoneticPr fontId="3" type="noConversion"/>
  </si>
  <si>
    <t>18105</t>
    <phoneticPr fontId="3" type="noConversion"/>
  </si>
  <si>
    <t>0076765</t>
    <phoneticPr fontId="3" type="noConversion"/>
  </si>
  <si>
    <t>17796</t>
    <phoneticPr fontId="3" type="noConversion"/>
  </si>
  <si>
    <t>0076731</t>
    <phoneticPr fontId="3" type="noConversion"/>
  </si>
  <si>
    <t>欧文艺</t>
    <phoneticPr fontId="3" type="noConversion"/>
  </si>
  <si>
    <t>17795</t>
    <phoneticPr fontId="3" type="noConversion"/>
  </si>
  <si>
    <t>0076730</t>
    <phoneticPr fontId="3" type="noConversion"/>
  </si>
  <si>
    <t>17794</t>
    <phoneticPr fontId="3" type="noConversion"/>
  </si>
  <si>
    <t>0076729</t>
    <phoneticPr fontId="3" type="noConversion"/>
  </si>
  <si>
    <t>17793</t>
    <phoneticPr fontId="3" type="noConversion"/>
  </si>
  <si>
    <t>0076728</t>
    <phoneticPr fontId="3" type="noConversion"/>
  </si>
  <si>
    <t>17791</t>
    <phoneticPr fontId="3" type="noConversion"/>
  </si>
  <si>
    <t>0076668</t>
    <phoneticPr fontId="3" type="noConversion"/>
  </si>
  <si>
    <t>17790</t>
    <phoneticPr fontId="3" type="noConversion"/>
  </si>
  <si>
    <t>0076667</t>
    <phoneticPr fontId="3" type="noConversion"/>
  </si>
  <si>
    <t>0076741</t>
    <phoneticPr fontId="3" type="noConversion"/>
  </si>
  <si>
    <t>WW0017368</t>
    <phoneticPr fontId="3" type="noConversion"/>
  </si>
  <si>
    <t>0028638</t>
    <phoneticPr fontId="3" type="noConversion"/>
  </si>
  <si>
    <t>5袋</t>
    <phoneticPr fontId="3" type="noConversion"/>
  </si>
  <si>
    <t>0029927</t>
    <phoneticPr fontId="3" type="noConversion"/>
  </si>
  <si>
    <t>0024795</t>
    <phoneticPr fontId="3" type="noConversion"/>
  </si>
  <si>
    <t>0029930</t>
    <phoneticPr fontId="3" type="noConversion"/>
  </si>
  <si>
    <t>0028650</t>
    <phoneticPr fontId="3" type="noConversion"/>
  </si>
  <si>
    <t>1袋</t>
    <phoneticPr fontId="3" type="noConversion"/>
  </si>
  <si>
    <t>0024794</t>
    <phoneticPr fontId="3" type="noConversion"/>
  </si>
  <si>
    <t>13袋</t>
    <phoneticPr fontId="3" type="noConversion"/>
  </si>
  <si>
    <t>贺威</t>
    <phoneticPr fontId="3" type="noConversion"/>
  </si>
  <si>
    <t>0076718</t>
    <phoneticPr fontId="3" type="noConversion"/>
  </si>
  <si>
    <t>0076764</t>
    <phoneticPr fontId="3" type="noConversion"/>
  </si>
  <si>
    <t>0076607</t>
    <phoneticPr fontId="3" type="noConversion"/>
  </si>
  <si>
    <t>0076681</t>
    <phoneticPr fontId="3" type="noConversion"/>
  </si>
  <si>
    <t>0076680</t>
    <phoneticPr fontId="3" type="noConversion"/>
  </si>
  <si>
    <t>0076774</t>
    <phoneticPr fontId="3" type="noConversion"/>
  </si>
  <si>
    <t>0076679</t>
    <phoneticPr fontId="3" type="noConversion"/>
  </si>
  <si>
    <t>0076775</t>
    <phoneticPr fontId="3" type="noConversion"/>
  </si>
  <si>
    <t>新地园区</t>
    <phoneticPr fontId="3" type="noConversion"/>
  </si>
  <si>
    <t>0069999</t>
    <phoneticPr fontId="3" type="noConversion"/>
  </si>
  <si>
    <t>鄂ADU616</t>
    <phoneticPr fontId="3" type="noConversion"/>
  </si>
  <si>
    <t>陈丹丹</t>
    <phoneticPr fontId="3" type="noConversion"/>
  </si>
  <si>
    <t>弗兰西蒂</t>
    <phoneticPr fontId="3" type="noConversion"/>
  </si>
  <si>
    <t>退货组</t>
    <phoneticPr fontId="3" type="noConversion"/>
  </si>
  <si>
    <t>0085704</t>
    <phoneticPr fontId="3" type="noConversion"/>
  </si>
  <si>
    <t>0029929</t>
    <phoneticPr fontId="3" type="noConversion"/>
  </si>
  <si>
    <t>0028585</t>
    <phoneticPr fontId="3" type="noConversion"/>
  </si>
  <si>
    <t>崔义鹏</t>
    <phoneticPr fontId="3" type="noConversion"/>
  </si>
  <si>
    <t>欣程园区</t>
    <phoneticPr fontId="3" type="noConversion"/>
  </si>
  <si>
    <t>武汉公共平台六号库</t>
    <phoneticPr fontId="3" type="noConversion"/>
  </si>
  <si>
    <t>0021745</t>
    <phoneticPr fontId="3" type="noConversion"/>
  </si>
  <si>
    <t>吴正德</t>
    <phoneticPr fontId="3" type="noConversion"/>
  </si>
  <si>
    <t>0024797</t>
    <phoneticPr fontId="3" type="noConversion"/>
  </si>
  <si>
    <t>程斌</t>
    <phoneticPr fontId="3" type="noConversion"/>
  </si>
  <si>
    <t>鄂ANH299</t>
    <phoneticPr fontId="3" type="noConversion"/>
  </si>
  <si>
    <t>杜传英</t>
    <phoneticPr fontId="3" type="noConversion"/>
  </si>
  <si>
    <t>17.5米</t>
    <phoneticPr fontId="3" type="noConversion"/>
  </si>
  <si>
    <t>0051203</t>
    <phoneticPr fontId="3" type="noConversion"/>
  </si>
  <si>
    <t>欧文艺</t>
    <phoneticPr fontId="3" type="noConversion"/>
  </si>
  <si>
    <t>0076737</t>
    <phoneticPr fontId="3" type="noConversion"/>
  </si>
  <si>
    <t>严辉林</t>
    <phoneticPr fontId="3" type="noConversion"/>
  </si>
  <si>
    <t>0076736</t>
    <phoneticPr fontId="3" type="noConversion"/>
  </si>
  <si>
    <t>0076735</t>
    <phoneticPr fontId="3" type="noConversion"/>
  </si>
  <si>
    <t>0076734</t>
    <phoneticPr fontId="3" type="noConversion"/>
  </si>
  <si>
    <t>0076733</t>
    <phoneticPr fontId="3" type="noConversion"/>
  </si>
  <si>
    <t>0028588</t>
    <phoneticPr fontId="3" type="noConversion"/>
  </si>
  <si>
    <t>叶方俊</t>
    <phoneticPr fontId="3" type="noConversion"/>
  </si>
  <si>
    <t>0028586</t>
    <phoneticPr fontId="3" type="noConversion"/>
  </si>
  <si>
    <t>0076767</t>
    <phoneticPr fontId="3" type="noConversion"/>
  </si>
  <si>
    <t>0076766</t>
    <phoneticPr fontId="3" type="noConversion"/>
  </si>
  <si>
    <t>0029920</t>
    <phoneticPr fontId="3" type="noConversion"/>
  </si>
  <si>
    <t>0028545</t>
    <phoneticPr fontId="3" type="noConversion"/>
  </si>
  <si>
    <t>0076695</t>
    <phoneticPr fontId="3" type="noConversion"/>
  </si>
  <si>
    <t>0069930</t>
    <phoneticPr fontId="3" type="noConversion"/>
  </si>
  <si>
    <t>0028547</t>
    <phoneticPr fontId="3" type="noConversion"/>
  </si>
  <si>
    <t>0076742</t>
    <phoneticPr fontId="3" type="noConversion"/>
  </si>
  <si>
    <t>0076743</t>
    <phoneticPr fontId="3" type="noConversion"/>
  </si>
  <si>
    <t>0076744</t>
    <phoneticPr fontId="3" type="noConversion"/>
  </si>
  <si>
    <t>0076745</t>
    <phoneticPr fontId="3" type="noConversion"/>
  </si>
  <si>
    <t>0076746</t>
    <phoneticPr fontId="3" type="noConversion"/>
  </si>
  <si>
    <t>0076748</t>
    <phoneticPr fontId="3" type="noConversion"/>
  </si>
  <si>
    <t>0076749</t>
    <phoneticPr fontId="3" type="noConversion"/>
  </si>
  <si>
    <t>0051191</t>
    <phoneticPr fontId="3" type="noConversion"/>
  </si>
  <si>
    <t>马广楠</t>
    <phoneticPr fontId="3" type="noConversion"/>
  </si>
  <si>
    <t>1台冰箱</t>
    <phoneticPr fontId="3" type="noConversion"/>
  </si>
  <si>
    <t>WW0019998</t>
  </si>
  <si>
    <t>WW0017115</t>
  </si>
  <si>
    <t>WW0016745</t>
  </si>
  <si>
    <t>WW0016862</t>
  </si>
  <si>
    <t>WW0016191</t>
  </si>
  <si>
    <t>WW0016812</t>
  </si>
  <si>
    <t>WW0017245</t>
  </si>
  <si>
    <t>WW0019742</t>
  </si>
  <si>
    <t>WW0017173</t>
  </si>
  <si>
    <t>WW0012524</t>
  </si>
  <si>
    <t>WW0017116</t>
  </si>
  <si>
    <t>WW0015892</t>
  </si>
  <si>
    <t>WW0015891</t>
  </si>
  <si>
    <t>WW0015890</t>
  </si>
  <si>
    <t>WW0015888</t>
  </si>
  <si>
    <t>WW0015889</t>
  </si>
  <si>
    <t>WW0017405</t>
  </si>
  <si>
    <t>WW0017404</t>
  </si>
  <si>
    <t>WW0017401</t>
  </si>
  <si>
    <t>WW0017800</t>
  </si>
  <si>
    <t>WW0017798</t>
  </si>
  <si>
    <t>WW0019744</t>
  </si>
  <si>
    <t>WW0017370</t>
  </si>
  <si>
    <t>WW0017371</t>
  </si>
  <si>
    <t>WW0017372</t>
  </si>
  <si>
    <t>WW0017374</t>
  </si>
  <si>
    <t>WW0017375</t>
  </si>
  <si>
    <t>WW0017378</t>
  </si>
  <si>
    <t>WW0017379</t>
  </si>
  <si>
    <t>WW0017380</t>
  </si>
  <si>
    <t>WW0018110</t>
  </si>
  <si>
    <t>WW0018109</t>
  </si>
  <si>
    <t>WW0017285</t>
  </si>
  <si>
    <t>WW0016940</t>
  </si>
  <si>
    <t>WW0018113</t>
  </si>
  <si>
    <t>WW0018112</t>
  </si>
  <si>
    <t>WW0016813</t>
  </si>
  <si>
    <t>WW0017403</t>
  </si>
  <si>
    <t>WW0019743</t>
  </si>
  <si>
    <t>WW0017132</t>
  </si>
  <si>
    <t>WW0018108</t>
  </si>
  <si>
    <t>WW0016936</t>
  </si>
  <si>
    <t>WW0018114</t>
  </si>
  <si>
    <t>鄂ADU616</t>
  </si>
  <si>
    <t>0076751</t>
    <phoneticPr fontId="3" type="noConversion"/>
  </si>
  <si>
    <t>0076658</t>
    <phoneticPr fontId="3" type="noConversion"/>
  </si>
  <si>
    <t>0028590</t>
    <phoneticPr fontId="3" type="noConversion"/>
  </si>
  <si>
    <t>0028635</t>
    <phoneticPr fontId="3" type="noConversion"/>
  </si>
  <si>
    <t>4袋（1盘退货）</t>
    <phoneticPr fontId="3" type="noConversion"/>
  </si>
  <si>
    <t>0028589</t>
    <phoneticPr fontId="3" type="noConversion"/>
  </si>
  <si>
    <t>0024868</t>
    <phoneticPr fontId="3" type="noConversion"/>
  </si>
  <si>
    <t>0051192</t>
    <phoneticPr fontId="3" type="noConversion"/>
  </si>
  <si>
    <t>0051193</t>
  </si>
  <si>
    <t>0051194</t>
  </si>
  <si>
    <t>0051195</t>
  </si>
  <si>
    <t>0051196</t>
  </si>
  <si>
    <t>0051197</t>
  </si>
  <si>
    <t>0051198</t>
  </si>
  <si>
    <t>0051199</t>
  </si>
  <si>
    <t>0024806</t>
    <phoneticPr fontId="3" type="noConversion"/>
  </si>
  <si>
    <t>11袋</t>
    <phoneticPr fontId="3" type="noConversion"/>
  </si>
  <si>
    <t>0024877</t>
    <phoneticPr fontId="3" type="noConversion"/>
  </si>
  <si>
    <t>0024804</t>
    <phoneticPr fontId="3" type="noConversion"/>
  </si>
  <si>
    <t>3袋</t>
    <phoneticPr fontId="3" type="noConversion"/>
  </si>
  <si>
    <t>0024805</t>
    <phoneticPr fontId="3" type="noConversion"/>
  </si>
  <si>
    <t>19袋</t>
    <phoneticPr fontId="3" type="noConversion"/>
  </si>
  <si>
    <t>0024802</t>
    <phoneticPr fontId="3" type="noConversion"/>
  </si>
  <si>
    <t>0069989</t>
    <phoneticPr fontId="3" type="noConversion"/>
  </si>
  <si>
    <t>0069988</t>
    <phoneticPr fontId="3" type="noConversion"/>
  </si>
  <si>
    <t>0069995</t>
    <phoneticPr fontId="3" type="noConversion"/>
  </si>
  <si>
    <t>新地园区</t>
  </si>
  <si>
    <t>0029902</t>
    <phoneticPr fontId="3" type="noConversion"/>
  </si>
  <si>
    <t>0069994</t>
    <phoneticPr fontId="3" type="noConversion"/>
  </si>
  <si>
    <t>熊琳</t>
    <phoneticPr fontId="3" type="noConversion"/>
  </si>
  <si>
    <t>18819</t>
    <phoneticPr fontId="3" type="noConversion"/>
  </si>
  <si>
    <t>0028591</t>
    <phoneticPr fontId="3" type="noConversion"/>
  </si>
  <si>
    <t>0051210</t>
    <phoneticPr fontId="3" type="noConversion"/>
  </si>
  <si>
    <t>0051209</t>
    <phoneticPr fontId="3" type="noConversion"/>
  </si>
  <si>
    <t>0051207</t>
    <phoneticPr fontId="3" type="noConversion"/>
  </si>
  <si>
    <t>0051206</t>
    <phoneticPr fontId="3" type="noConversion"/>
  </si>
  <si>
    <t>0051205</t>
    <phoneticPr fontId="3" type="noConversion"/>
  </si>
  <si>
    <t>0051204</t>
    <phoneticPr fontId="3" type="noConversion"/>
  </si>
  <si>
    <t>0051208</t>
    <phoneticPr fontId="3" type="noConversion"/>
  </si>
  <si>
    <t>0076637</t>
    <phoneticPr fontId="3" type="noConversion"/>
  </si>
  <si>
    <t>0051177</t>
    <phoneticPr fontId="3" type="noConversion"/>
  </si>
  <si>
    <t>0069996</t>
    <phoneticPr fontId="3" type="noConversion"/>
  </si>
  <si>
    <t>1箱京尊达</t>
    <phoneticPr fontId="3" type="noConversion"/>
  </si>
  <si>
    <t>0069997</t>
    <phoneticPr fontId="3" type="noConversion"/>
  </si>
  <si>
    <t>0069998</t>
    <phoneticPr fontId="3" type="noConversion"/>
  </si>
  <si>
    <t>0051176</t>
    <phoneticPr fontId="3" type="noConversion"/>
  </si>
  <si>
    <t>陈丹丹</t>
  </si>
  <si>
    <t>武汉新地分拣退货组</t>
  </si>
  <si>
    <t>分拣退货组</t>
  </si>
  <si>
    <t>WW0017293</t>
  </si>
  <si>
    <t>0069933</t>
  </si>
  <si>
    <t>周华安</t>
  </si>
  <si>
    <t>WW0017411</t>
    <phoneticPr fontId="3" type="noConversion"/>
  </si>
  <si>
    <t>WW0019999</t>
  </si>
  <si>
    <t>WW0017134</t>
  </si>
  <si>
    <t>WW0016815</t>
  </si>
  <si>
    <t>WW0017497</t>
  </si>
  <si>
    <t>WW0017117</t>
  </si>
  <si>
    <t>WW0017873</t>
  </si>
  <si>
    <t>WW0016863</t>
  </si>
  <si>
    <t>WW0017255</t>
  </si>
  <si>
    <t>WW0017976</t>
  </si>
  <si>
    <t>WW0019748</t>
  </si>
  <si>
    <t>WW0017381</t>
  </si>
  <si>
    <t>WW0017382</t>
  </si>
  <si>
    <t>WW0017383</t>
  </si>
  <si>
    <t>WW0017384</t>
  </si>
  <si>
    <t>WW0017385</t>
  </si>
  <si>
    <t>WW0017386</t>
  </si>
  <si>
    <t>WW0017387</t>
  </si>
  <si>
    <t>WW0017388</t>
  </si>
  <si>
    <t>WW0018125</t>
  </si>
  <si>
    <t>WW0017416</t>
  </si>
  <si>
    <t>WW0017415</t>
  </si>
  <si>
    <t>WW0017413</t>
  </si>
  <si>
    <t>WW0017410</t>
  </si>
  <si>
    <t>WW0017409</t>
  </si>
  <si>
    <t>WW0017408</t>
  </si>
  <si>
    <t>WW0017414</t>
  </si>
  <si>
    <t>WW0017118</t>
  </si>
  <si>
    <t>WW0015856</t>
  </si>
  <si>
    <t>WW0015855</t>
  </si>
  <si>
    <t>WW0015854</t>
  </si>
  <si>
    <t>WW0015852</t>
  </si>
  <si>
    <t>WW0015900</t>
  </si>
  <si>
    <t>WW0018119</t>
  </si>
  <si>
    <t>WW0018123</t>
  </si>
  <si>
    <t>WW0018121</t>
  </si>
  <si>
    <t>WW0018120</t>
  </si>
  <si>
    <t>WW0017978</t>
  </si>
  <si>
    <t>WW0017977</t>
  </si>
  <si>
    <t>16751</t>
    <phoneticPr fontId="3" type="noConversion"/>
  </si>
  <si>
    <t>0024878</t>
    <phoneticPr fontId="3" type="noConversion"/>
  </si>
  <si>
    <t>0024816</t>
    <phoneticPr fontId="3" type="noConversion"/>
  </si>
  <si>
    <t>15袋</t>
    <phoneticPr fontId="3" type="noConversion"/>
  </si>
  <si>
    <t>17294</t>
    <phoneticPr fontId="3" type="noConversion"/>
  </si>
  <si>
    <t>0024798</t>
    <phoneticPr fontId="3" type="noConversion"/>
  </si>
  <si>
    <t>18654</t>
    <phoneticPr fontId="3" type="noConversion"/>
  </si>
  <si>
    <t>0024819</t>
    <phoneticPr fontId="3" type="noConversion"/>
  </si>
  <si>
    <t>0028649</t>
    <phoneticPr fontId="3" type="noConversion"/>
  </si>
  <si>
    <t>2袋</t>
    <phoneticPr fontId="3" type="noConversion"/>
  </si>
  <si>
    <t>16864</t>
    <phoneticPr fontId="3" type="noConversion"/>
  </si>
  <si>
    <t>0024801</t>
    <phoneticPr fontId="3" type="noConversion"/>
  </si>
  <si>
    <t>16944</t>
    <phoneticPr fontId="3" type="noConversion"/>
  </si>
  <si>
    <t>0076608</t>
    <phoneticPr fontId="3" type="noConversion"/>
  </si>
  <si>
    <t>代永华</t>
    <phoneticPr fontId="3" type="noConversion"/>
  </si>
  <si>
    <t>17419</t>
    <phoneticPr fontId="3" type="noConversion"/>
  </si>
  <si>
    <t>0051211</t>
    <phoneticPr fontId="3" type="noConversion"/>
  </si>
  <si>
    <t>17420</t>
    <phoneticPr fontId="3" type="noConversion"/>
  </si>
  <si>
    <t>0051212</t>
    <phoneticPr fontId="3" type="noConversion"/>
  </si>
  <si>
    <t>17424</t>
    <phoneticPr fontId="3" type="noConversion"/>
  </si>
  <si>
    <t>0051230</t>
    <phoneticPr fontId="3" type="noConversion"/>
  </si>
  <si>
    <t>15901</t>
    <phoneticPr fontId="3" type="noConversion"/>
  </si>
  <si>
    <t>新地园区</t>
    <phoneticPr fontId="3" type="noConversion"/>
  </si>
  <si>
    <t>17421</t>
    <phoneticPr fontId="3" type="noConversion"/>
  </si>
  <si>
    <t>0051231</t>
    <phoneticPr fontId="3" type="noConversion"/>
  </si>
  <si>
    <t>17422</t>
    <phoneticPr fontId="3" type="noConversion"/>
  </si>
  <si>
    <t>0051232</t>
    <phoneticPr fontId="3" type="noConversion"/>
  </si>
  <si>
    <t>17423</t>
    <phoneticPr fontId="3" type="noConversion"/>
  </si>
  <si>
    <t>0051233</t>
    <phoneticPr fontId="3" type="noConversion"/>
  </si>
  <si>
    <t>17389</t>
    <phoneticPr fontId="3" type="noConversion"/>
  </si>
  <si>
    <t>17390</t>
    <phoneticPr fontId="3" type="noConversion"/>
  </si>
  <si>
    <t>17391</t>
    <phoneticPr fontId="3" type="noConversion"/>
  </si>
  <si>
    <t>17392</t>
  </si>
  <si>
    <t>17393</t>
  </si>
  <si>
    <t>17394</t>
  </si>
  <si>
    <t>17395</t>
  </si>
  <si>
    <t>17396</t>
  </si>
  <si>
    <t>0051200</t>
    <phoneticPr fontId="3" type="noConversion"/>
  </si>
  <si>
    <t>0051201</t>
  </si>
  <si>
    <t>0051202</t>
  </si>
  <si>
    <t>0051183</t>
    <phoneticPr fontId="3" type="noConversion"/>
  </si>
  <si>
    <t>0051184</t>
  </si>
  <si>
    <t>0051185</t>
  </si>
  <si>
    <t>0051186</t>
  </si>
  <si>
    <t>0051187</t>
  </si>
  <si>
    <t>叶显军</t>
    <phoneticPr fontId="3" type="noConversion"/>
  </si>
  <si>
    <t>17122</t>
    <phoneticPr fontId="3" type="noConversion"/>
  </si>
  <si>
    <t>17123</t>
  </si>
  <si>
    <t>17124</t>
  </si>
  <si>
    <t>17125</t>
  </si>
  <si>
    <t>17051</t>
    <phoneticPr fontId="3" type="noConversion"/>
  </si>
  <si>
    <t>17052</t>
    <phoneticPr fontId="3" type="noConversion"/>
  </si>
  <si>
    <t>0069983</t>
    <phoneticPr fontId="3" type="noConversion"/>
  </si>
  <si>
    <t>0069984</t>
    <phoneticPr fontId="3" type="noConversion"/>
  </si>
  <si>
    <t>0069987</t>
    <phoneticPr fontId="3" type="noConversion"/>
  </si>
  <si>
    <t>0069985</t>
    <phoneticPr fontId="3" type="noConversion"/>
  </si>
  <si>
    <t>0069986</t>
    <phoneticPr fontId="3" type="noConversion"/>
  </si>
  <si>
    <t>0051258</t>
    <phoneticPr fontId="3" type="noConversion"/>
  </si>
  <si>
    <t>16752</t>
    <phoneticPr fontId="3" type="noConversion"/>
  </si>
  <si>
    <t>0051275</t>
    <phoneticPr fontId="3" type="noConversion"/>
  </si>
  <si>
    <t>15857</t>
    <phoneticPr fontId="3" type="noConversion"/>
  </si>
  <si>
    <t>15858</t>
    <phoneticPr fontId="3" type="noConversion"/>
  </si>
  <si>
    <t>15861</t>
    <phoneticPr fontId="3" type="noConversion"/>
  </si>
  <si>
    <t>15862</t>
  </si>
  <si>
    <t>15863</t>
  </si>
  <si>
    <t>15864</t>
  </si>
  <si>
    <t>15865</t>
  </si>
  <si>
    <t>15866</t>
  </si>
  <si>
    <t>0051178</t>
    <phoneticPr fontId="3" type="noConversion"/>
  </si>
  <si>
    <t>0051179</t>
    <phoneticPr fontId="3" type="noConversion"/>
  </si>
  <si>
    <t>0051180</t>
    <phoneticPr fontId="3" type="noConversion"/>
  </si>
  <si>
    <t>0051181</t>
    <phoneticPr fontId="3" type="noConversion"/>
  </si>
  <si>
    <t>0085683</t>
    <phoneticPr fontId="3" type="noConversion"/>
  </si>
  <si>
    <t>0085849</t>
    <phoneticPr fontId="3" type="noConversion"/>
  </si>
  <si>
    <t>0085682</t>
    <phoneticPr fontId="3" type="noConversion"/>
  </si>
  <si>
    <t>0077074</t>
    <phoneticPr fontId="3" type="noConversion"/>
  </si>
  <si>
    <t>20000</t>
    <phoneticPr fontId="3" type="noConversion"/>
  </si>
  <si>
    <t>0028634</t>
    <phoneticPr fontId="3" type="noConversion"/>
  </si>
  <si>
    <t>16192</t>
    <phoneticPr fontId="3" type="noConversion"/>
  </si>
  <si>
    <t>17258</t>
    <phoneticPr fontId="3" type="noConversion"/>
  </si>
  <si>
    <t>17138</t>
    <phoneticPr fontId="3" type="noConversion"/>
  </si>
  <si>
    <t>0076719</t>
    <phoneticPr fontId="3" type="noConversion"/>
  </si>
  <si>
    <t>邓军</t>
    <phoneticPr fontId="3" type="noConversion"/>
  </si>
  <si>
    <t>武汉新地</t>
    <phoneticPr fontId="3" type="noConversion"/>
  </si>
  <si>
    <t>WW0016751</t>
  </si>
  <si>
    <t>WW0017258</t>
  </si>
  <si>
    <t>WW0017294</t>
  </si>
  <si>
    <t>WW0018654</t>
  </si>
  <si>
    <t>WW0016193</t>
  </si>
  <si>
    <t>WW0016864</t>
  </si>
  <si>
    <t>WW0020000</t>
  </si>
  <si>
    <t>WW0017419</t>
  </si>
  <si>
    <t>WW0017420</t>
  </si>
  <si>
    <t>WW0017424</t>
  </si>
  <si>
    <t>WW0015901</t>
  </si>
  <si>
    <t>WW0017389</t>
  </si>
  <si>
    <t>WW0017390</t>
  </si>
  <si>
    <t>WW0017391</t>
  </si>
  <si>
    <t>WW0017392</t>
  </si>
  <si>
    <t>WW0017393</t>
  </si>
  <si>
    <t>WW0017394</t>
  </si>
  <si>
    <t>WW0017395</t>
  </si>
  <si>
    <t>WW0017396</t>
  </si>
  <si>
    <t>WW0015857</t>
  </si>
  <si>
    <t>WW0015858</t>
  </si>
  <si>
    <t>WW0015861</t>
  </si>
  <si>
    <t>WW0015862</t>
  </si>
  <si>
    <t>WW0015863</t>
  </si>
  <si>
    <t>WW0015864</t>
  </si>
  <si>
    <t>WW0015865</t>
  </si>
  <si>
    <t>WW0015866</t>
  </si>
  <si>
    <t>WW0017421</t>
  </si>
  <si>
    <t>WW0017422</t>
  </si>
  <si>
    <t>WW0017423</t>
  </si>
  <si>
    <t>WW0017122</t>
  </si>
  <si>
    <t>WW0017123</t>
  </si>
  <si>
    <t>WW0017124</t>
  </si>
  <si>
    <t>WW0017125</t>
  </si>
  <si>
    <t>WW0017051</t>
  </si>
  <si>
    <t>WW0017052</t>
  </si>
  <si>
    <t>WW0016752</t>
  </si>
  <si>
    <t>WW0017138</t>
  </si>
  <si>
    <t>WW0016944</t>
  </si>
  <si>
    <t>WW0018233</t>
    <phoneticPr fontId="3" type="noConversion"/>
  </si>
  <si>
    <t>0024803</t>
    <phoneticPr fontId="3" type="noConversion"/>
  </si>
  <si>
    <t>鄂ANH299</t>
    <phoneticPr fontId="3" type="noConversion"/>
  </si>
  <si>
    <t>王加先</t>
    <phoneticPr fontId="3" type="noConversion"/>
  </si>
  <si>
    <t>9袋</t>
    <phoneticPr fontId="3" type="noConversion"/>
  </si>
  <si>
    <t>9.6米</t>
    <phoneticPr fontId="3" type="noConversion"/>
  </si>
  <si>
    <t>武汉威伟机械</t>
    <phoneticPr fontId="3" type="noConversion"/>
  </si>
  <si>
    <t>分拣退货中心</t>
    <phoneticPr fontId="3" type="noConversion"/>
  </si>
  <si>
    <t>朝巴桥</t>
    <phoneticPr fontId="3" type="noConversion"/>
  </si>
  <si>
    <t>WW0017983</t>
    <phoneticPr fontId="3" type="noConversion"/>
  </si>
  <si>
    <t>武汉新地园区退货组</t>
    <phoneticPr fontId="3" type="noConversion"/>
  </si>
  <si>
    <t>0076609</t>
    <phoneticPr fontId="3" type="noConversion"/>
  </si>
  <si>
    <t xml:space="preserve">4袋 </t>
    <phoneticPr fontId="3" type="noConversion"/>
  </si>
  <si>
    <t>0024853</t>
    <phoneticPr fontId="3" type="noConversion"/>
  </si>
  <si>
    <t>（1盘退货）</t>
    <phoneticPr fontId="3" type="noConversion"/>
  </si>
  <si>
    <t>0028648</t>
    <phoneticPr fontId="3" type="noConversion"/>
  </si>
  <si>
    <t>0024796</t>
    <phoneticPr fontId="3" type="noConversion"/>
  </si>
  <si>
    <t>0028604</t>
    <phoneticPr fontId="3" type="noConversion"/>
  </si>
  <si>
    <t>祝少宁</t>
    <phoneticPr fontId="3" type="noConversion"/>
  </si>
  <si>
    <t>0028647</t>
    <phoneticPr fontId="3" type="noConversion"/>
  </si>
  <si>
    <t>0028606</t>
    <phoneticPr fontId="3" type="noConversion"/>
  </si>
  <si>
    <t>0051276</t>
    <phoneticPr fontId="3" type="noConversion"/>
  </si>
  <si>
    <t>0024800</t>
    <phoneticPr fontId="3" type="noConversion"/>
  </si>
  <si>
    <t>0076720</t>
    <phoneticPr fontId="3" type="noConversion"/>
  </si>
  <si>
    <t>0076721</t>
    <phoneticPr fontId="3" type="noConversion"/>
  </si>
  <si>
    <t>WW0017985</t>
    <phoneticPr fontId="3" type="noConversion"/>
  </si>
  <si>
    <t>19787</t>
    <phoneticPr fontId="3" type="noConversion"/>
  </si>
  <si>
    <t>0024879</t>
    <phoneticPr fontId="3" type="noConversion"/>
  </si>
  <si>
    <t>0024854</t>
    <phoneticPr fontId="3" type="noConversion"/>
  </si>
  <si>
    <t>19381</t>
    <phoneticPr fontId="3" type="noConversion"/>
  </si>
  <si>
    <t>0024855</t>
    <phoneticPr fontId="3" type="noConversion"/>
  </si>
  <si>
    <t>0028605</t>
    <phoneticPr fontId="3" type="noConversion"/>
  </si>
  <si>
    <t>0051453</t>
    <phoneticPr fontId="3" type="noConversion"/>
  </si>
  <si>
    <t>欧文艺</t>
    <phoneticPr fontId="3" type="noConversion"/>
  </si>
  <si>
    <t>武汉亚一分拣中心</t>
    <phoneticPr fontId="3" type="noConversion"/>
  </si>
  <si>
    <t>武汉丰树外单分拣</t>
    <phoneticPr fontId="3" type="noConversion"/>
  </si>
  <si>
    <t>0051452</t>
    <phoneticPr fontId="3" type="noConversion"/>
  </si>
  <si>
    <t>0051450</t>
    <phoneticPr fontId="3" type="noConversion"/>
  </si>
  <si>
    <t>0051449</t>
    <phoneticPr fontId="3" type="noConversion"/>
  </si>
  <si>
    <t>0051448</t>
    <phoneticPr fontId="3" type="noConversion"/>
  </si>
  <si>
    <t>0051227</t>
    <phoneticPr fontId="3" type="noConversion"/>
  </si>
  <si>
    <t>0051226</t>
    <phoneticPr fontId="3" type="noConversion"/>
  </si>
  <si>
    <t>0051225</t>
    <phoneticPr fontId="3" type="noConversion"/>
  </si>
  <si>
    <t>0051224</t>
    <phoneticPr fontId="3" type="noConversion"/>
  </si>
  <si>
    <t>19788</t>
    <phoneticPr fontId="3" type="noConversion"/>
  </si>
  <si>
    <t>19790</t>
    <phoneticPr fontId="3" type="noConversion"/>
  </si>
  <si>
    <t>0051285</t>
    <phoneticPr fontId="3" type="noConversion"/>
  </si>
  <si>
    <t>0021284</t>
    <phoneticPr fontId="3" type="noConversion"/>
  </si>
  <si>
    <t>0051283</t>
    <phoneticPr fontId="3" type="noConversion"/>
  </si>
  <si>
    <t>0051282</t>
    <phoneticPr fontId="3" type="noConversion"/>
  </si>
  <si>
    <t>0051190</t>
    <phoneticPr fontId="3" type="noConversion"/>
  </si>
  <si>
    <t>0051189</t>
    <phoneticPr fontId="3" type="noConversion"/>
  </si>
  <si>
    <t>0051188</t>
    <phoneticPr fontId="3" type="noConversion"/>
  </si>
  <si>
    <t>0076726</t>
    <phoneticPr fontId="3" type="noConversion"/>
  </si>
  <si>
    <t>邓军</t>
    <phoneticPr fontId="3" type="noConversion"/>
  </si>
  <si>
    <t>WW0016949</t>
  </si>
  <si>
    <t>WW0016451</t>
  </si>
  <si>
    <t>WW0016194</t>
  </si>
  <si>
    <t>WW0018701</t>
  </si>
  <si>
    <t>WW0017433</t>
  </si>
  <si>
    <t>WW0017295</t>
  </si>
  <si>
    <t>WW0017984</t>
  </si>
  <si>
    <t>WW0018236</t>
  </si>
  <si>
    <t>WW0015912</t>
  </si>
  <si>
    <t>WW0015911</t>
  </si>
  <si>
    <t>WW0015910</t>
  </si>
  <si>
    <t>WW0015909</t>
  </si>
  <si>
    <t>WW0015907</t>
  </si>
  <si>
    <t>WW0015906</t>
  </si>
  <si>
    <t>WW0015903</t>
  </si>
  <si>
    <t>WW0015902</t>
  </si>
  <si>
    <t>WW0017987</t>
  </si>
  <si>
    <t>WW0017986</t>
  </si>
  <si>
    <t>WW0016052</t>
  </si>
  <si>
    <t>WW0016051</t>
  </si>
  <si>
    <t>WW0019119</t>
  </si>
  <si>
    <t>WW0017400</t>
  </si>
  <si>
    <t>WW0017399</t>
  </si>
  <si>
    <t>WW0017398</t>
  </si>
  <si>
    <t>WW0017397</t>
  </si>
  <si>
    <t>WW0016453</t>
  </si>
  <si>
    <t>WW0018262</t>
  </si>
  <si>
    <t>WW0016195</t>
  </si>
  <si>
    <t>WW0018261</t>
  </si>
  <si>
    <t>WW0018260</t>
  </si>
  <si>
    <t>WW0017262</t>
  </si>
  <si>
    <t>WW0017140</t>
  </si>
  <si>
    <t>WW0017141</t>
  </si>
  <si>
    <t>WW0015913</t>
  </si>
  <si>
    <t>WW0017142</t>
  </si>
  <si>
    <t>WW0017412</t>
    <phoneticPr fontId="3" type="noConversion"/>
  </si>
  <si>
    <t>WW0017293</t>
    <phoneticPr fontId="3" type="noConversion"/>
  </si>
  <si>
    <t>弗兰西蒂分拣仓</t>
    <phoneticPr fontId="3" type="noConversion"/>
  </si>
  <si>
    <t>0028632</t>
    <phoneticPr fontId="3" type="noConversion"/>
  </si>
  <si>
    <t>0076610</t>
    <phoneticPr fontId="3" type="noConversion"/>
  </si>
  <si>
    <t>13袋子</t>
    <phoneticPr fontId="3" type="noConversion"/>
  </si>
  <si>
    <t>0024857</t>
    <phoneticPr fontId="3" type="noConversion"/>
  </si>
  <si>
    <t>3袋子</t>
    <phoneticPr fontId="3" type="noConversion"/>
  </si>
  <si>
    <t>0024858</t>
    <phoneticPr fontId="3" type="noConversion"/>
  </si>
  <si>
    <t>胡充源</t>
    <phoneticPr fontId="3" type="noConversion"/>
  </si>
  <si>
    <t>0051475</t>
    <phoneticPr fontId="3" type="noConversion"/>
  </si>
  <si>
    <t>0076727</t>
    <phoneticPr fontId="3" type="noConversion"/>
  </si>
  <si>
    <t>WW0018772</t>
    <phoneticPr fontId="3" type="noConversion"/>
  </si>
  <si>
    <t>0076724</t>
    <phoneticPr fontId="3" type="noConversion"/>
  </si>
  <si>
    <t>0024881</t>
    <phoneticPr fontId="3" type="noConversion"/>
  </si>
  <si>
    <t>鄂AFE237</t>
    <phoneticPr fontId="3" type="noConversion"/>
  </si>
  <si>
    <t>0028646</t>
    <phoneticPr fontId="3" type="noConversion"/>
  </si>
  <si>
    <t>0051454</t>
    <phoneticPr fontId="3" type="noConversion"/>
  </si>
  <si>
    <t>0051298</t>
    <phoneticPr fontId="3" type="noConversion"/>
  </si>
  <si>
    <t>0051297</t>
    <phoneticPr fontId="3" type="noConversion"/>
  </si>
  <si>
    <t>0051296</t>
    <phoneticPr fontId="3" type="noConversion"/>
  </si>
  <si>
    <t>0051295</t>
    <phoneticPr fontId="3" type="noConversion"/>
  </si>
  <si>
    <t>0051294</t>
    <phoneticPr fontId="3" type="noConversion"/>
  </si>
  <si>
    <t>0051293</t>
    <phoneticPr fontId="3" type="noConversion"/>
  </si>
  <si>
    <t>0085684</t>
    <phoneticPr fontId="3" type="noConversion"/>
  </si>
  <si>
    <t>0051256</t>
    <phoneticPr fontId="3" type="noConversion"/>
  </si>
  <si>
    <t>0051257</t>
    <phoneticPr fontId="3" type="noConversion"/>
  </si>
  <si>
    <t>0051322</t>
    <phoneticPr fontId="3" type="noConversion"/>
  </si>
  <si>
    <t>0051321</t>
    <phoneticPr fontId="3" type="noConversion"/>
  </si>
  <si>
    <t>0051320</t>
    <phoneticPr fontId="3" type="noConversion"/>
  </si>
  <si>
    <t>0051319</t>
    <phoneticPr fontId="3" type="noConversion"/>
  </si>
  <si>
    <t>0051457</t>
    <phoneticPr fontId="3" type="noConversion"/>
  </si>
  <si>
    <t>0051456</t>
    <phoneticPr fontId="3" type="noConversion"/>
  </si>
  <si>
    <t>0051455</t>
    <phoneticPr fontId="3" type="noConversion"/>
  </si>
  <si>
    <t>0051310</t>
    <phoneticPr fontId="3" type="noConversion"/>
  </si>
  <si>
    <t>0051309</t>
    <phoneticPr fontId="3" type="noConversion"/>
  </si>
  <si>
    <t>0051292</t>
    <phoneticPr fontId="3" type="noConversion"/>
  </si>
  <si>
    <t>0051291</t>
    <phoneticPr fontId="3" type="noConversion"/>
  </si>
  <si>
    <t>0051290</t>
    <phoneticPr fontId="3" type="noConversion"/>
  </si>
  <si>
    <t>0051287</t>
    <phoneticPr fontId="3" type="noConversion"/>
  </si>
  <si>
    <t>0051286</t>
    <phoneticPr fontId="3" type="noConversion"/>
  </si>
  <si>
    <t>WW0020002</t>
  </si>
  <si>
    <t>0028633</t>
    <phoneticPr fontId="3" type="noConversion"/>
  </si>
  <si>
    <t>WW0020001</t>
  </si>
  <si>
    <t>WW0016950</t>
  </si>
  <si>
    <t>WW0017727</t>
  </si>
  <si>
    <t>WW0015984</t>
  </si>
  <si>
    <t>WW0016197</t>
  </si>
  <si>
    <t>WW0018703</t>
  </si>
  <si>
    <t>WW0015985</t>
  </si>
  <si>
    <t>WW0017143</t>
  </si>
  <si>
    <t>WW0017192</t>
  </si>
  <si>
    <t>WW0018004</t>
  </si>
  <si>
    <t>WW0015876</t>
  </si>
  <si>
    <t>WW0015875</t>
  </si>
  <si>
    <t>WW0015874</t>
  </si>
  <si>
    <t>WW0015873</t>
  </si>
  <si>
    <t>WW0015872</t>
  </si>
  <si>
    <t>WW0015871</t>
  </si>
  <si>
    <t>WW0017066</t>
  </si>
  <si>
    <t>WW0017065</t>
  </si>
  <si>
    <t>WW0015869</t>
  </si>
  <si>
    <t>WW0015923</t>
  </si>
  <si>
    <t>WW0015922</t>
  </si>
  <si>
    <t>WW0015921</t>
  </si>
  <si>
    <t>WW0015920</t>
  </si>
  <si>
    <t>WW0015919</t>
  </si>
  <si>
    <t>WW0015918</t>
  </si>
  <si>
    <t>WW0015917</t>
  </si>
  <si>
    <t>WW0016061</t>
  </si>
  <si>
    <t>WW0016058</t>
  </si>
  <si>
    <t>WW0016057</t>
  </si>
  <si>
    <t>WW0016056</t>
  </si>
  <si>
    <t>WW0016055</t>
  </si>
  <si>
    <t>WW0016054</t>
  </si>
  <si>
    <t>WW0016053</t>
  </si>
  <si>
    <t>0028645</t>
    <phoneticPr fontId="3" type="noConversion"/>
  </si>
  <si>
    <t>0076558</t>
    <phoneticPr fontId="3" type="noConversion"/>
  </si>
  <si>
    <t>0024860</t>
    <phoneticPr fontId="3" type="noConversion"/>
  </si>
  <si>
    <t>6袋8箱</t>
    <phoneticPr fontId="3" type="noConversion"/>
  </si>
  <si>
    <t>0051260</t>
    <phoneticPr fontId="3" type="noConversion"/>
  </si>
  <si>
    <t>8袋</t>
    <phoneticPr fontId="3" type="noConversion"/>
  </si>
  <si>
    <t>0020606</t>
    <phoneticPr fontId="3" type="noConversion"/>
  </si>
  <si>
    <t>武汉商超A休闲食品1号仓</t>
    <phoneticPr fontId="3" type="noConversion"/>
  </si>
  <si>
    <t>宇培园区</t>
    <phoneticPr fontId="3" type="noConversion"/>
  </si>
  <si>
    <t>汉南生鲜仓</t>
    <phoneticPr fontId="3" type="noConversion"/>
  </si>
  <si>
    <t>杨明强</t>
    <phoneticPr fontId="3" type="noConversion"/>
  </si>
  <si>
    <t>武汉丰树外单分拣</t>
    <phoneticPr fontId="3" type="noConversion"/>
  </si>
  <si>
    <t>0024846</t>
    <phoneticPr fontId="3" type="noConversion"/>
  </si>
  <si>
    <t>徐思</t>
    <phoneticPr fontId="3" type="noConversion"/>
  </si>
  <si>
    <t>0024182</t>
    <phoneticPr fontId="3" type="noConversion"/>
  </si>
  <si>
    <t>陈安寿</t>
    <phoneticPr fontId="3" type="noConversion"/>
  </si>
  <si>
    <t>0024859</t>
    <phoneticPr fontId="3" type="noConversion"/>
  </si>
  <si>
    <t>宋辉</t>
    <phoneticPr fontId="3" type="noConversion"/>
  </si>
  <si>
    <t>0076725</t>
    <phoneticPr fontId="3" type="noConversion"/>
  </si>
  <si>
    <t>0051304</t>
    <phoneticPr fontId="3" type="noConversion"/>
  </si>
  <si>
    <t>0051303</t>
    <phoneticPr fontId="3" type="noConversion"/>
  </si>
  <si>
    <t>0051301</t>
    <phoneticPr fontId="3" type="noConversion"/>
  </si>
  <si>
    <t>0051300</t>
    <phoneticPr fontId="3" type="noConversion"/>
  </si>
  <si>
    <t>0051299</t>
    <phoneticPr fontId="3" type="noConversion"/>
  </si>
  <si>
    <t>退货组</t>
  </si>
  <si>
    <t>16822</t>
  </si>
  <si>
    <t>0076696</t>
  </si>
  <si>
    <t>李耀</t>
    <phoneticPr fontId="3" type="noConversion"/>
  </si>
  <si>
    <t>张改英</t>
    <phoneticPr fontId="3" type="noConversion"/>
  </si>
  <si>
    <t>丰树园区</t>
    <phoneticPr fontId="3" type="noConversion"/>
  </si>
  <si>
    <t>武汉丰树外单分拣</t>
    <phoneticPr fontId="3" type="noConversion"/>
  </si>
  <si>
    <t>0051360</t>
    <phoneticPr fontId="3" type="noConversion"/>
  </si>
  <si>
    <t>欧文艺</t>
    <phoneticPr fontId="3" type="noConversion"/>
  </si>
  <si>
    <t>0051359</t>
    <phoneticPr fontId="3" type="noConversion"/>
  </si>
  <si>
    <t>0051330</t>
    <phoneticPr fontId="3" type="noConversion"/>
  </si>
  <si>
    <t>邱芳祥</t>
    <phoneticPr fontId="3" type="noConversion"/>
  </si>
  <si>
    <t>0051329</t>
    <phoneticPr fontId="3" type="noConversion"/>
  </si>
  <si>
    <t>0051328</t>
    <phoneticPr fontId="3" type="noConversion"/>
  </si>
  <si>
    <t>涂爱武</t>
    <phoneticPr fontId="3" type="noConversion"/>
  </si>
  <si>
    <t>0051327</t>
    <phoneticPr fontId="3" type="noConversion"/>
  </si>
  <si>
    <t>0051326</t>
    <phoneticPr fontId="3" type="noConversion"/>
  </si>
  <si>
    <t>0051325</t>
    <phoneticPr fontId="3" type="noConversion"/>
  </si>
  <si>
    <t>0051324</t>
    <phoneticPr fontId="3" type="noConversion"/>
  </si>
  <si>
    <t>杜传英</t>
    <phoneticPr fontId="3" type="noConversion"/>
  </si>
  <si>
    <t>0051323</t>
    <phoneticPr fontId="3" type="noConversion"/>
  </si>
  <si>
    <t>新地园区</t>
    <phoneticPr fontId="3" type="noConversion"/>
  </si>
  <si>
    <t>0024839</t>
    <phoneticPr fontId="3" type="noConversion"/>
  </si>
  <si>
    <t>吕文杰</t>
    <phoneticPr fontId="3" type="noConversion"/>
  </si>
  <si>
    <t>0024838</t>
    <phoneticPr fontId="3" type="noConversion"/>
  </si>
  <si>
    <t>0024799</t>
    <phoneticPr fontId="3" type="noConversion"/>
  </si>
  <si>
    <t>0051474</t>
    <phoneticPr fontId="3" type="noConversion"/>
  </si>
  <si>
    <t>胡允源</t>
    <phoneticPr fontId="3" type="noConversion"/>
  </si>
  <si>
    <t>0051351</t>
    <phoneticPr fontId="3" type="noConversion"/>
  </si>
  <si>
    <t>马广楠</t>
    <phoneticPr fontId="3" type="noConversion"/>
  </si>
  <si>
    <t>0021350</t>
    <phoneticPr fontId="3" type="noConversion"/>
  </si>
  <si>
    <t>1黄桶</t>
    <phoneticPr fontId="3" type="noConversion"/>
  </si>
  <si>
    <t>0051349</t>
    <phoneticPr fontId="3" type="noConversion"/>
  </si>
  <si>
    <t>0051318</t>
    <phoneticPr fontId="3" type="noConversion"/>
  </si>
  <si>
    <t>051317</t>
    <phoneticPr fontId="3" type="noConversion"/>
  </si>
  <si>
    <t>0051316</t>
    <phoneticPr fontId="3" type="noConversion"/>
  </si>
  <si>
    <t>0051315</t>
    <phoneticPr fontId="3" type="noConversion"/>
  </si>
  <si>
    <t>涂爱武</t>
    <phoneticPr fontId="3" type="noConversion"/>
  </si>
  <si>
    <t>0051314</t>
    <phoneticPr fontId="3" type="noConversion"/>
  </si>
  <si>
    <t>0051313</t>
    <phoneticPr fontId="3" type="noConversion"/>
  </si>
  <si>
    <t>051312</t>
    <phoneticPr fontId="3" type="noConversion"/>
  </si>
  <si>
    <t>0024861</t>
    <phoneticPr fontId="3" type="noConversion"/>
  </si>
  <si>
    <t>WW0016199</t>
  </si>
  <si>
    <t>WW0017450</t>
  </si>
  <si>
    <t>WW0016462</t>
  </si>
  <si>
    <t>WW0016460</t>
  </si>
  <si>
    <t>WW0016867</t>
  </si>
  <si>
    <t>WW0016757</t>
  </si>
  <si>
    <t>WW0017729</t>
  </si>
  <si>
    <t>WW0018264</t>
  </si>
  <si>
    <t>WW0016822</t>
  </si>
  <si>
    <t>WW0016963</t>
  </si>
  <si>
    <t>WW0017198</t>
  </si>
  <si>
    <t>WW0015833</t>
  </si>
  <si>
    <t>WW0015832</t>
  </si>
  <si>
    <t>WW0015831</t>
  </si>
  <si>
    <t>WW0015830</t>
  </si>
  <si>
    <t>WW0015829</t>
  </si>
  <si>
    <t>WW0016158</t>
  </si>
  <si>
    <t>WW0016157</t>
  </si>
  <si>
    <t>WW0016156</t>
  </si>
  <si>
    <t>WW0016155</t>
  </si>
  <si>
    <t>WW0016154</t>
  </si>
  <si>
    <t>WW0016153</t>
  </si>
  <si>
    <t>WW0016152</t>
  </si>
  <si>
    <t>WW0016151</t>
  </si>
  <si>
    <t>WW0015925</t>
  </si>
  <si>
    <t>WW0015924</t>
  </si>
  <si>
    <t>WW0017880</t>
  </si>
  <si>
    <t>WW0017878</t>
  </si>
  <si>
    <t>WW0015987</t>
  </si>
  <si>
    <t>WW0017877</t>
  </si>
  <si>
    <t>WW0016072</t>
  </si>
  <si>
    <t>WW0016071</t>
  </si>
  <si>
    <t>WW0016070</t>
  </si>
  <si>
    <t>WW0016069</t>
  </si>
  <si>
    <t>WW0016068</t>
  </si>
  <si>
    <t>WW0016067</t>
  </si>
  <si>
    <t>WW0016066</t>
  </si>
  <si>
    <t>WW0016065</t>
  </si>
  <si>
    <t>WW0016064</t>
  </si>
  <si>
    <t>WW0016063</t>
  </si>
  <si>
    <t>0024817</t>
    <phoneticPr fontId="3" type="noConversion"/>
  </si>
  <si>
    <t>0024862</t>
    <phoneticPr fontId="3" type="noConversion"/>
  </si>
  <si>
    <t>0051347</t>
    <phoneticPr fontId="3" type="noConversion"/>
  </si>
  <si>
    <t>林芬</t>
    <phoneticPr fontId="3" type="noConversion"/>
  </si>
  <si>
    <t>0051248</t>
    <phoneticPr fontId="3" type="noConversion"/>
  </si>
  <si>
    <t>0051383</t>
    <phoneticPr fontId="3" type="noConversion"/>
  </si>
  <si>
    <t>0024863</t>
    <phoneticPr fontId="3" type="noConversion"/>
  </si>
  <si>
    <t>0024815</t>
    <phoneticPr fontId="3" type="noConversion"/>
  </si>
  <si>
    <t>0029931</t>
    <phoneticPr fontId="3" type="noConversion"/>
  </si>
  <si>
    <t xml:space="preserve">3袋 </t>
    <phoneticPr fontId="3" type="noConversion"/>
  </si>
  <si>
    <t>0024883</t>
    <phoneticPr fontId="3" type="noConversion"/>
  </si>
  <si>
    <t>童红兵</t>
    <phoneticPr fontId="3" type="noConversion"/>
  </si>
  <si>
    <t>0069936</t>
    <phoneticPr fontId="3" type="noConversion"/>
  </si>
  <si>
    <t>0069935</t>
    <phoneticPr fontId="3" type="noConversion"/>
  </si>
  <si>
    <t>0069934</t>
    <phoneticPr fontId="3" type="noConversion"/>
  </si>
  <si>
    <t>0069931</t>
    <phoneticPr fontId="3" type="noConversion"/>
  </si>
  <si>
    <t>0069932</t>
    <phoneticPr fontId="3" type="noConversion"/>
  </si>
  <si>
    <t>0051346</t>
    <phoneticPr fontId="3" type="noConversion"/>
  </si>
  <si>
    <t>0024840</t>
    <phoneticPr fontId="3" type="noConversion"/>
  </si>
  <si>
    <t>0051395</t>
    <phoneticPr fontId="3" type="noConversion"/>
  </si>
  <si>
    <t>0051396</t>
    <phoneticPr fontId="3" type="noConversion"/>
  </si>
  <si>
    <t>0051308</t>
    <phoneticPr fontId="3" type="noConversion"/>
  </si>
  <si>
    <t>0051307</t>
    <phoneticPr fontId="3" type="noConversion"/>
  </si>
  <si>
    <t>0051306</t>
    <phoneticPr fontId="3" type="noConversion"/>
  </si>
  <si>
    <t>0051302</t>
    <phoneticPr fontId="3" type="noConversion"/>
  </si>
  <si>
    <t>0051305</t>
    <phoneticPr fontId="3" type="noConversion"/>
  </si>
  <si>
    <t>0051357</t>
    <phoneticPr fontId="3" type="noConversion"/>
  </si>
  <si>
    <t>0051356</t>
    <phoneticPr fontId="3" type="noConversion"/>
  </si>
  <si>
    <t>0051355</t>
    <phoneticPr fontId="3" type="noConversion"/>
  </si>
  <si>
    <t>0051354</t>
    <phoneticPr fontId="3" type="noConversion"/>
  </si>
  <si>
    <t>0051353</t>
    <phoneticPr fontId="3" type="noConversion"/>
  </si>
  <si>
    <t>0051352</t>
    <phoneticPr fontId="3" type="noConversion"/>
  </si>
  <si>
    <t>0051369</t>
    <phoneticPr fontId="3" type="noConversion"/>
  </si>
  <si>
    <t>0051368</t>
    <phoneticPr fontId="3" type="noConversion"/>
  </si>
  <si>
    <t>0051367</t>
    <phoneticPr fontId="3" type="noConversion"/>
  </si>
  <si>
    <t>0051366</t>
    <phoneticPr fontId="3" type="noConversion"/>
  </si>
  <si>
    <t>欧文艺</t>
    <phoneticPr fontId="3" type="noConversion"/>
  </si>
  <si>
    <t>0051365</t>
    <phoneticPr fontId="3" type="noConversion"/>
  </si>
  <si>
    <t>0051364</t>
    <phoneticPr fontId="3" type="noConversion"/>
  </si>
  <si>
    <t>0051363</t>
    <phoneticPr fontId="3" type="noConversion"/>
  </si>
  <si>
    <t>0051361</t>
    <phoneticPr fontId="3" type="noConversion"/>
  </si>
  <si>
    <t>陶五林</t>
    <phoneticPr fontId="3" type="noConversion"/>
  </si>
  <si>
    <t>0051362</t>
    <phoneticPr fontId="3" type="noConversion"/>
  </si>
  <si>
    <t>WW0017201</t>
  </si>
  <si>
    <t>WW0016869</t>
  </si>
  <si>
    <t>WW0018019</t>
  </si>
  <si>
    <t>WW0018266</t>
  </si>
  <si>
    <t>WW0016824</t>
  </si>
  <si>
    <t>WW0018711</t>
  </si>
  <si>
    <t>WW0015935</t>
  </si>
  <si>
    <t>WW0017888</t>
  </si>
  <si>
    <t>WW0016964</t>
  </si>
  <si>
    <t>WW0017831</t>
  </si>
  <si>
    <t>WW0016969</t>
  </si>
  <si>
    <t>WW0015842</t>
  </si>
  <si>
    <t>WW0015841</t>
  </si>
  <si>
    <t>WW0015837</t>
  </si>
  <si>
    <t>WW0015838</t>
  </si>
  <si>
    <t>WW0015839</t>
  </si>
  <si>
    <t>WW0015840</t>
  </si>
  <si>
    <t>WW0015836</t>
  </si>
  <si>
    <t>WW0017737</t>
  </si>
  <si>
    <t>WW0017736</t>
  </si>
  <si>
    <t>WW0017735</t>
  </si>
  <si>
    <t>WW0017734</t>
  </si>
  <si>
    <t>WW0017300</t>
  </si>
  <si>
    <t>WW0016079</t>
  </si>
  <si>
    <t>WW0016078</t>
  </si>
  <si>
    <t>WW0016077</t>
  </si>
  <si>
    <t>WW0016075</t>
  </si>
  <si>
    <t>WW0016074</t>
  </si>
  <si>
    <t>WW0016073</t>
  </si>
  <si>
    <t>WW0016168</t>
  </si>
  <si>
    <t>WW0016167</t>
  </si>
  <si>
    <t>WW0016166</t>
  </si>
  <si>
    <t>WW0016164</t>
  </si>
  <si>
    <t>WW0016163</t>
  </si>
  <si>
    <t>WW0016162</t>
  </si>
  <si>
    <t>WW0016161</t>
  </si>
  <si>
    <t>WW0016159</t>
  </si>
  <si>
    <t>WW0016160</t>
  </si>
  <si>
    <t>熊琳</t>
    <phoneticPr fontId="3" type="noConversion"/>
  </si>
  <si>
    <t>18020</t>
    <phoneticPr fontId="3" type="noConversion"/>
  </si>
  <si>
    <t>0028583</t>
    <phoneticPr fontId="3" type="noConversion"/>
  </si>
  <si>
    <t>鄂ABY256</t>
    <phoneticPr fontId="3" type="noConversion"/>
  </si>
</sst>
</file>

<file path=xl/styles.xml><?xml version="1.0" encoding="utf-8"?>
<styleSheet xmlns="http://schemas.openxmlformats.org/spreadsheetml/2006/main">
  <numFmts count="3">
    <numFmt numFmtId="176" formatCode="00&quot;：&quot;00"/>
    <numFmt numFmtId="177" formatCode="&quot;WW00&quot;@"/>
    <numFmt numFmtId="178" formatCode="&quot;鄂A&quot;@"/>
  </numFmts>
  <fonts count="1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1"/>
      <name val="宋体"/>
      <family val="2"/>
      <charset val="134"/>
      <scheme val="minor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  <font>
      <sz val="13"/>
      <color rgb="FFFF0000"/>
      <name val="微软雅黑"/>
      <family val="2"/>
      <charset val="134"/>
    </font>
    <font>
      <sz val="13"/>
      <color rgb="FF002060"/>
      <name val="微软雅黑"/>
      <family val="2"/>
      <charset val="134"/>
    </font>
    <font>
      <sz val="13"/>
      <color rgb="FF00B0F0"/>
      <name val="微软雅黑"/>
      <family val="2"/>
      <charset val="134"/>
    </font>
    <font>
      <sz val="14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7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1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2" borderId="0" xfId="1" applyFont="1" applyFill="1" applyBorder="1" applyAlignment="1">
      <alignment horizontal="center" vertical="center"/>
    </xf>
    <xf numFmtId="0" fontId="9" fillId="3" borderId="0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77" fontId="11" fillId="0" borderId="1" xfId="1" applyNumberFormat="1" applyFont="1" applyBorder="1" applyAlignment="1">
      <alignment horizontal="center" vertical="center"/>
    </xf>
    <xf numFmtId="49" fontId="10" fillId="2" borderId="1" xfId="1" quotePrefix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178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20" fontId="10" fillId="0" borderId="1" xfId="0" applyNumberFormat="1" applyFont="1" applyBorder="1">
      <alignment vertical="center"/>
    </xf>
    <xf numFmtId="49" fontId="10" fillId="2" borderId="1" xfId="1" applyNumberFormat="1" applyFont="1" applyFill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49" fontId="12" fillId="4" borderId="1" xfId="1" applyNumberFormat="1" applyFont="1" applyFill="1" applyBorder="1" applyAlignment="1">
      <alignment horizontal="center" vertical="center"/>
    </xf>
    <xf numFmtId="178" fontId="12" fillId="4" borderId="1" xfId="1" applyNumberFormat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176" fontId="10" fillId="0" borderId="1" xfId="0" applyNumberFormat="1" applyFont="1" applyBorder="1">
      <alignment vertical="center"/>
    </xf>
    <xf numFmtId="0" fontId="10" fillId="0" borderId="1" xfId="1" applyNumberFormat="1" applyFont="1" applyBorder="1" applyAlignment="1">
      <alignment horizontal="center" vertical="center"/>
    </xf>
    <xf numFmtId="0" fontId="13" fillId="0" borderId="0" xfId="7" applyFont="1" applyAlignment="1">
      <alignment horizontal="center" vertical="center"/>
    </xf>
    <xf numFmtId="0" fontId="13" fillId="0" borderId="0" xfId="7" applyFont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 wrapText="1"/>
    </xf>
    <xf numFmtId="49" fontId="8" fillId="0" borderId="0" xfId="0" applyNumberFormat="1" applyFont="1">
      <alignment vertical="center"/>
    </xf>
    <xf numFmtId="0" fontId="10" fillId="0" borderId="0" xfId="1" applyNumberFormat="1" applyFont="1" applyBorder="1" applyAlignment="1">
      <alignment horizontal="center" vertical="center"/>
    </xf>
    <xf numFmtId="49" fontId="8" fillId="0" borderId="0" xfId="0" applyNumberFormat="1" applyFont="1" applyBorder="1">
      <alignment vertical="center"/>
    </xf>
    <xf numFmtId="177" fontId="11" fillId="0" borderId="4" xfId="1" applyNumberFormat="1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176" fontId="10" fillId="0" borderId="0" xfId="1" applyNumberFormat="1" applyFont="1" applyBorder="1" applyAlignment="1">
      <alignment horizontal="center" vertical="center"/>
    </xf>
    <xf numFmtId="176" fontId="10" fillId="0" borderId="5" xfId="1" applyNumberFormat="1" applyFont="1" applyBorder="1" applyAlignment="1">
      <alignment horizontal="center" vertical="center"/>
    </xf>
    <xf numFmtId="177" fontId="11" fillId="0" borderId="0" xfId="1" applyNumberFormat="1" applyFont="1" applyBorder="1" applyAlignment="1">
      <alignment horizontal="center" vertical="center"/>
    </xf>
    <xf numFmtId="0" fontId="13" fillId="0" borderId="0" xfId="7" applyFont="1" applyFill="1" applyAlignment="1">
      <alignment horizontal="center" vertical="center"/>
    </xf>
    <xf numFmtId="177" fontId="11" fillId="0" borderId="3" xfId="1" applyNumberFormat="1" applyFont="1" applyBorder="1" applyAlignment="1">
      <alignment horizontal="center" vertical="center"/>
    </xf>
    <xf numFmtId="49" fontId="11" fillId="0" borderId="3" xfId="1" applyNumberFormat="1" applyFont="1" applyBorder="1" applyAlignment="1">
      <alignment horizontal="center" vertical="center"/>
    </xf>
    <xf numFmtId="177" fontId="11" fillId="5" borderId="1" xfId="1" applyNumberFormat="1" applyFont="1" applyFill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177" fontId="15" fillId="0" borderId="1" xfId="1" applyNumberFormat="1" applyFont="1" applyBorder="1" applyAlignment="1">
      <alignment horizontal="center" vertical="center"/>
    </xf>
    <xf numFmtId="177" fontId="16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11" fillId="0" borderId="1" xfId="1" applyNumberFormat="1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5" fillId="0" borderId="3" xfId="1" applyNumberFormat="1" applyFont="1" applyBorder="1" applyAlignment="1">
      <alignment horizontal="center" vertical="center"/>
    </xf>
    <xf numFmtId="49" fontId="10" fillId="0" borderId="3" xfId="1" applyNumberFormat="1" applyFont="1" applyBorder="1" applyAlignment="1">
      <alignment horizontal="center" vertical="center"/>
    </xf>
    <xf numFmtId="49" fontId="10" fillId="0" borderId="5" xfId="1" applyNumberFormat="1" applyFont="1" applyBorder="1" applyAlignment="1">
      <alignment horizontal="center" vertical="center"/>
    </xf>
    <xf numFmtId="49" fontId="10" fillId="0" borderId="0" xfId="1" applyNumberFormat="1" applyFont="1" applyBorder="1" applyAlignment="1">
      <alignment horizontal="center" vertical="center"/>
    </xf>
    <xf numFmtId="14" fontId="10" fillId="5" borderId="1" xfId="1" applyNumberFormat="1" applyFont="1" applyFill="1" applyBorder="1" applyAlignment="1">
      <alignment horizontal="center" vertical="center"/>
    </xf>
    <xf numFmtId="176" fontId="10" fillId="5" borderId="3" xfId="1" applyNumberFormat="1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177" fontId="11" fillId="5" borderId="3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10" fillId="5" borderId="1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 wrapText="1"/>
    </xf>
    <xf numFmtId="176" fontId="10" fillId="5" borderId="0" xfId="1" applyNumberFormat="1" applyFont="1" applyFill="1" applyBorder="1" applyAlignment="1">
      <alignment horizontal="center" vertical="center"/>
    </xf>
    <xf numFmtId="0" fontId="10" fillId="6" borderId="1" xfId="1" applyFont="1" applyFill="1" applyBorder="1" applyAlignment="1">
      <alignment horizontal="center" vertical="center"/>
    </xf>
    <xf numFmtId="177" fontId="10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49" fontId="11" fillId="0" borderId="3" xfId="1" applyNumberFormat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49" fontId="10" fillId="2" borderId="1" xfId="1" applyNumberFormat="1" applyFont="1" applyFill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0" fontId="0" fillId="0" borderId="0" xfId="0">
      <alignment vertical="center"/>
    </xf>
    <xf numFmtId="49" fontId="12" fillId="4" borderId="1" xfId="1" applyNumberFormat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/>
    </xf>
    <xf numFmtId="0" fontId="9" fillId="3" borderId="0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49" fontId="10" fillId="2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 wrapText="1"/>
    </xf>
    <xf numFmtId="176" fontId="10" fillId="0" borderId="3" xfId="1" applyNumberFormat="1" applyFont="1" applyBorder="1" applyAlignment="1">
      <alignment horizontal="center" vertical="center"/>
    </xf>
    <xf numFmtId="176" fontId="10" fillId="0" borderId="0" xfId="1" applyNumberFormat="1" applyFont="1" applyBorder="1" applyAlignment="1">
      <alignment horizontal="center" vertical="center"/>
    </xf>
    <xf numFmtId="177" fontId="11" fillId="0" borderId="3" xfId="1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49" fontId="11" fillId="0" borderId="3" xfId="1" applyNumberFormat="1" applyFont="1" applyBorder="1" applyAlignment="1">
      <alignment horizontal="center" vertical="center"/>
    </xf>
    <xf numFmtId="176" fontId="10" fillId="0" borderId="1" xfId="1" applyNumberFormat="1" applyFont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176" fontId="10" fillId="0" borderId="0" xfId="1" applyNumberFormat="1" applyFont="1" applyBorder="1" applyAlignment="1">
      <alignment horizontal="center" vertical="center"/>
    </xf>
    <xf numFmtId="49" fontId="11" fillId="0" borderId="3" xfId="1" applyNumberFormat="1" applyFont="1" applyBorder="1" applyAlignment="1">
      <alignment horizontal="center" vertical="center"/>
    </xf>
    <xf numFmtId="49" fontId="10" fillId="2" borderId="1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49" fontId="10" fillId="2" borderId="1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 wrapText="1"/>
    </xf>
    <xf numFmtId="49" fontId="11" fillId="0" borderId="3" xfId="1" applyNumberFormat="1" applyFont="1" applyBorder="1" applyAlignment="1">
      <alignment horizontal="center" vertical="center"/>
    </xf>
    <xf numFmtId="0" fontId="17" fillId="2" borderId="1" xfId="0" applyNumberFormat="1" applyFont="1" applyFill="1" applyBorder="1" applyAlignment="1">
      <alignment horizontal="center" vertical="center"/>
    </xf>
    <xf numFmtId="49" fontId="11" fillId="5" borderId="3" xfId="1" applyNumberFormat="1" applyFont="1" applyFill="1" applyBorder="1" applyAlignment="1">
      <alignment horizontal="center" vertical="center"/>
    </xf>
    <xf numFmtId="0" fontId="17" fillId="2" borderId="1" xfId="0" applyNumberFormat="1" applyFont="1" applyFill="1" applyBorder="1" applyAlignment="1">
      <alignment horizontal="center" vertical="center"/>
    </xf>
    <xf numFmtId="0" fontId="17" fillId="2" borderId="1" xfId="0" applyNumberFormat="1" applyFont="1" applyFill="1" applyBorder="1" applyAlignment="1">
      <alignment horizontal="center" vertical="center"/>
    </xf>
    <xf numFmtId="0" fontId="17" fillId="5" borderId="1" xfId="0" applyNumberFormat="1" applyFont="1" applyFill="1" applyBorder="1" applyAlignment="1">
      <alignment horizontal="center" vertical="center"/>
    </xf>
    <xf numFmtId="0" fontId="13" fillId="0" borderId="0" xfId="7" applyFont="1" applyFill="1" applyAlignment="1">
      <alignment horizontal="center" vertical="center"/>
    </xf>
    <xf numFmtId="0" fontId="17" fillId="2" borderId="1" xfId="0" applyNumberFormat="1" applyFont="1" applyFill="1" applyBorder="1" applyAlignment="1">
      <alignment horizontal="center" vertical="center"/>
    </xf>
    <xf numFmtId="176" fontId="10" fillId="0" borderId="1" xfId="1" applyNumberFormat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177" fontId="11" fillId="0" borderId="3" xfId="1" applyNumberFormat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49" fontId="10" fillId="2" borderId="1" xfId="1" applyNumberFormat="1" applyFont="1" applyFill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 wrapText="1"/>
    </xf>
    <xf numFmtId="176" fontId="10" fillId="0" borderId="3" xfId="1" applyNumberFormat="1" applyFont="1" applyBorder="1" applyAlignment="1">
      <alignment horizontal="center" vertical="center"/>
    </xf>
    <xf numFmtId="176" fontId="10" fillId="0" borderId="0" xfId="1" applyNumberFormat="1" applyFont="1" applyBorder="1" applyAlignment="1">
      <alignment horizontal="center" vertical="center"/>
    </xf>
    <xf numFmtId="177" fontId="11" fillId="0" borderId="3" xfId="1" applyNumberFormat="1" applyFont="1" applyBorder="1" applyAlignment="1">
      <alignment horizontal="center" vertical="center"/>
    </xf>
    <xf numFmtId="49" fontId="11" fillId="0" borderId="3" xfId="1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17" fillId="2" borderId="1" xfId="0" applyNumberFormat="1" applyFont="1" applyFill="1" applyBorder="1" applyAlignment="1">
      <alignment horizontal="center" vertical="center"/>
    </xf>
    <xf numFmtId="0" fontId="13" fillId="0" borderId="0" xfId="7" applyFont="1" applyAlignment="1">
      <alignment horizontal="center" vertical="center"/>
    </xf>
    <xf numFmtId="0" fontId="13" fillId="0" borderId="0" xfId="7" applyFont="1" applyFill="1" applyAlignment="1">
      <alignment horizontal="center" vertical="center"/>
    </xf>
    <xf numFmtId="0" fontId="0" fillId="0" borderId="1" xfId="0" applyBorder="1">
      <alignment vertical="center"/>
    </xf>
    <xf numFmtId="0" fontId="6" fillId="0" borderId="0" xfId="1" applyFont="1" applyAlignment="1">
      <alignment horizontal="center" vertical="center" wrapText="1"/>
    </xf>
    <xf numFmtId="176" fontId="10" fillId="5" borderId="1" xfId="1" applyNumberFormat="1" applyFont="1" applyFill="1" applyBorder="1" applyAlignment="1">
      <alignment horizontal="center" vertical="center"/>
    </xf>
    <xf numFmtId="0" fontId="0" fillId="5" borderId="0" xfId="0" applyFill="1">
      <alignment vertical="center"/>
    </xf>
  </cellXfs>
  <cellStyles count="27">
    <cellStyle name="常规" xfId="0" builtinId="0"/>
    <cellStyle name="常规 2" xfId="4"/>
    <cellStyle name="常规 2 2" xfId="2"/>
    <cellStyle name="常规 2 2 2" xfId="24"/>
    <cellStyle name="常规 2 2 3" xfId="21"/>
    <cellStyle name="常规 2 3" xfId="8"/>
    <cellStyle name="常规 2 3 2" xfId="16"/>
    <cellStyle name="常规 2 4" xfId="12"/>
    <cellStyle name="常规 3" xfId="5"/>
    <cellStyle name="常规 3 2" xfId="9"/>
    <cellStyle name="常规 3 2 2" xfId="17"/>
    <cellStyle name="常规 3 3" xfId="13"/>
    <cellStyle name="常规 4" xfId="6"/>
    <cellStyle name="常规 4 2" xfId="14"/>
    <cellStyle name="常规 5" xfId="7"/>
    <cellStyle name="常规 5 2" xfId="15"/>
    <cellStyle name="常规 6" xfId="3"/>
    <cellStyle name="常规 7" xfId="10"/>
    <cellStyle name="常规 7 2" xfId="25"/>
    <cellStyle name="常规 7 3" xfId="22"/>
    <cellStyle name="常规 8" xfId="11"/>
    <cellStyle name="常规 8 2" xfId="20"/>
    <cellStyle name="常规 8 3" xfId="18"/>
    <cellStyle name="常规 9" xfId="1"/>
    <cellStyle name="常规 9 2" xfId="19"/>
    <cellStyle name="常规 9 2 2" xfId="26"/>
    <cellStyle name="常规 9 2 3" xfId="23"/>
  </cellStyles>
  <dxfs count="316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[4月摆渡报表.xlsx]分析!数据透视表2</c:name>
    <c:fmtId val="0"/>
  </c:pivotSource>
  <c:chart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分析!$B$1:$B$2</c:f>
              <c:strCache>
                <c:ptCount val="1"/>
                <c:pt idx="0">
                  <c:v>常福园区</c:v>
                </c:pt>
              </c:strCache>
            </c:strRef>
          </c:tx>
          <c:cat>
            <c:strRef>
              <c:f>分析!$A$3:$A$5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分析!$B$3:$B$5</c:f>
              <c:numCache>
                <c:formatCode>General</c:formatCode>
                <c:ptCount val="2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FE-48B2-88FA-8ECB43F84CFC}"/>
            </c:ext>
          </c:extLst>
        </c:ser>
        <c:ser>
          <c:idx val="1"/>
          <c:order val="1"/>
          <c:tx>
            <c:strRef>
              <c:f>分析!$C$1:$C$2</c:f>
              <c:strCache>
                <c:ptCount val="1"/>
                <c:pt idx="0">
                  <c:v>丰树园区</c:v>
                </c:pt>
              </c:strCache>
            </c:strRef>
          </c:tx>
          <c:cat>
            <c:strRef>
              <c:f>分析!$A$3:$A$5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分析!$C$3:$C$5</c:f>
              <c:numCache>
                <c:formatCode>General</c:formatCode>
                <c:ptCount val="2"/>
                <c:pt idx="1">
                  <c:v>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FE-48B2-88FA-8ECB43F84CFC}"/>
            </c:ext>
          </c:extLst>
        </c:ser>
        <c:ser>
          <c:idx val="2"/>
          <c:order val="2"/>
          <c:tx>
            <c:strRef>
              <c:f>分析!$D$1:$D$2</c:f>
              <c:strCache>
                <c:ptCount val="1"/>
                <c:pt idx="0">
                  <c:v>欣程园区</c:v>
                </c:pt>
              </c:strCache>
            </c:strRef>
          </c:tx>
          <c:cat>
            <c:strRef>
              <c:f>分析!$A$3:$A$5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分析!$D$3:$D$5</c:f>
              <c:numCache>
                <c:formatCode>General</c:formatCode>
                <c:ptCount val="2"/>
                <c:pt idx="0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FE-48B2-88FA-8ECB43F84CFC}"/>
            </c:ext>
          </c:extLst>
        </c:ser>
        <c:ser>
          <c:idx val="3"/>
          <c:order val="3"/>
          <c:tx>
            <c:strRef>
              <c:f>分析!$E$1:$E$2</c:f>
              <c:strCache>
                <c:ptCount val="1"/>
                <c:pt idx="0">
                  <c:v>亚洲一号三期</c:v>
                </c:pt>
              </c:strCache>
            </c:strRef>
          </c:tx>
          <c:cat>
            <c:strRef>
              <c:f>分析!$A$3:$A$5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分析!$E$3:$E$5</c:f>
              <c:numCache>
                <c:formatCode>General</c:formatCode>
                <c:ptCount val="2"/>
                <c:pt idx="1">
                  <c:v>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2FE-48B2-88FA-8ECB43F84CFC}"/>
            </c:ext>
          </c:extLst>
        </c:ser>
        <c:ser>
          <c:idx val="4"/>
          <c:order val="4"/>
          <c:tx>
            <c:strRef>
              <c:f>分析!$F$1:$F$2</c:f>
              <c:strCache>
                <c:ptCount val="1"/>
                <c:pt idx="0">
                  <c:v>亚洲一号园区</c:v>
                </c:pt>
              </c:strCache>
            </c:strRef>
          </c:tx>
          <c:cat>
            <c:strRef>
              <c:f>分析!$A$3:$A$5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分析!$F$3:$F$5</c:f>
              <c:numCache>
                <c:formatCode>General</c:formatCode>
                <c:ptCount val="2"/>
                <c:pt idx="0">
                  <c:v>32</c:v>
                </c:pt>
                <c:pt idx="1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2FE-48B2-88FA-8ECB43F84CFC}"/>
            </c:ext>
          </c:extLst>
        </c:ser>
        <c:ser>
          <c:idx val="5"/>
          <c:order val="5"/>
          <c:tx>
            <c:strRef>
              <c:f>分析!$G$1:$G$2</c:f>
              <c:strCache>
                <c:ptCount val="1"/>
                <c:pt idx="0">
                  <c:v>亚洲一园区</c:v>
                </c:pt>
              </c:strCache>
            </c:strRef>
          </c:tx>
          <c:cat>
            <c:strRef>
              <c:f>分析!$A$3:$A$5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分析!$G$3:$G$5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2FE-48B2-88FA-8ECB43F84CFC}"/>
            </c:ext>
          </c:extLst>
        </c:ser>
        <c:ser>
          <c:idx val="6"/>
          <c:order val="6"/>
          <c:tx>
            <c:strRef>
              <c:f>分析!$H$1:$H$2</c:f>
              <c:strCache>
                <c:ptCount val="1"/>
                <c:pt idx="0">
                  <c:v>亚洲园区</c:v>
                </c:pt>
              </c:strCache>
            </c:strRef>
          </c:tx>
          <c:cat>
            <c:strRef>
              <c:f>分析!$A$3:$A$5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分析!$H$3:$H$5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2FE-48B2-88FA-8ECB43F84CFC}"/>
            </c:ext>
          </c:extLst>
        </c:ser>
        <c:gapWidth val="219"/>
        <c:overlap val="-27"/>
        <c:axId val="90724608"/>
        <c:axId val="90734592"/>
      </c:barChart>
      <c:catAx>
        <c:axId val="907246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34592"/>
        <c:crosses val="autoZero"/>
        <c:auto val="1"/>
        <c:lblAlgn val="ctr"/>
        <c:lblOffset val="100"/>
      </c:catAx>
      <c:valAx>
        <c:axId val="907345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2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2</xdr:row>
      <xdr:rowOff>85725</xdr:rowOff>
    </xdr:from>
    <xdr:to>
      <xdr:col>8</xdr:col>
      <xdr:colOff>561975</xdr:colOff>
      <xdr:row>18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1C878D89-33DC-4675-90AC-A875001D4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98.898892939818" createdVersion="6" refreshedVersion="6" minRefreshableVersion="3" recordCount="242">
  <cacheSource type="worksheet">
    <worksheetSource ref="A1:R243" sheet="汇总明线"/>
  </cacheSource>
  <cacheFields count="18">
    <cacheField name="发车日期" numFmtId="14">
      <sharedItems containsSemiMixedTypes="0" containsNonDate="0" containsDate="1" containsString="0" minDate="2018-04-01T00:00:00" maxDate="2018-04-08T00:00:00"/>
    </cacheField>
    <cacheField name="发货人" numFmtId="0">
      <sharedItems/>
    </cacheField>
    <cacheField name="发货时间" numFmtId="0">
      <sharedItems containsSemiMixedTypes="0" containsDate="1" containsString="0" containsMixedTypes="1" minDate="1899-12-30T11:50:00" maxDate="1900-01-04T16:43:04"/>
    </cacheField>
    <cacheField name="到达时间" numFmtId="0">
      <sharedItems containsSemiMixedTypes="0" containsDate="1" containsString="0" containsMixedTypes="1" minDate="1899-12-30T13:48:00" maxDate="1900-01-03T22:43:04"/>
    </cacheField>
    <cacheField name="发货园区" numFmtId="0">
      <sharedItems count="7">
        <s v="常福园区"/>
        <s v="欣程园区"/>
        <s v="丰树园区"/>
        <s v="亚洲一号园区"/>
        <s v="亚洲一号三期"/>
        <s v="亚洲一园区"/>
        <s v="亚洲园区"/>
      </sharedItems>
    </cacheField>
    <cacheField name="发货地点" numFmtId="0">
      <sharedItems count="15">
        <s v="常福弗兰西蒂"/>
        <s v="公共平台6号仓"/>
        <s v="外单分拣"/>
        <s v="备件库"/>
        <s v="五号库"/>
        <s v="3CA2临时仓"/>
        <s v="弗兰西蒂分拣仓"/>
        <s v="3CA临时仓"/>
        <s v="武汉公共平台仓6号库"/>
        <s v="武汉亚一分拣中心"/>
        <s v="武汉丰树外单分拣"/>
        <s v="武汉亚一3C仓A2库"/>
        <s v="武汉公共平台6号库"/>
        <s v="武汉亚一五号库"/>
        <s v="武汉商超A个护清洁仓2号库"/>
      </sharedItems>
    </cacheField>
    <cacheField name="目标园区" numFmtId="0">
      <sharedItems count="2">
        <s v="丰树园区"/>
        <s v="亚洲一号园区"/>
      </sharedItems>
    </cacheField>
    <cacheField name="目的地点" numFmtId="0">
      <sharedItems count="5">
        <s v="外单分拣"/>
        <s v="五号库"/>
        <s v="3CA数码通讯仓1号库"/>
        <s v="武汉丰树外单分拣"/>
        <s v="武汉亚一分拣中心"/>
      </sharedItems>
    </cacheField>
    <cacheField name="委托书单号" numFmtId="49">
      <sharedItems/>
    </cacheField>
    <cacheField name="接货卡卡号" numFmtId="0">
      <sharedItems containsBlank="1"/>
    </cacheField>
    <cacheField name="承运商" numFmtId="0">
      <sharedItems/>
    </cacheField>
    <cacheField name="车牌号" numFmtId="0">
      <sharedItems/>
    </cacheField>
    <cacheField name="司机" numFmtId="0">
      <sharedItems containsBlank="1"/>
    </cacheField>
    <cacheField name="车型" numFmtId="0">
      <sharedItems/>
    </cacheField>
    <cacheField name="托盘数量（盘）" numFmtId="0">
      <sharedItems containsMixedTypes="1" containsNumber="1" containsInteger="1" minValue="1" maxValue="14"/>
    </cacheField>
    <cacheField name="笼框数量（笼）" numFmtId="0">
      <sharedItems containsSemiMixedTypes="0" containsString="0" containsNumber="1" containsInteger="1" minValue="0" maxValue="16"/>
    </cacheField>
    <cacheField name="合计" numFmtId="0">
      <sharedItems containsSemiMixedTypes="0" containsString="0" containsNumber="1" containsInteger="1" minValue="0" maxValue="14"/>
    </cacheField>
    <cacheField name="备注" numFmtId="0">
      <sharedItems containsMixedTypes="1" containsNumber="1" containsInteger="1" minValue="1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2">
  <r>
    <d v="2018-04-01T00:00:00"/>
    <s v="王成"/>
    <d v="1899-12-30T18:02:00"/>
    <d v="1899-12-30T19:55:00"/>
    <x v="0"/>
    <x v="0"/>
    <x v="0"/>
    <x v="0"/>
    <s v="WW0015564"/>
    <s v="0024175"/>
    <s v="武汉威伟机械"/>
    <s v="LU151"/>
    <s v="李明华"/>
    <s v="9.6米"/>
    <n v="14"/>
    <n v="0"/>
    <n v="14"/>
    <s v="分拣摆渡"/>
  </r>
  <r>
    <d v="2018-04-01T00:00:00"/>
    <s v="刘文"/>
    <d v="1899-12-30T16:20:00"/>
    <d v="1899-12-30T18:12:00"/>
    <x v="1"/>
    <x v="1"/>
    <x v="0"/>
    <x v="0"/>
    <s v="WW0019468"/>
    <s v="0020624"/>
    <s v="武汉威伟机械"/>
    <s v="ZV373"/>
    <s v="宋辉"/>
    <s v="9.6米"/>
    <n v="14"/>
    <n v="0"/>
    <n v="14"/>
    <s v="分拣摆渡"/>
  </r>
  <r>
    <d v="2018-04-01T00:00:00"/>
    <s v="田结"/>
    <d v="1899-12-30T11:50:00"/>
    <d v="1899-12-30T13:48:00"/>
    <x v="1"/>
    <x v="1"/>
    <x v="0"/>
    <x v="0"/>
    <s v="WW0018877"/>
    <s v="0085596"/>
    <s v="武汉威伟机械"/>
    <s v="鄂 FJU350"/>
    <s v="李耀"/>
    <s v="9.6米"/>
    <n v="14"/>
    <n v="0"/>
    <n v="14"/>
    <s v="分拣摆渡"/>
  </r>
  <r>
    <d v="2018-04-01T00:00:00"/>
    <s v="王成"/>
    <d v="1899-12-30T14:55:00"/>
    <d v="1899-12-30T16:48:00"/>
    <x v="0"/>
    <x v="0"/>
    <x v="0"/>
    <x v="0"/>
    <s v="WW0016176"/>
    <s v="0024212"/>
    <s v="武汉威伟机械"/>
    <s v="QQ353"/>
    <s v="丁鹏"/>
    <s v="9.6米"/>
    <n v="14"/>
    <n v="0"/>
    <n v="14"/>
    <s v="分拣摆渡"/>
  </r>
  <r>
    <d v="2018-04-01T00:00:00"/>
    <s v="王成"/>
    <d v="1899-12-30T14:59:00"/>
    <d v="1899-12-30T16:40:00"/>
    <x v="0"/>
    <x v="0"/>
    <x v="0"/>
    <x v="0"/>
    <s v="WW0019717"/>
    <s v="0024219"/>
    <s v="武汉威伟机械"/>
    <s v="HB101"/>
    <s v="吕文杰"/>
    <s v="9.6米"/>
    <n v="14"/>
    <n v="0"/>
    <n v="14"/>
    <s v="分拣摆渡"/>
  </r>
  <r>
    <d v="2018-04-01T00:00:00"/>
    <s v="王燕"/>
    <d v="1899-12-30T19:29:00"/>
    <d v="1899-12-30T21:10:00"/>
    <x v="1"/>
    <x v="1"/>
    <x v="0"/>
    <x v="0"/>
    <s v="WW0018758"/>
    <s v="0077009"/>
    <s v="武汉威伟机械"/>
    <s v="粤BGR032"/>
    <s v="方浩勇"/>
    <s v="9.6米"/>
    <n v="14"/>
    <n v="0"/>
    <n v="14"/>
    <s v="分拣摆渡"/>
  </r>
  <r>
    <d v="2018-04-01T00:00:00"/>
    <s v="涂爱武"/>
    <n v="2112"/>
    <n v="2122"/>
    <x v="2"/>
    <x v="2"/>
    <x v="1"/>
    <x v="1"/>
    <s v="WW0018961"/>
    <s v="0045823"/>
    <s v="武汉威伟机械"/>
    <s v="MT870"/>
    <s v="欧文艺"/>
    <s v="9.6米"/>
    <n v="13"/>
    <n v="0"/>
    <n v="13"/>
    <s v="分拣摆渡"/>
  </r>
  <r>
    <d v="2018-04-01T00:00:00"/>
    <s v="邱芳祥"/>
    <n v="2112"/>
    <n v="2122"/>
    <x v="2"/>
    <x v="2"/>
    <x v="1"/>
    <x v="1"/>
    <s v="WW0018960"/>
    <s v="0045824"/>
    <s v="武汉威伟机械"/>
    <s v="MT870"/>
    <s v="欧文艺"/>
    <s v="9.6米"/>
    <n v="14"/>
    <n v="0"/>
    <n v="14"/>
    <s v="分拣摆渡"/>
  </r>
  <r>
    <d v="2018-04-01T00:00:00"/>
    <s v="邱芳祥"/>
    <n v="2112"/>
    <n v="2122"/>
    <x v="2"/>
    <x v="2"/>
    <x v="1"/>
    <x v="1"/>
    <s v="WW0018959"/>
    <s v="0045825"/>
    <s v="武汉威伟机械"/>
    <s v="MT870"/>
    <s v="欧文艺"/>
    <s v="9.6米"/>
    <n v="6"/>
    <n v="0"/>
    <n v="6"/>
    <s v="分拣摆渡"/>
  </r>
  <r>
    <d v="2018-04-01T00:00:00"/>
    <s v="邱芳祥"/>
    <n v="1151"/>
    <n v="1201"/>
    <x v="2"/>
    <x v="2"/>
    <x v="1"/>
    <x v="1"/>
    <s v="WW0018957"/>
    <s v="0085672"/>
    <s v="武汉威伟机械"/>
    <s v="MT870"/>
    <s v="欧文艺"/>
    <s v="9.6米"/>
    <n v="14"/>
    <n v="0"/>
    <n v="14"/>
    <s v="分拣摆渡"/>
  </r>
  <r>
    <d v="2018-04-01T00:00:00"/>
    <s v="邱芳祥"/>
    <n v="1006"/>
    <n v="1016"/>
    <x v="2"/>
    <x v="2"/>
    <x v="1"/>
    <x v="1"/>
    <s v="WW0018956"/>
    <s v="0085671"/>
    <s v="武汉威伟机械"/>
    <s v="MT870"/>
    <s v="欧文艺"/>
    <s v="9.6米"/>
    <n v="14"/>
    <n v="0"/>
    <n v="14"/>
    <s v="分拣摆渡"/>
  </r>
  <r>
    <d v="2018-04-01T00:00:00"/>
    <s v="邱芳祥"/>
    <n v="50"/>
    <n v="100"/>
    <x v="2"/>
    <x v="2"/>
    <x v="1"/>
    <x v="1"/>
    <s v="WW0018953"/>
    <s v="0085670"/>
    <s v="武汉威伟机械"/>
    <s v="MT870"/>
    <s v="欧文艺"/>
    <s v="9.6米"/>
    <n v="9"/>
    <n v="0"/>
    <n v="9"/>
    <s v="分拣摆渡"/>
  </r>
  <r>
    <d v="2018-04-01T00:00:00"/>
    <s v="涂爱武"/>
    <n v="2325"/>
    <n v="2335"/>
    <x v="2"/>
    <x v="2"/>
    <x v="1"/>
    <x v="1"/>
    <s v="WW0018988"/>
    <s v="0076998"/>
    <s v="武汉威伟机械"/>
    <s v="F1588"/>
    <s v="陈和敏"/>
    <s v="9.6米"/>
    <n v="14"/>
    <n v="0"/>
    <n v="14"/>
    <s v="分拣摆渡"/>
  </r>
  <r>
    <d v="2018-04-01T00:00:00"/>
    <s v="涂爱武"/>
    <n v="2025"/>
    <n v="2035"/>
    <x v="2"/>
    <x v="2"/>
    <x v="1"/>
    <x v="1"/>
    <s v="WW0018987"/>
    <s v="0076999"/>
    <s v="武汉威伟机械"/>
    <s v="F1588"/>
    <s v="陈和敏"/>
    <s v="9.6米"/>
    <n v="14"/>
    <n v="0"/>
    <n v="14"/>
    <s v="分拣摆渡"/>
  </r>
  <r>
    <d v="2018-04-01T00:00:00"/>
    <s v="涂爱武"/>
    <n v="1520"/>
    <n v="1530"/>
    <x v="2"/>
    <x v="2"/>
    <x v="1"/>
    <x v="1"/>
    <s v="WW0018986"/>
    <s v="0077000"/>
    <s v="武汉威伟机械"/>
    <s v="F1588"/>
    <s v="陈和敏"/>
    <s v="9.6米"/>
    <n v="14"/>
    <n v="0"/>
    <n v="14"/>
    <s v="分拣摆渡"/>
  </r>
  <r>
    <d v="2018-04-01T00:00:00"/>
    <s v="邱芳祥"/>
    <n v="1130"/>
    <n v="1140"/>
    <x v="2"/>
    <x v="2"/>
    <x v="1"/>
    <x v="1"/>
    <s v="WW0018985"/>
    <s v="0076980"/>
    <s v="武汉威伟机械"/>
    <s v="F1588"/>
    <s v="陈和敏"/>
    <s v="9.6米"/>
    <n v="14"/>
    <n v="0"/>
    <n v="14"/>
    <s v="分拣摆渡"/>
  </r>
  <r>
    <d v="2018-04-01T00:00:00"/>
    <s v="邱芳祥"/>
    <n v="941"/>
    <n v="951"/>
    <x v="2"/>
    <x v="2"/>
    <x v="1"/>
    <x v="1"/>
    <s v="WW0018984"/>
    <s v="0076979"/>
    <s v="武汉威伟机械"/>
    <s v="F1588"/>
    <s v="陈和敏"/>
    <s v="9.6米"/>
    <n v="14"/>
    <n v="0"/>
    <n v="14"/>
    <s v="分拣摆渡"/>
  </r>
  <r>
    <d v="2018-04-01T00:00:00"/>
    <s v="陈建红"/>
    <n v="2035"/>
    <n v="2054"/>
    <x v="3"/>
    <x v="3"/>
    <x v="0"/>
    <x v="0"/>
    <s v="WW0018635"/>
    <s v="0028635"/>
    <s v="武汉威伟机械"/>
    <s v="AW309"/>
    <s v="姚东明"/>
    <s v="9.6米"/>
    <n v="14"/>
    <n v="0"/>
    <n v="14"/>
    <s v="分拣摆渡"/>
  </r>
  <r>
    <d v="2018-04-01T00:00:00"/>
    <s v="周宏斌"/>
    <n v="1158"/>
    <n v="1227"/>
    <x v="3"/>
    <x v="4"/>
    <x v="0"/>
    <x v="0"/>
    <s v="WW0018566"/>
    <s v="0076981"/>
    <s v="武汉威伟机械"/>
    <s v="ZR992"/>
    <s v="潘涛"/>
    <s v="9.6米"/>
    <n v="14"/>
    <n v="0"/>
    <n v="14"/>
    <s v="分拣摆渡"/>
  </r>
  <r>
    <d v="2018-04-01T00:00:00"/>
    <s v="邱振"/>
    <n v="2018"/>
    <n v="2036"/>
    <x v="3"/>
    <x v="4"/>
    <x v="0"/>
    <x v="0"/>
    <s v="WW0018570"/>
    <s v="0085696"/>
    <s v="武汉威伟机械"/>
    <s v="ZR992"/>
    <s v="潘涛"/>
    <s v="9.6米"/>
    <n v="9"/>
    <n v="0"/>
    <n v="9"/>
    <s v="分拣摆渡"/>
  </r>
  <r>
    <d v="2018-04-01T00:00:00"/>
    <s v="贺成"/>
    <n v="1918"/>
    <n v="1828"/>
    <x v="3"/>
    <x v="4"/>
    <x v="0"/>
    <x v="0"/>
    <s v="WW0018568"/>
    <s v="0085695"/>
    <s v="武汉威伟机械"/>
    <s v="ZR992"/>
    <s v="潘涛"/>
    <s v="9.6米"/>
    <n v="14"/>
    <n v="0"/>
    <n v="14"/>
    <s v="分拣摆渡"/>
  </r>
  <r>
    <d v="2018-04-01T00:00:00"/>
    <s v="周宏桂"/>
    <n v="940"/>
    <n v="2157"/>
    <x v="3"/>
    <x v="4"/>
    <x v="0"/>
    <x v="0"/>
    <s v="WW0018573"/>
    <s v="0076982"/>
    <s v="武汉威伟机械"/>
    <s v="ZR992"/>
    <s v="潘涛"/>
    <s v="9.6米"/>
    <n v="6"/>
    <n v="0"/>
    <n v="6"/>
    <s v="分拣摆渡"/>
  </r>
  <r>
    <d v="2018-04-01T00:00:00"/>
    <s v="周宏桂"/>
    <d v="1899-12-30T15:50:00"/>
    <d v="1899-12-30T16:29:00"/>
    <x v="3"/>
    <x v="4"/>
    <x v="0"/>
    <x v="0"/>
    <s v="WW0019554"/>
    <s v="0020612"/>
    <s v="武汉威伟机械"/>
    <s v="NH299"/>
    <s v="杨勇"/>
    <s v="9.6米"/>
    <n v="7"/>
    <n v="5"/>
    <n v="12"/>
    <s v="分拣摆渡"/>
  </r>
  <r>
    <d v="2018-04-01T00:00:00"/>
    <s v="周宏桂"/>
    <d v="1899-12-30T19:56:00"/>
    <d v="1899-12-30T20:12:00"/>
    <x v="3"/>
    <x v="4"/>
    <x v="0"/>
    <x v="0"/>
    <s v="WW0019556"/>
    <s v="0020613"/>
    <s v="武汉威伟机械"/>
    <s v="NH299"/>
    <s v="杨勇"/>
    <s v="9.6米"/>
    <n v="13"/>
    <n v="0"/>
    <n v="13"/>
    <s v="分拣摆渡"/>
  </r>
  <r>
    <d v="2018-04-01T00:00:00"/>
    <s v="贺成"/>
    <d v="1899-12-30T16:59:00"/>
    <d v="1899-12-30T17:16:00"/>
    <x v="3"/>
    <x v="4"/>
    <x v="0"/>
    <x v="0"/>
    <s v="WW0019555"/>
    <s v="0020604"/>
    <s v="武汉威伟机械"/>
    <s v="NH299"/>
    <s v="杨勇"/>
    <s v="9.6米"/>
    <n v="9"/>
    <n v="5"/>
    <n v="14"/>
    <s v="分拣摆渡"/>
  </r>
  <r>
    <d v="2018-04-01T00:00:00"/>
    <s v="陈鹏"/>
    <n v="2330"/>
    <n v="2340"/>
    <x v="4"/>
    <x v="5"/>
    <x v="1"/>
    <x v="1"/>
    <s v="WW0019063"/>
    <s v="0076900"/>
    <s v="武汉威伟机械"/>
    <s v="ZR870"/>
    <s v="马广楠"/>
    <s v="9.6米"/>
    <n v="3"/>
    <n v="0"/>
    <n v="3"/>
    <s v="分拣摆渡"/>
  </r>
  <r>
    <d v="2018-04-01T00:00:00"/>
    <s v="陈鹏"/>
    <n v="2130"/>
    <n v="2140"/>
    <x v="4"/>
    <x v="5"/>
    <x v="1"/>
    <x v="1"/>
    <s v="WW0019062"/>
    <s v="0076899"/>
    <s v="武汉威伟机械"/>
    <s v="ZR870"/>
    <s v="马广楠"/>
    <s v="9.6米"/>
    <n v="1"/>
    <n v="0"/>
    <n v="1"/>
    <s v="分拣摆渡"/>
  </r>
  <r>
    <d v="2018-04-01T00:00:00"/>
    <s v="陈鹏"/>
    <n v="2025"/>
    <n v="2035"/>
    <x v="4"/>
    <x v="5"/>
    <x v="1"/>
    <x v="1"/>
    <s v="WW0019060"/>
    <s v="0076898"/>
    <s v="武汉威伟机械"/>
    <s v="ZR870"/>
    <s v="马广楠"/>
    <s v="9.6米"/>
    <n v="3"/>
    <n v="0"/>
    <n v="3"/>
    <s v="分拣摆渡"/>
  </r>
  <r>
    <d v="2018-04-01T00:00:00"/>
    <s v="陈鹏"/>
    <n v="2025"/>
    <n v="2035"/>
    <x v="4"/>
    <x v="5"/>
    <x v="1"/>
    <x v="1"/>
    <s v="WW0019059"/>
    <s v="0076897"/>
    <s v="武汉威伟机械"/>
    <s v="ZR870"/>
    <s v="马广楠"/>
    <s v="9.6米"/>
    <n v="4"/>
    <n v="0"/>
    <n v="4"/>
    <s v="分拣摆渡"/>
  </r>
  <r>
    <d v="2018-04-01T00:00:00"/>
    <s v="陈鹏"/>
    <n v="1530"/>
    <n v="1540"/>
    <x v="4"/>
    <x v="5"/>
    <x v="1"/>
    <x v="1"/>
    <s v="WW0019058"/>
    <s v="0076896"/>
    <s v="武汉威伟机械"/>
    <s v="ZR870"/>
    <s v="马广楠"/>
    <s v="9.6米"/>
    <n v="2"/>
    <n v="0"/>
    <n v="2"/>
    <s v="分拣摆渡"/>
  </r>
  <r>
    <d v="2018-04-01T00:00:00"/>
    <s v="陈鹏"/>
    <n v="1430"/>
    <n v="1440"/>
    <x v="4"/>
    <x v="5"/>
    <x v="1"/>
    <x v="1"/>
    <s v="WW0019057"/>
    <s v="0076895"/>
    <s v="武汉威伟机械"/>
    <s v="ZR870"/>
    <s v="马广楠"/>
    <s v="9.6米"/>
    <n v="3"/>
    <n v="0"/>
    <n v="3"/>
    <s v="分拣摆渡"/>
  </r>
  <r>
    <d v="2018-04-01T00:00:00"/>
    <s v="陈鹏"/>
    <n v="1140"/>
    <n v="1150"/>
    <x v="4"/>
    <x v="5"/>
    <x v="1"/>
    <x v="1"/>
    <s v="WW0019056"/>
    <s v="0076894"/>
    <s v="武汉威伟机械"/>
    <s v="ZR870"/>
    <s v="马广楠"/>
    <s v="9.6米"/>
    <n v="1"/>
    <n v="0"/>
    <n v="1"/>
    <s v="分拣摆渡"/>
  </r>
  <r>
    <d v="2018-04-01T00:00:00"/>
    <s v="陈鹏"/>
    <n v="1040"/>
    <n v="1050"/>
    <x v="4"/>
    <x v="5"/>
    <x v="1"/>
    <x v="1"/>
    <s v="WW0019055"/>
    <s v="0076893"/>
    <s v="武汉威伟机械"/>
    <s v="ZR870"/>
    <s v="马广楠"/>
    <s v="9.6米"/>
    <n v="5"/>
    <n v="0"/>
    <n v="5"/>
    <s v="分拣摆渡"/>
  </r>
  <r>
    <d v="2018-04-02T00:00:00"/>
    <s v="刘文"/>
    <n v="1210"/>
    <n v="1343"/>
    <x v="1"/>
    <x v="1"/>
    <x v="0"/>
    <x v="0"/>
    <s v="WW0018878"/>
    <s v="0085597"/>
    <s v="武汉威伟机械"/>
    <s v="鄂FJU350"/>
    <s v="鄂FJU350"/>
    <s v="李耀"/>
    <s v="9.6米"/>
    <n v="14"/>
    <n v="0"/>
    <n v="14"/>
  </r>
  <r>
    <d v="2018-04-02T00:00:00"/>
    <s v="刘文"/>
    <n v="1618"/>
    <n v="1755"/>
    <x v="1"/>
    <x v="1"/>
    <x v="0"/>
    <x v="0"/>
    <s v="WW0016987"/>
    <s v="0028544"/>
    <s v="武汉威伟机械"/>
    <s v="鄂AZR876"/>
    <s v="鄂AZR876"/>
    <s v="欧文科"/>
    <s v="9.6米"/>
    <n v="14"/>
    <n v="0"/>
    <n v="14"/>
  </r>
  <r>
    <d v="2018-04-02T00:00:00"/>
    <s v="王燕"/>
    <n v="1900"/>
    <n v="2115"/>
    <x v="1"/>
    <x v="1"/>
    <x v="0"/>
    <x v="0"/>
    <s v="WW0019870"/>
    <s v="0028594"/>
    <s v="武汉威伟机械"/>
    <s v="鄂ABY256"/>
    <s v="鄂ABY256"/>
    <s v="洪家国"/>
    <s v="9.6米"/>
    <n v="14"/>
    <n v="0"/>
    <n v="14"/>
  </r>
  <r>
    <d v="2018-04-02T00:00:00"/>
    <s v="陈安涛"/>
    <n v="1929"/>
    <n v="2123"/>
    <x v="0"/>
    <x v="6"/>
    <x v="0"/>
    <x v="0"/>
    <s v="WW0016276"/>
    <s v="0085660"/>
    <s v="武汉威伟机械"/>
    <s v="鄂AZV377"/>
    <s v="鄂AZV377"/>
    <s v="代永华"/>
    <s v="9.6米"/>
    <n v="14"/>
    <n v="0"/>
    <n v="14"/>
  </r>
  <r>
    <d v="2018-04-02T00:00:00"/>
    <s v="王成"/>
    <n v="1140"/>
    <n v="1331"/>
    <x v="0"/>
    <x v="0"/>
    <x v="0"/>
    <x v="0"/>
    <s v="WW0019981"/>
    <s v="0029881"/>
    <s v="武汉威伟机械"/>
    <s v="鄂ALU291"/>
    <s v="鄂ALU291"/>
    <s v="宋军"/>
    <s v="9.6米"/>
    <n v="14"/>
    <n v="0"/>
    <n v="14"/>
  </r>
  <r>
    <d v="2018-04-02T00:00:00"/>
    <s v="殷丽芳"/>
    <n v="900"/>
    <n v="910"/>
    <x v="4"/>
    <x v="5"/>
    <x v="1"/>
    <x v="2"/>
    <s v="WW0018640"/>
    <m/>
    <s v="武汉威伟机械"/>
    <s v="鄂AZV373"/>
    <s v="鄂AZV373"/>
    <s v="宋辉"/>
    <s v="9.6米"/>
    <n v="14"/>
    <n v="0"/>
    <n v="14"/>
  </r>
  <r>
    <d v="2018-04-02T00:00:00"/>
    <s v="殷丽芳"/>
    <n v="830"/>
    <n v="840"/>
    <x v="3"/>
    <x v="5"/>
    <x v="1"/>
    <x v="2"/>
    <s v="WW0018641"/>
    <m/>
    <s v="武汉威伟机械"/>
    <s v="鄂AZV373"/>
    <s v="鄂AZV373"/>
    <s v="宋辉"/>
    <s v="9.6米"/>
    <n v="14"/>
    <n v="0"/>
    <n v="14"/>
  </r>
  <r>
    <d v="2018-04-02T00:00:00"/>
    <s v="殷丽芳"/>
    <n v="748"/>
    <n v="758"/>
    <x v="3"/>
    <x v="5"/>
    <x v="1"/>
    <x v="2"/>
    <s v="WW0019631"/>
    <m/>
    <s v="武汉威伟机械"/>
    <s v="鄂AZV373"/>
    <s v="鄂AZV373"/>
    <s v="宋辉"/>
    <s v="9.6米"/>
    <n v="14"/>
    <n v="0"/>
    <n v="14"/>
  </r>
  <r>
    <d v="2018-04-02T00:00:00"/>
    <s v="殷丽芳"/>
    <n v="710"/>
    <n v="720"/>
    <x v="3"/>
    <x v="5"/>
    <x v="1"/>
    <x v="2"/>
    <s v="WW0019630"/>
    <m/>
    <s v="武汉威伟机械"/>
    <s v="鄂AZV373"/>
    <s v="鄂AZV373"/>
    <s v="宋辉"/>
    <s v="9.6米"/>
    <n v="14"/>
    <n v="0"/>
    <n v="14"/>
  </r>
  <r>
    <d v="2018-04-02T00:00:00"/>
    <s v="殷丽芳"/>
    <n v="625"/>
    <n v="635"/>
    <x v="3"/>
    <x v="5"/>
    <x v="1"/>
    <x v="2"/>
    <s v="WW0019629"/>
    <m/>
    <s v="武汉威伟机械"/>
    <s v="鄂AZV373"/>
    <s v="鄂AZV373"/>
    <s v="宋辉"/>
    <s v="9.6米"/>
    <n v="14"/>
    <n v="0"/>
    <n v="14"/>
  </r>
  <r>
    <d v="2018-04-02T00:00:00"/>
    <s v="殷丽芳"/>
    <n v="545"/>
    <n v="555"/>
    <x v="3"/>
    <x v="5"/>
    <x v="1"/>
    <x v="2"/>
    <s v="WW0019628"/>
    <m/>
    <s v="武汉威伟机械"/>
    <s v="鄂AZV373"/>
    <s v="鄂AZV373"/>
    <s v="宋辉"/>
    <s v="9.6米"/>
    <n v="14"/>
    <n v="0"/>
    <n v="14"/>
  </r>
  <r>
    <d v="2018-04-02T00:00:00"/>
    <s v="殷丽芳"/>
    <n v="457"/>
    <n v="507"/>
    <x v="3"/>
    <x v="5"/>
    <x v="1"/>
    <x v="2"/>
    <s v="WW0019561"/>
    <m/>
    <s v="武汉威伟机械"/>
    <s v="鄂AZV373"/>
    <s v="鄂AZV373"/>
    <s v="宋辉"/>
    <s v="9.6米"/>
    <n v="14"/>
    <n v="0"/>
    <n v="14"/>
  </r>
  <r>
    <d v="2018-04-02T00:00:00"/>
    <s v="殷丽芳"/>
    <n v="415"/>
    <n v="425"/>
    <x v="3"/>
    <x v="5"/>
    <x v="1"/>
    <x v="2"/>
    <s v="WW0018998"/>
    <m/>
    <s v="武汉威伟机械"/>
    <s v="鄂AZV373"/>
    <s v="鄂AZV373"/>
    <s v="宋辉"/>
    <s v="9.6米"/>
    <n v="14"/>
    <n v="0"/>
    <n v="14"/>
  </r>
  <r>
    <d v="2018-04-02T00:00:00"/>
    <s v="殷丽芳"/>
    <n v="336"/>
    <n v="346"/>
    <x v="3"/>
    <x v="5"/>
    <x v="1"/>
    <x v="2"/>
    <s v="WW0019002"/>
    <m/>
    <s v="武汉威伟机械"/>
    <s v="鄂AZV373"/>
    <s v="鄂AZV373"/>
    <s v="宋辉"/>
    <s v="9.6米"/>
    <n v="14"/>
    <n v="0"/>
    <n v="14"/>
  </r>
  <r>
    <d v="2018-04-02T00:00:00"/>
    <s v="殷丽芳"/>
    <n v="250"/>
    <n v="300"/>
    <x v="3"/>
    <x v="5"/>
    <x v="1"/>
    <x v="2"/>
    <s v="WW0019001"/>
    <m/>
    <s v="武汉威伟机械"/>
    <s v="鄂AZV373"/>
    <s v="鄂AZV373"/>
    <s v="宋辉"/>
    <s v="9.6米"/>
    <n v="14"/>
    <n v="0"/>
    <n v="14"/>
  </r>
  <r>
    <d v="2018-04-02T00:00:00"/>
    <s v="殷丽芳"/>
    <n v="202"/>
    <n v="212"/>
    <x v="3"/>
    <x v="5"/>
    <x v="1"/>
    <x v="2"/>
    <s v="WW0019000"/>
    <m/>
    <s v="武汉威伟机械"/>
    <s v="鄂AZV373"/>
    <s v="鄂AZV373"/>
    <s v="宋辉"/>
    <s v="9.6米"/>
    <n v="13"/>
    <n v="0"/>
    <n v="13"/>
  </r>
  <r>
    <d v="2018-04-02T00:00:00"/>
    <s v="殷丽芳"/>
    <n v="108"/>
    <n v="124"/>
    <x v="3"/>
    <x v="5"/>
    <x v="1"/>
    <x v="2"/>
    <s v="WW0018999"/>
    <m/>
    <s v="武汉威伟机械"/>
    <s v="鄂AZV373"/>
    <s v="鄂AZV373"/>
    <s v="宋辉"/>
    <s v="9.6米"/>
    <n v="14"/>
    <n v="0"/>
    <n v="14"/>
  </r>
  <r>
    <d v="2018-04-02T00:00:00"/>
    <s v="殷丽芳"/>
    <n v="810"/>
    <n v="820"/>
    <x v="4"/>
    <x v="5"/>
    <x v="1"/>
    <x v="2"/>
    <s v="WW0018994"/>
    <m/>
    <s v="武汉威伟机械"/>
    <s v="鄂ABY277"/>
    <s v="鄂ABY277"/>
    <s v="邓军"/>
    <s v="9.6米"/>
    <n v="14"/>
    <n v="0"/>
    <n v="14"/>
  </r>
  <r>
    <d v="2018-04-02T00:00:00"/>
    <s v="殷丽芳"/>
    <n v="732"/>
    <n v="742"/>
    <x v="4"/>
    <x v="5"/>
    <x v="1"/>
    <x v="2"/>
    <s v="WW0018995"/>
    <m/>
    <s v="武汉威伟机械"/>
    <s v="鄂ABY277"/>
    <s v="鄂ABY277"/>
    <s v="邓军"/>
    <s v="9.6米"/>
    <n v="14"/>
    <n v="0"/>
    <n v="14"/>
  </r>
  <r>
    <d v="2018-04-02T00:00:00"/>
    <s v="殷丽芳"/>
    <n v="607"/>
    <n v="617"/>
    <x v="4"/>
    <x v="5"/>
    <x v="1"/>
    <x v="2"/>
    <s v="WW0018992"/>
    <m/>
    <s v="武汉威伟机械"/>
    <s v="鄂ABY277"/>
    <s v="鄂ABY277"/>
    <s v="邓军"/>
    <s v="9.6米"/>
    <n v="14"/>
    <n v="0"/>
    <n v="14"/>
  </r>
  <r>
    <d v="2018-04-02T00:00:00"/>
    <s v="殷丽芳"/>
    <n v="525"/>
    <n v="535"/>
    <x v="4"/>
    <x v="5"/>
    <x v="1"/>
    <x v="2"/>
    <s v="WW0018989"/>
    <m/>
    <s v="武汉威伟机械"/>
    <s v="鄂ABY277"/>
    <s v="鄂ABY277"/>
    <s v="邓军"/>
    <s v="9.6米"/>
    <n v="14"/>
    <n v="0"/>
    <n v="14"/>
  </r>
  <r>
    <d v="2018-04-02T00:00:00"/>
    <s v="殷丽芳"/>
    <n v="455"/>
    <n v="505"/>
    <x v="4"/>
    <x v="5"/>
    <x v="1"/>
    <x v="2"/>
    <s v="WW0019722"/>
    <m/>
    <s v="武汉威伟机械"/>
    <s v="鄂ABY277"/>
    <s v="鄂ABY277"/>
    <s v="邓军"/>
    <s v="9.6米"/>
    <n v="14"/>
    <n v="0"/>
    <n v="14"/>
  </r>
  <r>
    <d v="2018-04-02T00:00:00"/>
    <s v="殷丽芳"/>
    <n v="355"/>
    <n v="405"/>
    <x v="4"/>
    <x v="5"/>
    <x v="1"/>
    <x v="2"/>
    <s v="WW0018639"/>
    <m/>
    <s v="武汉威伟机械"/>
    <s v="鄂ABY277"/>
    <s v="鄂ABY277"/>
    <s v="邓军"/>
    <s v="9.6米"/>
    <n v="14"/>
    <n v="0"/>
    <n v="14"/>
  </r>
  <r>
    <d v="2018-04-02T00:00:00"/>
    <s v="殷丽芳"/>
    <n v="310"/>
    <n v="320"/>
    <x v="4"/>
    <x v="5"/>
    <x v="1"/>
    <x v="2"/>
    <s v="WW0018971"/>
    <m/>
    <s v="武汉威伟机械"/>
    <s v="鄂ABY277"/>
    <s v="鄂ABY277"/>
    <s v="邓军"/>
    <s v="9.6米"/>
    <n v="14"/>
    <n v="0"/>
    <n v="14"/>
  </r>
  <r>
    <d v="2018-04-02T00:00:00"/>
    <s v="殷丽芳"/>
    <n v="225"/>
    <n v="235"/>
    <x v="4"/>
    <x v="5"/>
    <x v="1"/>
    <x v="2"/>
    <s v="WW0018970"/>
    <m/>
    <s v="武汉威伟机械"/>
    <s v="鄂ABY277"/>
    <s v="鄂ABY277"/>
    <s v="邓军"/>
    <s v="9.6米"/>
    <n v="14"/>
    <n v="0"/>
    <n v="14"/>
  </r>
  <r>
    <d v="2018-04-02T00:00:00"/>
    <s v="殷丽芳"/>
    <n v="133"/>
    <n v="141"/>
    <x v="4"/>
    <x v="5"/>
    <x v="1"/>
    <x v="2"/>
    <s v="WW0018969"/>
    <m/>
    <s v="武汉威伟机械"/>
    <s v="鄂ABY277"/>
    <s v="鄂ABY277"/>
    <s v="邓军"/>
    <s v="9.6米"/>
    <n v="11"/>
    <n v="0"/>
    <n v="11"/>
  </r>
  <r>
    <d v="2018-04-02T00:00:00"/>
    <s v="殷丽芳"/>
    <n v="30"/>
    <n v="40"/>
    <x v="4"/>
    <x v="5"/>
    <x v="1"/>
    <x v="2"/>
    <s v="WW0018968"/>
    <m/>
    <s v="武汉威伟机械"/>
    <s v="鄂ABY277"/>
    <s v="鄂ABY277"/>
    <s v="邓军"/>
    <s v="9.6米"/>
    <n v="11"/>
    <n v="0"/>
    <n v="11"/>
  </r>
  <r>
    <d v="2018-04-02T00:00:00"/>
    <s v="殷丽芳"/>
    <n v="850"/>
    <n v="900"/>
    <x v="4"/>
    <x v="5"/>
    <x v="1"/>
    <x v="2"/>
    <s v="WW0018967"/>
    <m/>
    <s v="武汉威伟机械"/>
    <s v="鄂ABY277"/>
    <s v="鄂ABY277"/>
    <s v="邓军"/>
    <s v="9.6米"/>
    <n v="14"/>
    <n v="0"/>
    <n v="14"/>
  </r>
  <r>
    <d v="2018-04-02T00:00:00"/>
    <s v="殷丽芳"/>
    <n v="655"/>
    <n v="705"/>
    <x v="4"/>
    <x v="5"/>
    <x v="1"/>
    <x v="2"/>
    <s v="WW0018966"/>
    <m/>
    <s v="武汉威伟机械"/>
    <s v="鄂ABY277"/>
    <s v="鄂ABY277"/>
    <s v="邓军"/>
    <s v="9.6米"/>
    <n v="14"/>
    <n v="0"/>
    <n v="14"/>
  </r>
  <r>
    <d v="2018-04-02T00:00:00"/>
    <s v="叶显军"/>
    <n v="2045"/>
    <n v="2115"/>
    <x v="3"/>
    <x v="4"/>
    <x v="0"/>
    <x v="0"/>
    <s v="WW0018965"/>
    <s v="0024277"/>
    <s v="武汉威伟机械"/>
    <s v="鄂AAW309"/>
    <s v="鄂AAW309"/>
    <s v="姚东明"/>
    <s v="9.6米"/>
    <n v="14"/>
    <n v="0"/>
    <n v="14"/>
  </r>
  <r>
    <d v="2018-04-02T00:00:00"/>
    <s v="叶显军"/>
    <n v="2206"/>
    <n v="2225"/>
    <x v="3"/>
    <x v="4"/>
    <x v="0"/>
    <x v="0"/>
    <s v="WW0018964"/>
    <s v="0085674"/>
    <s v="武汉威伟机械"/>
    <s v="鄂AAW309"/>
    <s v="鄂AAW309"/>
    <s v="姚东明"/>
    <s v="9.6米"/>
    <n v="8"/>
    <n v="0"/>
    <n v="8"/>
  </r>
  <r>
    <d v="2018-04-02T00:00:00"/>
    <s v="邱振"/>
    <n v="2116"/>
    <n v="2136"/>
    <x v="3"/>
    <x v="4"/>
    <x v="0"/>
    <x v="0"/>
    <s v="WW0018399"/>
    <s v="0085707"/>
    <s v="武汉威伟机械"/>
    <s v="鄂AZR992"/>
    <s v="鄂AZR992"/>
    <s v="潘涛"/>
    <s v="9.6米"/>
    <n v="12"/>
    <n v="0"/>
    <n v="12"/>
  </r>
  <r>
    <d v="2018-04-02T00:00:00"/>
    <s v="叶显军"/>
    <n v="2018"/>
    <n v="2034"/>
    <x v="3"/>
    <x v="4"/>
    <x v="0"/>
    <x v="0"/>
    <s v="WW0019072"/>
    <s v="0085698"/>
    <s v="武汉威伟机械"/>
    <s v="鄂AZR992"/>
    <s v="鄂AZR992"/>
    <s v="潘涛"/>
    <s v="9.6米"/>
    <n v="14"/>
    <n v="0"/>
    <n v="14"/>
  </r>
  <r>
    <d v="2018-04-02T00:00:00"/>
    <s v="叶方俊"/>
    <n v="1755"/>
    <n v="1840"/>
    <x v="3"/>
    <x v="4"/>
    <x v="0"/>
    <x v="0"/>
    <s v="WW0019071"/>
    <s v="0076984"/>
    <s v="武汉威伟机械"/>
    <s v="鄂AZR992"/>
    <s v="鄂AZR992"/>
    <s v="潘涛"/>
    <s v="9.6米"/>
    <n v="14"/>
    <n v="0"/>
    <n v="14"/>
  </r>
  <r>
    <d v="2018-04-02T00:00:00"/>
    <s v="周宏兵"/>
    <n v="1215"/>
    <n v="1237"/>
    <x v="3"/>
    <x v="4"/>
    <x v="0"/>
    <x v="0"/>
    <s v="WW0019070"/>
    <s v="0076983"/>
    <s v="武汉威伟机械"/>
    <s v="鄂AZR992"/>
    <s v="鄂AZR992"/>
    <s v="潘涛"/>
    <s v="9.6米"/>
    <n v="12"/>
    <n v="0"/>
    <n v="12"/>
  </r>
  <r>
    <d v="2018-04-02T00:00:00"/>
    <s v="肖鹏"/>
    <n v="2055"/>
    <n v="2127"/>
    <x v="3"/>
    <x v="3"/>
    <x v="0"/>
    <x v="0"/>
    <s v="WW0019068"/>
    <s v="0020614"/>
    <s v="武汉威伟机械"/>
    <s v="鄂ANH299"/>
    <s v="鄂ANH299"/>
    <s v="杨勇"/>
    <s v="9.6米"/>
    <n v="12"/>
    <n v="0"/>
    <n v="12"/>
  </r>
  <r>
    <d v="2018-04-02T00:00:00"/>
    <s v="邱芳祥"/>
    <n v="1650"/>
    <n v="1700"/>
    <x v="2"/>
    <x v="2"/>
    <x v="1"/>
    <x v="1"/>
    <s v="WW0019067"/>
    <s v="0076994"/>
    <s v="武汉威伟机械"/>
    <s v="鄂AF1588"/>
    <s v="鄂AF1588"/>
    <s v="陈和敏"/>
    <s v="9.6米"/>
    <n v="14"/>
    <n v="0"/>
    <n v="14"/>
  </r>
  <r>
    <d v="2018-04-02T00:00:00"/>
    <s v="涂爱斌"/>
    <n v="2150"/>
    <n v="2200"/>
    <x v="2"/>
    <x v="2"/>
    <x v="1"/>
    <x v="1"/>
    <s v="WW0019066"/>
    <s v="0076991"/>
    <s v="武汉威伟机械"/>
    <s v="鄂AF1588"/>
    <s v="鄂AF1588"/>
    <s v="陈和敏"/>
    <s v="9.6米"/>
    <n v="14"/>
    <n v="0"/>
    <n v="14"/>
  </r>
  <r>
    <d v="2018-04-02T00:00:00"/>
    <s v="涂爱斌"/>
    <n v="1955"/>
    <n v="2005"/>
    <x v="2"/>
    <x v="2"/>
    <x v="1"/>
    <x v="1"/>
    <s v="WW0019064"/>
    <s v="0076989"/>
    <s v="武汉威伟机械"/>
    <s v="鄂AF1588"/>
    <s v="鄂AF1588"/>
    <s v="陈和敏"/>
    <s v="9.6米"/>
    <n v="14"/>
    <n v="0"/>
    <n v="14"/>
  </r>
  <r>
    <d v="2018-04-02T00:00:00"/>
    <s v="杜传英"/>
    <n v="1850"/>
    <n v="1900"/>
    <x v="2"/>
    <x v="2"/>
    <x v="1"/>
    <x v="1"/>
    <s v="WW0015946"/>
    <s v="0076992"/>
    <s v="武汉威伟机械"/>
    <s v="鄂AF1588"/>
    <s v="鄂AF1588"/>
    <s v="陈和敏"/>
    <s v="9.6米"/>
    <n v="14"/>
    <n v="0"/>
    <n v="14"/>
  </r>
  <r>
    <d v="2018-04-02T00:00:00"/>
    <s v="涂爱斌"/>
    <n v="1750"/>
    <n v="1800"/>
    <x v="2"/>
    <x v="2"/>
    <x v="1"/>
    <x v="1"/>
    <s v="WW0016178"/>
    <s v="0076993"/>
    <s v="武汉威伟机械"/>
    <s v="鄂AF1588"/>
    <s v="鄂AF1588"/>
    <s v="陈和敏"/>
    <s v="9.6米"/>
    <n v="14"/>
    <n v="0"/>
    <n v="14"/>
  </r>
  <r>
    <d v="2018-04-02T00:00:00"/>
    <s v="邱芳祥"/>
    <n v="1100"/>
    <n v="1120"/>
    <x v="2"/>
    <x v="2"/>
    <x v="1"/>
    <x v="1"/>
    <s v="WW0015568"/>
    <s v="0076987"/>
    <s v="武汉威伟机械"/>
    <s v="鄂AF1588"/>
    <s v="鄂AF1588"/>
    <s v="陈和敏"/>
    <s v="9.6米"/>
    <n v="14"/>
    <n v="0"/>
    <n v="14"/>
  </r>
  <r>
    <d v="2018-04-02T00:00:00"/>
    <s v="邱芳祥"/>
    <n v="1146"/>
    <n v="1156"/>
    <x v="2"/>
    <x v="2"/>
    <x v="1"/>
    <x v="1"/>
    <s v="WW0016280"/>
    <s v="0076986"/>
    <s v="武汉威伟机械"/>
    <s v="鄂AF1588"/>
    <s v="鄂AF1588"/>
    <s v="陈和敏"/>
    <s v="9.6米"/>
    <n v="14"/>
    <n v="0"/>
    <n v="14"/>
  </r>
  <r>
    <d v="2018-04-02T00:00:00"/>
    <s v="邱芳祥"/>
    <n v="929"/>
    <n v="939"/>
    <x v="2"/>
    <x v="2"/>
    <x v="1"/>
    <x v="1"/>
    <s v="WW0019983"/>
    <s v="0076988"/>
    <s v="武汉威伟机械"/>
    <s v="鄂AF1588"/>
    <s v="鄂AF1588"/>
    <s v="陈和敏"/>
    <s v="9.6米"/>
    <n v="14"/>
    <n v="0"/>
    <n v="14"/>
  </r>
  <r>
    <d v="2018-04-02T00:00:00"/>
    <s v="涂爱斌"/>
    <n v="25"/>
    <n v="35"/>
    <x v="2"/>
    <x v="2"/>
    <x v="1"/>
    <x v="1"/>
    <s v="WW0019563"/>
    <s v="0076997"/>
    <s v="武汉威伟机械"/>
    <s v="鄂AF1588"/>
    <s v="鄂AF1588"/>
    <s v="陈和敏"/>
    <s v="9.6米"/>
    <n v="14"/>
    <n v="0"/>
    <n v="14"/>
  </r>
  <r>
    <d v="2018-04-02T00:00:00"/>
    <s v="邱芳祥"/>
    <n v="1803"/>
    <n v="1813"/>
    <x v="2"/>
    <x v="2"/>
    <x v="1"/>
    <x v="1"/>
    <s v="WW0019875"/>
    <s v="0024217"/>
    <s v="武汉威伟机械"/>
    <s v="鄂AHB101"/>
    <s v="鄂AHB101"/>
    <s v="吕文杰"/>
    <s v="9.6米"/>
    <n v="14"/>
    <n v="0"/>
    <n v="14"/>
  </r>
  <r>
    <d v="2018-04-02T00:00:00"/>
    <s v="邱芳祥"/>
    <n v="1720"/>
    <n v="1730"/>
    <x v="2"/>
    <x v="2"/>
    <x v="1"/>
    <x v="1"/>
    <s v="WW0011652"/>
    <s v="0028683"/>
    <s v="武汉威伟机械"/>
    <s v="鄂AAW309"/>
    <s v="鄂AAW309"/>
    <s v="姚东明"/>
    <s v="9.6米"/>
    <n v="14"/>
    <n v="0"/>
    <n v="14"/>
  </r>
  <r>
    <d v="2018-04-02T00:00:00"/>
    <s v="杜传英"/>
    <n v="2332"/>
    <n v="2342"/>
    <x v="2"/>
    <x v="2"/>
    <x v="1"/>
    <x v="1"/>
    <s v="WW0011655"/>
    <s v="0085732"/>
    <s v="武汉威伟机械"/>
    <e v="#N/A"/>
    <s v="鄂AMT870"/>
    <s v="欧文艺"/>
    <e v="#N/A"/>
    <n v="13"/>
    <n v="0"/>
    <n v="13"/>
  </r>
  <r>
    <d v="2018-04-02T00:00:00"/>
    <s v="涂爱斌"/>
    <n v="2045"/>
    <n v="2050"/>
    <x v="2"/>
    <x v="2"/>
    <x v="1"/>
    <x v="1"/>
    <s v="WW0016281"/>
    <s v="0085731"/>
    <s v="武汉威伟机械"/>
    <e v="#N/A"/>
    <s v="鄂AMT870"/>
    <s v="欧文艺"/>
    <e v="#N/A"/>
    <n v="14"/>
    <n v="0"/>
    <n v="14"/>
  </r>
  <r>
    <d v="2018-04-02T00:00:00"/>
    <s v="邱芳祥"/>
    <n v="1909"/>
    <n v="1919"/>
    <x v="2"/>
    <x v="2"/>
    <x v="1"/>
    <x v="1"/>
    <s v="WW0019565"/>
    <s v="0085730"/>
    <s v="武汉威伟机械"/>
    <e v="#N/A"/>
    <s v="鄂AMT870"/>
    <s v="欧文艺"/>
    <e v="#N/A"/>
    <n v="13"/>
    <n v="0"/>
    <n v="13"/>
  </r>
  <r>
    <d v="2018-04-02T00:00:00"/>
    <s v="杜传英"/>
    <n v="1828"/>
    <n v="1838"/>
    <x v="2"/>
    <x v="2"/>
    <x v="1"/>
    <x v="1"/>
    <s v="WW0019566"/>
    <s v="0024218"/>
    <s v="武汉威伟机械"/>
    <e v="#N/A"/>
    <s v="鄂AMT870"/>
    <s v="欧文艺"/>
    <e v="#N/A"/>
    <n v="14"/>
    <n v="0"/>
    <n v="14"/>
  </r>
  <r>
    <d v="2018-04-02T00:00:00"/>
    <s v="杜传英"/>
    <n v="1703"/>
    <n v="1713"/>
    <x v="2"/>
    <x v="2"/>
    <x v="1"/>
    <x v="1"/>
    <s v="WW0019130"/>
    <s v="0045819"/>
    <s v="武汉威伟机械"/>
    <e v="#N/A"/>
    <s v="鄂AMT870"/>
    <s v="欧文艺"/>
    <e v="#N/A"/>
    <n v="13"/>
    <n v="0"/>
    <n v="13"/>
  </r>
  <r>
    <d v="2018-04-02T00:00:00"/>
    <s v="邱芳祥"/>
    <n v="1507"/>
    <n v="1517"/>
    <x v="2"/>
    <x v="2"/>
    <x v="1"/>
    <x v="1"/>
    <s v="WW0019127"/>
    <s v="0076985"/>
    <s v="武汉威伟机械"/>
    <e v="#N/A"/>
    <s v="鄂AMT870"/>
    <s v="欧文艺"/>
    <e v="#N/A"/>
    <n v="14"/>
    <n v="0"/>
    <n v="14"/>
  </r>
  <r>
    <d v="2018-04-02T00:00:00"/>
    <s v="邱芳祥"/>
    <n v="1136"/>
    <n v="1146"/>
    <x v="2"/>
    <x v="2"/>
    <x v="1"/>
    <x v="1"/>
    <s v="WW0019126"/>
    <s v="0045820"/>
    <s v="武汉威伟机械"/>
    <e v="#N/A"/>
    <s v="鄂AMT870"/>
    <s v="欧文艺"/>
    <e v="#N/A"/>
    <n v="14"/>
    <n v="0"/>
    <n v="14"/>
  </r>
  <r>
    <d v="2018-04-02T00:00:00"/>
    <s v="邱芳祥"/>
    <n v="1035"/>
    <n v="1045"/>
    <x v="2"/>
    <x v="2"/>
    <x v="1"/>
    <x v="1"/>
    <s v="WW0018400"/>
    <s v="0045821"/>
    <s v="武汉威伟机械"/>
    <e v="#N/A"/>
    <s v="鄂AMT870"/>
    <s v="欧文艺"/>
    <e v="#N/A"/>
    <n v="14"/>
    <n v="0"/>
    <n v="14"/>
  </r>
  <r>
    <d v="2018-04-02T00:00:00"/>
    <s v="陈鹏"/>
    <n v="2330"/>
    <n v="2340"/>
    <x v="4"/>
    <x v="5"/>
    <x v="1"/>
    <x v="1"/>
    <s v="WW0019074"/>
    <s v="0076909"/>
    <s v="武汉威伟机械"/>
    <s v="鄂AFX299"/>
    <s v="鄂AFX299"/>
    <s v="马广楠"/>
    <s v="9.6米"/>
    <n v="2"/>
    <n v="0"/>
    <n v="2"/>
  </r>
  <r>
    <d v="2018-04-02T00:00:00"/>
    <s v="陈鹏"/>
    <n v="2135"/>
    <n v="2145"/>
    <x v="4"/>
    <x v="5"/>
    <x v="1"/>
    <x v="1"/>
    <s v="WW0019073"/>
    <s v="0076908"/>
    <s v="武汉威伟机械"/>
    <s v="鄂AFX299"/>
    <s v="鄂AFX299"/>
    <s v="马广楠"/>
    <s v="9.6米"/>
    <n v="1"/>
    <n v="0"/>
    <n v="1"/>
  </r>
  <r>
    <d v="2018-04-02T00:00:00"/>
    <s v="陈鹏"/>
    <n v="2030"/>
    <n v="2040"/>
    <x v="4"/>
    <x v="5"/>
    <x v="1"/>
    <x v="1"/>
    <s v="WW0019131"/>
    <s v="0076907"/>
    <s v="武汉威伟机械"/>
    <s v="鄂AFX299"/>
    <s v="鄂AFX299"/>
    <s v="马广楠"/>
    <s v="9.6米"/>
    <n v="2"/>
    <n v="0"/>
    <n v="2"/>
  </r>
  <r>
    <d v="2018-04-02T00:00:00"/>
    <s v="陈鹏"/>
    <n v="1645"/>
    <n v="1655"/>
    <x v="4"/>
    <x v="5"/>
    <x v="1"/>
    <x v="1"/>
    <s v="WW0019132"/>
    <s v="0076906"/>
    <s v="武汉威伟机械"/>
    <s v="鄂AFX299"/>
    <s v="鄂AFX299"/>
    <s v="马广楠"/>
    <s v="9.6米"/>
    <n v="3"/>
    <n v="0"/>
    <n v="3"/>
  </r>
  <r>
    <d v="2018-04-02T00:00:00"/>
    <s v="陈鹏"/>
    <n v="1535"/>
    <n v="1545"/>
    <x v="4"/>
    <x v="5"/>
    <x v="1"/>
    <x v="1"/>
    <s v="WW0018972"/>
    <s v="0076904"/>
    <s v="武汉威伟机械"/>
    <s v="鄂AFX299"/>
    <s v="鄂AFX299"/>
    <s v="马广楠"/>
    <s v="9.6米"/>
    <n v="2"/>
    <n v="0"/>
    <n v="2"/>
  </r>
  <r>
    <d v="2018-04-02T00:00:00"/>
    <s v="陈鹏"/>
    <n v="1430"/>
    <n v="1440"/>
    <x v="4"/>
    <x v="5"/>
    <x v="1"/>
    <x v="1"/>
    <s v="WW0017803"/>
    <s v="0076903"/>
    <s v="武汉威伟机械"/>
    <s v="鄂AFX299"/>
    <s v="鄂AFX299"/>
    <s v="马广楠"/>
    <s v="9.6米"/>
    <n v="2"/>
    <n v="1"/>
    <n v="3"/>
  </r>
  <r>
    <d v="2018-04-02T00:00:00"/>
    <s v="陈鹏"/>
    <n v="1140"/>
    <n v="1150"/>
    <x v="4"/>
    <x v="5"/>
    <x v="1"/>
    <x v="1"/>
    <s v="WW0017802"/>
    <s v="0076902"/>
    <s v="武汉威伟机械"/>
    <s v="鄂AFX299"/>
    <s v="鄂AFX299"/>
    <s v="马广楠"/>
    <s v="9.6米"/>
    <n v="2"/>
    <n v="0"/>
    <n v="2"/>
  </r>
  <r>
    <d v="2018-04-02T00:00:00"/>
    <s v="陈鹏"/>
    <n v="1035"/>
    <n v="1045"/>
    <x v="4"/>
    <x v="5"/>
    <x v="1"/>
    <x v="1"/>
    <s v="WW0017801"/>
    <s v="0076901"/>
    <s v="武汉威伟机械"/>
    <s v="鄂AFX299"/>
    <s v="鄂AFX299"/>
    <s v="马广楠"/>
    <s v="9.6米"/>
    <n v="5"/>
    <n v="0"/>
    <n v="5"/>
  </r>
  <r>
    <d v="2018-04-03T00:00:00"/>
    <s v="王成"/>
    <n v="1459"/>
    <n v="1645"/>
    <x v="0"/>
    <x v="6"/>
    <x v="0"/>
    <x v="0"/>
    <s v="WW0018975"/>
    <s v="0028607"/>
    <s v="武汉威伟机械"/>
    <s v="鄂AFE237"/>
    <s v="鄂AFE237"/>
    <s v="童红兵"/>
    <s v="9.6米"/>
    <n v="12"/>
    <n v="0"/>
    <n v="12"/>
  </r>
  <r>
    <d v="2018-04-03T00:00:00"/>
    <s v="王成"/>
    <n v="1825"/>
    <n v="2011"/>
    <x v="0"/>
    <x v="6"/>
    <x v="0"/>
    <x v="0"/>
    <s v="WW0018974"/>
    <s v="0024200"/>
    <s v="武汉威伟机械"/>
    <s v="鄂AQQ353"/>
    <s v="鄂AQQ353"/>
    <s v="丁鹏"/>
    <s v="9.6米"/>
    <n v="14"/>
    <n v="0"/>
    <n v="14"/>
  </r>
  <r>
    <d v="2018-04-03T00:00:00"/>
    <s v="陈安涛"/>
    <n v="1929"/>
    <n v="2125"/>
    <x v="0"/>
    <x v="6"/>
    <x v="0"/>
    <x v="0"/>
    <s v="WW0019567"/>
    <s v="0029884"/>
    <s v="武汉威伟机械"/>
    <s v="鄂ALU151"/>
    <s v="鄂ALU151"/>
    <s v="李明华"/>
    <s v="9.6米"/>
    <n v="14"/>
    <n v="0"/>
    <n v="14"/>
  </r>
  <r>
    <d v="2018-04-03T00:00:00"/>
    <s v="王燕"/>
    <n v="1620"/>
    <n v="1810"/>
    <x v="1"/>
    <x v="1"/>
    <x v="0"/>
    <x v="0"/>
    <s v="WW0019011"/>
    <s v="0085742"/>
    <s v="武汉威伟机械"/>
    <s v="鄂AZV377"/>
    <s v="鄂AZV377"/>
    <s v="代永华"/>
    <s v="9.6米"/>
    <n v="14"/>
    <n v="0"/>
    <n v="14"/>
  </r>
  <r>
    <d v="2018-04-03T00:00:00"/>
    <s v="陈安涛"/>
    <n v="1920"/>
    <n v="2123"/>
    <x v="1"/>
    <x v="1"/>
    <x v="0"/>
    <x v="0"/>
    <s v="WW0019010"/>
    <s v="0028640"/>
    <s v="武汉威伟机械"/>
    <s v="鄂ALU291"/>
    <s v="鄂ALU291"/>
    <s v="宋军"/>
    <s v="9.6米"/>
    <n v="14"/>
    <n v="0"/>
    <n v="14"/>
  </r>
  <r>
    <d v="2018-04-03T00:00:00"/>
    <s v="刘文"/>
    <n v="1355"/>
    <n v="1549"/>
    <x v="1"/>
    <x v="1"/>
    <x v="0"/>
    <x v="0"/>
    <s v="WW0019009"/>
    <s v="0028601"/>
    <s v="武汉威伟机械"/>
    <s v="鄂ANH299"/>
    <s v="鄂ANH299"/>
    <s v="杨勇"/>
    <s v="9.6米"/>
    <n v="14"/>
    <n v="0"/>
    <n v="14"/>
  </r>
  <r>
    <d v="2018-04-03T00:00:00"/>
    <s v="叶方俊"/>
    <n v="1120"/>
    <n v="1150"/>
    <x v="3"/>
    <x v="4"/>
    <x v="0"/>
    <x v="0"/>
    <s v="WW0019008"/>
    <s v="0028592"/>
    <s v="武汉威伟机械"/>
    <s v="鄂ABY256"/>
    <s v="鄂ABY256"/>
    <s v="洪家国"/>
    <s v="9.6米"/>
    <n v="14"/>
    <n v="0"/>
    <n v="14"/>
  </r>
  <r>
    <d v="2018-04-03T00:00:00"/>
    <s v="周宏兵"/>
    <n v="1805"/>
    <n v="1835"/>
    <x v="3"/>
    <x v="4"/>
    <x v="0"/>
    <x v="0"/>
    <s v="WW0019006"/>
    <s v="0085646"/>
    <s v="武汉威伟机械"/>
    <s v="鄂ABY277"/>
    <s v="鄂ABY277"/>
    <s v="邓军"/>
    <s v="9.6米"/>
    <n v="14"/>
    <n v="0"/>
    <n v="14"/>
  </r>
  <r>
    <d v="2018-04-03T00:00:00"/>
    <s v="周宏兵"/>
    <n v="1915"/>
    <n v="1924"/>
    <x v="3"/>
    <x v="4"/>
    <x v="0"/>
    <x v="0"/>
    <s v="WW0019005"/>
    <s v="0085645"/>
    <s v="武汉威伟机械"/>
    <s v="鄂ABY277"/>
    <s v="鄂ABY277"/>
    <s v="邓军"/>
    <s v="9.6米"/>
    <n v="14"/>
    <n v="0"/>
    <n v="14"/>
  </r>
  <r>
    <d v="2018-04-03T00:00:00"/>
    <s v="周宏佳"/>
    <n v="2022"/>
    <n v="2030"/>
    <x v="3"/>
    <x v="4"/>
    <x v="0"/>
    <x v="0"/>
    <s v="WW0018906"/>
    <s v="0085741"/>
    <s v="武汉威伟机械"/>
    <s v="鄂AZV377"/>
    <s v="鄂AZV377"/>
    <s v="代永华"/>
    <s v="9.6米"/>
    <n v="14"/>
    <n v="0"/>
    <n v="14"/>
  </r>
  <r>
    <d v="2018-04-03T00:00:00"/>
    <s v="邱振"/>
    <n v="2030"/>
    <n v="2130"/>
    <x v="3"/>
    <x v="4"/>
    <x v="0"/>
    <x v="0"/>
    <s v="WW0016990"/>
    <s v="0020615"/>
    <s v="武汉威伟机械"/>
    <s v="鄂ANH299"/>
    <m/>
    <s v="杨勇"/>
    <s v="9.6米"/>
    <n v="14"/>
    <n v="0"/>
    <n v="14"/>
  </r>
  <r>
    <d v="2018-04-03T00:00:00"/>
    <s v="周宏桂"/>
    <n v="2156"/>
    <n v="2203"/>
    <x v="3"/>
    <x v="4"/>
    <x v="0"/>
    <x v="0"/>
    <s v="WW0018881"/>
    <s v="0020616"/>
    <s v="武汉威伟机械"/>
    <s v="鄂ANH299"/>
    <m/>
    <s v="杨勇"/>
    <s v="9.6米"/>
    <n v="8"/>
    <n v="0"/>
    <n v="8"/>
  </r>
  <r>
    <d v="2018-04-03T00:00:00"/>
    <s v="陈鹏"/>
    <n v="2025"/>
    <n v="2035"/>
    <x v="4"/>
    <x v="7"/>
    <x v="1"/>
    <x v="1"/>
    <s v="WW0019984"/>
    <s v="0076916"/>
    <s v="武汉威伟机械"/>
    <s v="鄂AFX299"/>
    <m/>
    <s v="马广楠"/>
    <s v="9.6米"/>
    <n v="2"/>
    <n v="1"/>
    <n v="3"/>
  </r>
  <r>
    <d v="2018-04-03T00:00:00"/>
    <s v="陈鹏"/>
    <n v="1630"/>
    <n v="1640"/>
    <x v="4"/>
    <x v="7"/>
    <x v="1"/>
    <x v="1"/>
    <s v="WW0019569"/>
    <s v="0076915"/>
    <s v="武汉威伟机械"/>
    <s v="鄂AFX299"/>
    <m/>
    <s v="马广楠"/>
    <s v="9.6米"/>
    <n v="2"/>
    <n v="0"/>
    <n v="2"/>
  </r>
  <r>
    <d v="2018-04-03T00:00:00"/>
    <s v="陈鹏"/>
    <n v="1530"/>
    <n v="1540"/>
    <x v="4"/>
    <x v="7"/>
    <x v="1"/>
    <x v="1"/>
    <s v="WW0019572"/>
    <s v="0076914"/>
    <s v="武汉威伟机械"/>
    <s v="鄂AFX299"/>
    <m/>
    <s v="马广楠"/>
    <s v="9.6米"/>
    <n v="2"/>
    <n v="0"/>
    <n v="2"/>
  </r>
  <r>
    <d v="2018-04-03T00:00:00"/>
    <s v="陈鹏"/>
    <n v="1430"/>
    <n v="1440"/>
    <x v="4"/>
    <x v="7"/>
    <x v="1"/>
    <x v="1"/>
    <s v="WW0016290"/>
    <s v="0076913"/>
    <s v="武汉威伟机械"/>
    <s v="鄂AFX299"/>
    <m/>
    <s v="马广楠"/>
    <s v="9.6米"/>
    <n v="2"/>
    <n v="1"/>
    <n v="3"/>
  </r>
  <r>
    <d v="2018-04-03T00:00:00"/>
    <s v="陈鹏"/>
    <n v="1130"/>
    <n v="1140"/>
    <x v="4"/>
    <x v="7"/>
    <x v="1"/>
    <x v="1"/>
    <s v="WW0016289"/>
    <s v="0076911"/>
    <s v="武汉威伟机械"/>
    <s v="鄂AFX299"/>
    <m/>
    <s v="马广楠"/>
    <s v="9.6米"/>
    <n v="2"/>
    <n v="0"/>
    <n v="2"/>
  </r>
  <r>
    <d v="2018-04-03T00:00:00"/>
    <s v="陈鹏"/>
    <n v="1030"/>
    <n v="1040"/>
    <x v="4"/>
    <x v="7"/>
    <x v="1"/>
    <x v="1"/>
    <s v="WW0016288"/>
    <s v="0076910"/>
    <s v="武汉威伟机械"/>
    <s v="鄂AFX299"/>
    <m/>
    <s v="马广楠"/>
    <s v="9.6米"/>
    <n v="4"/>
    <n v="0"/>
    <n v="4"/>
  </r>
  <r>
    <d v="2018-04-03T00:00:00"/>
    <s v="陈鹏"/>
    <n v="2135"/>
    <n v="2145"/>
    <x v="4"/>
    <x v="7"/>
    <x v="1"/>
    <x v="1"/>
    <s v="WW0017811"/>
    <s v="0076917"/>
    <s v="武汉威伟机械"/>
    <s v="鄂AFX299"/>
    <m/>
    <s v="马广楠"/>
    <s v="9.6米"/>
    <n v="1"/>
    <n v="0"/>
    <n v="1"/>
  </r>
  <r>
    <d v="2018-04-03T00:00:00"/>
    <s v="陈鹏"/>
    <n v="2330"/>
    <n v="2340"/>
    <x v="4"/>
    <x v="7"/>
    <x v="1"/>
    <x v="1"/>
    <s v="WW0019020"/>
    <s v="0076918"/>
    <s v="武汉威伟机械"/>
    <s v="鄂AFX299"/>
    <m/>
    <s v="马广楠"/>
    <s v="9.6米"/>
    <n v="1"/>
    <n v="1"/>
    <n v="2"/>
  </r>
  <r>
    <d v="2018-04-03T00:00:00"/>
    <s v="涂爱武"/>
    <n v="48"/>
    <n v="58"/>
    <x v="2"/>
    <x v="2"/>
    <x v="1"/>
    <x v="1"/>
    <s v="WW0019019"/>
    <s v="0085733"/>
    <s v="武汉威伟机械"/>
    <s v="鄂AMT870"/>
    <s v="鄂AMT870"/>
    <s v="欧文艺"/>
    <s v="9.6米"/>
    <n v="11"/>
    <n v="0"/>
    <n v="11"/>
  </r>
  <r>
    <d v="2018-04-03T00:00:00"/>
    <s v="涂爱武"/>
    <n v="2150"/>
    <n v="58"/>
    <x v="2"/>
    <x v="2"/>
    <x v="1"/>
    <x v="1"/>
    <s v="WW0019018"/>
    <s v="0085759"/>
    <s v="武汉威伟机械"/>
    <s v="鄂AMT870"/>
    <s v="鄂AMT870"/>
    <s v="周华安"/>
    <s v="9.6米"/>
    <n v="14"/>
    <n v="0"/>
    <n v="14"/>
  </r>
  <r>
    <d v="2018-04-03T00:00:00"/>
    <s v="邱芳祥"/>
    <n v="1903"/>
    <n v="1913"/>
    <x v="2"/>
    <x v="2"/>
    <x v="1"/>
    <x v="1"/>
    <s v="WW0019017"/>
    <s v="0085738"/>
    <s v="武汉威伟机械"/>
    <s v="鄂AMT870"/>
    <s v="鄂AMT870"/>
    <s v="周华安"/>
    <s v="9.6米"/>
    <n v="14"/>
    <n v="0"/>
    <n v="14"/>
  </r>
  <r>
    <d v="2018-04-03T00:00:00"/>
    <s v="邱芳祥"/>
    <n v="1152"/>
    <n v="1202"/>
    <x v="2"/>
    <x v="2"/>
    <x v="1"/>
    <x v="1"/>
    <s v="WW0019016"/>
    <s v="0085735"/>
    <s v="武汉威伟机械"/>
    <s v="鄂AMT870"/>
    <s v="鄂AMT870"/>
    <s v="周华安"/>
    <s v="9.6米"/>
    <n v="14"/>
    <n v="0"/>
    <n v="14"/>
  </r>
  <r>
    <d v="2018-04-03T00:00:00"/>
    <s v="邱芳祥"/>
    <n v="1057"/>
    <n v="1107"/>
    <x v="2"/>
    <x v="2"/>
    <x v="1"/>
    <x v="1"/>
    <s v="WW0019012"/>
    <s v="0085734"/>
    <s v="武汉威伟机械"/>
    <s v="鄂AMT870"/>
    <s v="鄂AMT870"/>
    <s v="周华安"/>
    <s v="9.6米"/>
    <n v="14"/>
    <n v="0"/>
    <n v="14"/>
  </r>
  <r>
    <d v="2018-04-03T00:00:00"/>
    <s v="邱芳祥"/>
    <n v="925"/>
    <n v="935"/>
    <x v="2"/>
    <x v="2"/>
    <x v="1"/>
    <x v="1"/>
    <s v="WW0019571"/>
    <s v="0085739"/>
    <s v="武汉威伟机械"/>
    <s v="鄂AMT870"/>
    <m/>
    <s v="周华安"/>
    <s v="9.6米"/>
    <n v="14"/>
    <n v="0"/>
    <n v="14"/>
  </r>
  <r>
    <d v="2018-04-03T00:00:00"/>
    <s v="李婕"/>
    <n v="2256"/>
    <n v="2306"/>
    <x v="2"/>
    <x v="2"/>
    <x v="1"/>
    <x v="1"/>
    <s v="WW0019813"/>
    <s v="0020617"/>
    <s v="武汉威伟机械"/>
    <s v="鄂ANH299"/>
    <m/>
    <s v="杨勇"/>
    <s v="9.6米"/>
    <n v="12"/>
    <n v="0"/>
    <n v="12"/>
  </r>
  <r>
    <d v="2018-04-03T00:00:00"/>
    <s v="涂爱武"/>
    <n v="234"/>
    <n v="2350"/>
    <x v="2"/>
    <x v="2"/>
    <x v="1"/>
    <x v="1"/>
    <s v="WW0017812"/>
    <s v="0085757"/>
    <s v="武汉威伟机械"/>
    <s v="鄂AF1588"/>
    <m/>
    <s v="陈和敏"/>
    <s v="9.6米"/>
    <n v="14"/>
    <n v="0"/>
    <n v="14"/>
  </r>
  <r>
    <d v="2018-04-03T00:00:00"/>
    <s v="涂爱武"/>
    <n v="2300"/>
    <n v="2310"/>
    <x v="2"/>
    <x v="2"/>
    <x v="1"/>
    <x v="1"/>
    <s v="WW0017808"/>
    <s v="0085758"/>
    <s v="武汉威伟机械"/>
    <s v="鄂AF1588"/>
    <m/>
    <s v="陈和敏"/>
    <s v="9.6米"/>
    <n v="14"/>
    <n v="0"/>
    <n v="14"/>
  </r>
  <r>
    <d v="2018-04-03T00:00:00"/>
    <s v="涂爱武"/>
    <n v="2009"/>
    <n v="2019"/>
    <x v="2"/>
    <x v="2"/>
    <x v="1"/>
    <x v="1"/>
    <s v="WW0017807"/>
    <s v="0085722"/>
    <s v="武汉威伟机械"/>
    <s v="鄂AF1588"/>
    <m/>
    <s v="陈和敏"/>
    <s v="9.6米"/>
    <n v="14"/>
    <n v="0"/>
    <n v="14"/>
  </r>
  <r>
    <d v="2018-04-03T00:00:00"/>
    <s v="邱芳祥"/>
    <n v="1655"/>
    <n v="1705"/>
    <x v="2"/>
    <x v="2"/>
    <x v="1"/>
    <x v="1"/>
    <s v="WW0017806"/>
    <s v="0085721"/>
    <s v="武汉威伟机械"/>
    <s v="鄂AF1588"/>
    <m/>
    <s v="陈和敏"/>
    <s v="9.6米"/>
    <n v="14"/>
    <n v="0"/>
    <n v="14"/>
  </r>
  <r>
    <d v="2018-04-03T00:00:00"/>
    <s v="邱芳祥"/>
    <n v="1125"/>
    <n v="1135"/>
    <x v="2"/>
    <x v="2"/>
    <x v="1"/>
    <x v="1"/>
    <s v="WW0019141"/>
    <s v="0085720"/>
    <s v="武汉威伟机械"/>
    <s v="鄂AF1588"/>
    <m/>
    <s v="陈和敏"/>
    <s v="9.6米"/>
    <n v="14"/>
    <n v="0"/>
    <n v="14"/>
  </r>
  <r>
    <d v="2018-04-03T00:00:00"/>
    <s v="邱芳祥"/>
    <n v="1020"/>
    <n v="1030"/>
    <x v="2"/>
    <x v="2"/>
    <x v="1"/>
    <x v="1"/>
    <s v="WW0019140"/>
    <s v="0076990"/>
    <s v="武汉威伟机械"/>
    <s v="鄂AF1588"/>
    <m/>
    <s v="陈和敏"/>
    <s v="9.6米"/>
    <n v="14"/>
    <n v="0"/>
    <n v="14"/>
  </r>
  <r>
    <d v="2018-04-04T00:00:00"/>
    <s v="王燕"/>
    <n v="1929"/>
    <n v="2144"/>
    <x v="1"/>
    <x v="8"/>
    <x v="0"/>
    <x v="3"/>
    <s v="WW0019139"/>
    <s v="0028598"/>
    <s v="武汉威伟机械"/>
    <s v="鄂AHB101"/>
    <s v="鄂AHB101"/>
    <s v="吕文杰"/>
    <s v="9.6米"/>
    <n v="8"/>
    <n v="0"/>
    <n v="8"/>
  </r>
  <r>
    <d v="2018-04-04T00:00:00"/>
    <s v="刘文"/>
    <n v="1230"/>
    <n v="1411"/>
    <x v="1"/>
    <x v="8"/>
    <x v="0"/>
    <x v="3"/>
    <s v="WW0019138"/>
    <s v="0021054"/>
    <s v="武汉威伟机械"/>
    <s v="鄂AZR876"/>
    <s v="鄂AZR876"/>
    <s v="欧文科"/>
    <s v="9.6米"/>
    <n v="14"/>
    <n v="0"/>
    <n v="14"/>
  </r>
  <r>
    <d v="2018-04-04T00:00:00"/>
    <s v="王燕"/>
    <n v="1715"/>
    <n v="1902"/>
    <x v="1"/>
    <x v="8"/>
    <x v="0"/>
    <x v="3"/>
    <s v="WW0019137"/>
    <s v="0028597"/>
    <s v="武汉威伟机械"/>
    <s v="鄂FJU350"/>
    <s v="鄂FJU350"/>
    <s v="李耀"/>
    <s v="9.6米"/>
    <n v="14"/>
    <n v="0"/>
    <n v="14"/>
  </r>
  <r>
    <d v="2018-04-04T00:00:00"/>
    <s v="王成"/>
    <n v="1825"/>
    <n v="2027"/>
    <x v="0"/>
    <x v="6"/>
    <x v="0"/>
    <x v="3"/>
    <s v="WW0019136"/>
    <s v="0028626"/>
    <s v="武汉威伟机械"/>
    <s v="鄂ALU291"/>
    <s v="鄂ALU291"/>
    <s v="宋军"/>
    <s v="9.6米"/>
    <n v="14"/>
    <n v="0"/>
    <n v="14"/>
  </r>
  <r>
    <d v="2018-04-04T00:00:00"/>
    <s v="周宏兵"/>
    <n v="1032"/>
    <n v="1105"/>
    <x v="3"/>
    <x v="9"/>
    <x v="0"/>
    <x v="3"/>
    <s v="WW0019134"/>
    <s v="0020605"/>
    <s v="武汉威伟机械"/>
    <s v="鄂ANH299"/>
    <s v="鄂ANH299"/>
    <s v="杨勇"/>
    <s v="9.6米"/>
    <n v="12"/>
    <n v="0"/>
    <n v="12"/>
  </r>
  <r>
    <d v="2018-04-04T00:00:00"/>
    <s v="邱振"/>
    <n v="2005"/>
    <n v="2030"/>
    <x v="3"/>
    <x v="9"/>
    <x v="0"/>
    <x v="3"/>
    <s v="WW0019142"/>
    <s v="0020545"/>
    <s v="武汉威伟机械"/>
    <s v="鄂ANH299"/>
    <s v="鄂ANH299"/>
    <s v="杨勇"/>
    <s v="9.6米"/>
    <n v="14"/>
    <n v="0"/>
    <n v="14"/>
  </r>
  <r>
    <d v="2018-04-04T00:00:00"/>
    <s v="贺成"/>
    <n v="2205"/>
    <n v="2220"/>
    <x v="3"/>
    <x v="9"/>
    <x v="0"/>
    <x v="3"/>
    <s v="WW0018650"/>
    <s v="0085822"/>
    <s v="武汉威伟机械"/>
    <s v="鄂AZV377"/>
    <s v="鄂AZV377"/>
    <s v="代永华"/>
    <s v="9.6米"/>
    <n v="8"/>
    <n v="0"/>
    <n v="8"/>
  </r>
  <r>
    <d v="2018-04-04T00:00:00"/>
    <s v="邱振"/>
    <n v="2125"/>
    <n v="2152"/>
    <x v="3"/>
    <x v="9"/>
    <x v="0"/>
    <x v="3"/>
    <s v="WW0019826"/>
    <s v="0085740"/>
    <s v="武汉威伟机械"/>
    <s v="鄂AZV377"/>
    <s v="鄂AZV377"/>
    <s v="代永华"/>
    <s v="9.6米"/>
    <n v="9"/>
    <n v="0"/>
    <n v="9"/>
  </r>
  <r>
    <d v="2018-04-04T00:00:00"/>
    <s v="周宏桂"/>
    <n v="1943"/>
    <n v="2000"/>
    <x v="3"/>
    <x v="9"/>
    <x v="0"/>
    <x v="3"/>
    <s v="WW0011659"/>
    <s v="0085658"/>
    <s v="武汉威伟机械"/>
    <s v="鄂AZV377"/>
    <s v="鄂AZV377"/>
    <s v="代永华"/>
    <s v="9.6米"/>
    <n v="14"/>
    <n v="0"/>
    <n v="14"/>
  </r>
  <r>
    <d v="2018-04-04T00:00:00"/>
    <s v="叶方俊"/>
    <n v="1640"/>
    <n v="1708"/>
    <x v="3"/>
    <x v="9"/>
    <x v="0"/>
    <x v="3"/>
    <s v="WW0018776"/>
    <s v="0085736"/>
    <s v="武汉威伟机械"/>
    <s v="鄂AMT870"/>
    <s v="鄂AMT870"/>
    <s v="周华安"/>
    <s v="9.6米"/>
    <n v="12"/>
    <n v="0"/>
    <n v="12"/>
  </r>
  <r>
    <d v="2018-04-04T00:00:00"/>
    <s v="贺成"/>
    <n v="1905"/>
    <n v="1730"/>
    <x v="3"/>
    <x v="9"/>
    <x v="0"/>
    <x v="3"/>
    <s v="WW0019827"/>
    <s v="0085752"/>
    <s v="武汉威伟机械"/>
    <s v="鄂AF1588"/>
    <s v="鄂AF1588"/>
    <s v="陈和敏"/>
    <s v="9.6米"/>
    <n v="12"/>
    <n v="0"/>
    <n v="12"/>
  </r>
  <r>
    <d v="2018-04-04T00:00:00"/>
    <s v="涂爱武"/>
    <n v="2115"/>
    <n v="2125"/>
    <x v="2"/>
    <x v="10"/>
    <x v="1"/>
    <x v="4"/>
    <s v="WW0017153"/>
    <s v="0085749"/>
    <s v="武汉威伟机械"/>
    <s v="鄂AF1588"/>
    <s v="鄂AF1588"/>
    <s v="陈和敏"/>
    <s v="9.6米"/>
    <n v="14"/>
    <n v="0"/>
    <n v="14"/>
  </r>
  <r>
    <d v="2018-04-04T00:00:00"/>
    <s v="邱芳祥"/>
    <n v="1529"/>
    <n v="1539"/>
    <x v="2"/>
    <x v="10"/>
    <x v="1"/>
    <x v="4"/>
    <s v="WW0016298"/>
    <s v="0085754"/>
    <s v="武汉威伟机械"/>
    <s v="鄂AF1588"/>
    <s v="鄂AF1588"/>
    <s v="陈和敏"/>
    <s v="9.6米"/>
    <n v="14"/>
    <n v="0"/>
    <n v="14"/>
  </r>
  <r>
    <d v="2018-04-04T00:00:00"/>
    <s v="邱芳祥"/>
    <n v="1134"/>
    <n v="1154"/>
    <x v="2"/>
    <x v="10"/>
    <x v="1"/>
    <x v="4"/>
    <s v="WW0019575"/>
    <s v="0085753"/>
    <s v="武汉威伟机械"/>
    <s v="鄂AF1588"/>
    <s v="鄂AF1588"/>
    <s v="陈和敏"/>
    <s v="9.6米"/>
    <n v="14"/>
    <n v="0"/>
    <n v="14"/>
  </r>
  <r>
    <d v="2018-04-04T00:00:00"/>
    <s v="邱芳祥"/>
    <n v="1014"/>
    <n v="1034"/>
    <x v="2"/>
    <x v="10"/>
    <x v="1"/>
    <x v="4"/>
    <s v="WW0017824"/>
    <s v="0085755"/>
    <s v="武汉威伟机械"/>
    <s v="鄂AF1588"/>
    <s v="鄂AF1588"/>
    <s v="陈和敏"/>
    <s v="9.6米"/>
    <n v="14"/>
    <n v="0"/>
    <n v="14"/>
  </r>
  <r>
    <d v="2018-04-04T00:00:00"/>
    <s v="涂爱武"/>
    <n v="40"/>
    <n v="50"/>
    <x v="2"/>
    <x v="10"/>
    <x v="1"/>
    <x v="4"/>
    <s v="WW0017823"/>
    <s v="0085756"/>
    <s v="武汉威伟机械"/>
    <s v="鄂AF1588"/>
    <s v="鄂AF1588"/>
    <s v="陈和敏"/>
    <s v="9.6米"/>
    <n v="14"/>
    <n v="0"/>
    <n v="14"/>
  </r>
  <r>
    <d v="2018-04-04T00:00:00"/>
    <s v="涂爱武"/>
    <n v="1904"/>
    <n v="1914"/>
    <x v="2"/>
    <x v="10"/>
    <x v="1"/>
    <x v="4"/>
    <s v="WW0017822"/>
    <s v="0020618"/>
    <s v="武汉威伟机械"/>
    <s v="鄂ANH299"/>
    <s v="鄂ANH299"/>
    <s v="杨勇"/>
    <s v="9.6米"/>
    <n v="14"/>
    <n v="0"/>
    <n v="14"/>
  </r>
  <r>
    <d v="2018-04-04T00:00:00"/>
    <s v="涂爱武"/>
    <n v="2359"/>
    <n v="9"/>
    <x v="2"/>
    <x v="10"/>
    <x v="1"/>
    <x v="4"/>
    <s v="WW0017820"/>
    <s v="0085763"/>
    <s v="武汉威伟机械"/>
    <s v="鄂AMT870"/>
    <s v="鄂AMT870"/>
    <s v="周华安"/>
    <s v="9.6米"/>
    <n v="12"/>
    <n v="0"/>
    <n v="12"/>
  </r>
  <r>
    <d v="2018-04-04T00:00:00"/>
    <s v="涂爱武"/>
    <n v="2240"/>
    <n v="2250"/>
    <x v="2"/>
    <x v="10"/>
    <x v="1"/>
    <x v="4"/>
    <s v="WW0017814"/>
    <s v="0085768"/>
    <s v="武汉威伟机械"/>
    <s v="鄂AMT870"/>
    <s v="鄂AMT870"/>
    <s v="周华安"/>
    <s v="9.6米"/>
    <n v="14"/>
    <n v="0"/>
    <n v="14"/>
  </r>
  <r>
    <d v="2018-04-04T00:00:00"/>
    <s v="邱芳祥"/>
    <n v="1959"/>
    <n v="2009"/>
    <x v="2"/>
    <x v="10"/>
    <x v="1"/>
    <x v="4"/>
    <s v="WW0017539"/>
    <s v="0085737"/>
    <s v="武汉威伟机械"/>
    <s v="鄂AMT870"/>
    <s v="鄂AMT870"/>
    <s v="周华安"/>
    <s v="9.6米"/>
    <n v="14"/>
    <n v="0"/>
    <n v="14"/>
  </r>
  <r>
    <d v="2018-04-04T00:00:00"/>
    <s v="杜传英"/>
    <n v="1157"/>
    <n v="1207"/>
    <x v="2"/>
    <x v="10"/>
    <x v="1"/>
    <x v="4"/>
    <s v="WW0017538"/>
    <s v="0085762"/>
    <s v="武汉威伟机械"/>
    <s v="鄂AMT870"/>
    <s v="鄂AMT870"/>
    <s v="周华安"/>
    <s v="9.6米"/>
    <n v="12"/>
    <n v="0"/>
    <n v="12"/>
  </r>
  <r>
    <d v="2018-04-04T00:00:00"/>
    <s v="邱芳祥"/>
    <n v="1035"/>
    <n v="1055"/>
    <x v="2"/>
    <x v="10"/>
    <x v="1"/>
    <x v="4"/>
    <s v="WW0017537"/>
    <s v="0085760"/>
    <s v="武汉威伟机械"/>
    <s v="鄂AMT870"/>
    <s v="鄂AMT870"/>
    <s v="周华安"/>
    <s v="9.6米"/>
    <n v="16"/>
    <n v="0"/>
    <n v="16"/>
  </r>
  <r>
    <d v="2018-04-04T00:00:00"/>
    <s v="陈鹏"/>
    <n v="2120"/>
    <n v="2130"/>
    <x v="4"/>
    <x v="11"/>
    <x v="1"/>
    <x v="4"/>
    <s v="WW0017536"/>
    <s v="0076928"/>
    <s v="武汉威伟机械"/>
    <s v="鄂AFX299"/>
    <s v="鄂AFX299"/>
    <s v="马广楠"/>
    <s v="9.6米"/>
    <n v="1"/>
    <n v="0"/>
    <n v="1"/>
  </r>
  <r>
    <d v="2018-04-04T00:00:00"/>
    <s v="陈鹏"/>
    <n v="2030"/>
    <n v="2040"/>
    <x v="4"/>
    <x v="11"/>
    <x v="1"/>
    <x v="4"/>
    <s v="WW0017535"/>
    <s v="0076927"/>
    <s v="武汉威伟机械"/>
    <s v="鄂AFX299"/>
    <s v="鄂AFX299"/>
    <s v="马广楠"/>
    <s v="9.6米"/>
    <n v="2"/>
    <n v="1"/>
    <n v="3"/>
  </r>
  <r>
    <d v="2018-04-04T00:00:00"/>
    <s v="陈鹏"/>
    <n v="1630"/>
    <n v="1640"/>
    <x v="4"/>
    <x v="11"/>
    <x v="1"/>
    <x v="4"/>
    <s v="WW0017533"/>
    <s v="0076925"/>
    <s v="武汉威伟机械"/>
    <s v="鄂AFX299"/>
    <s v="鄂AFX299"/>
    <s v="马广楠"/>
    <s v="9.6米"/>
    <n v="1"/>
    <n v="0"/>
    <n v="1"/>
  </r>
  <r>
    <d v="2018-04-04T00:00:00"/>
    <s v="陈鹏"/>
    <n v="1530"/>
    <n v="1540"/>
    <x v="4"/>
    <x v="11"/>
    <x v="1"/>
    <x v="4"/>
    <s v="WW0017532"/>
    <s v="0076924"/>
    <s v="武汉威伟机械"/>
    <s v="鄂AFX299"/>
    <s v="鄂AFX299"/>
    <s v="马广楠"/>
    <s v="9.6米"/>
    <n v="1"/>
    <n v="0"/>
    <n v="1"/>
  </r>
  <r>
    <d v="2018-04-04T00:00:00"/>
    <s v="陈鹏"/>
    <n v="1430"/>
    <n v="1440"/>
    <x v="4"/>
    <x v="11"/>
    <x v="1"/>
    <x v="4"/>
    <s v="WW0017531"/>
    <s v="0076923"/>
    <s v="武汉威伟机械"/>
    <s v="鄂AFX299"/>
    <s v="鄂AFX299"/>
    <s v="马广楠"/>
    <s v="9.6米"/>
    <n v="1"/>
    <n v="0"/>
    <n v="1"/>
  </r>
  <r>
    <d v="2018-04-04T00:00:00"/>
    <s v="陈鹏"/>
    <n v="1140"/>
    <n v="1150"/>
    <x v="4"/>
    <x v="11"/>
    <x v="1"/>
    <x v="4"/>
    <s v="WW0019026"/>
    <s v="0076922"/>
    <s v="武汉威伟机械"/>
    <s v="鄂AFX299"/>
    <s v="鄂AFX299"/>
    <s v="马广楠"/>
    <s v="9.6米"/>
    <n v="1"/>
    <n v="0"/>
    <n v="1"/>
  </r>
  <r>
    <d v="2018-04-04T00:00:00"/>
    <s v="陈鹏"/>
    <n v="1040"/>
    <n v="1050"/>
    <x v="4"/>
    <x v="11"/>
    <x v="1"/>
    <x v="4"/>
    <s v="WW0019147"/>
    <s v="0076920"/>
    <s v="武汉威伟机械"/>
    <s v="鄂AFX299"/>
    <s v="鄂AFX299"/>
    <s v="马广楠"/>
    <s v="9.6米"/>
    <n v="2"/>
    <n v="1"/>
    <n v="3"/>
  </r>
  <r>
    <d v="2018-04-04T00:00:00"/>
    <s v="陈鹏"/>
    <n v="2330"/>
    <n v="2340"/>
    <x v="4"/>
    <x v="11"/>
    <x v="1"/>
    <x v="4"/>
    <s v="WW0019149"/>
    <s v="0076929"/>
    <s v="武汉威伟机械"/>
    <s v="鄂AFX299"/>
    <s v="鄂AFX299"/>
    <s v="马广楠"/>
    <s v="9.6米"/>
    <n v="1"/>
    <n v="0"/>
    <n v="1"/>
  </r>
  <r>
    <d v="2018-04-05T00:00:00"/>
    <s v="崔义鹏"/>
    <n v="1920"/>
    <n v="2109"/>
    <x v="1"/>
    <x v="12"/>
    <x v="0"/>
    <x v="3"/>
    <s v="WW0019148"/>
    <s v="0085770"/>
    <s v="武汉威伟机械"/>
    <s v="鄂AAW309"/>
    <s v="鄂AAW309"/>
    <s v="姚东明"/>
    <s v="9.6米"/>
    <n v="11"/>
    <n v="0"/>
    <n v="11"/>
  </r>
  <r>
    <d v="2018-04-05T00:00:00"/>
    <s v="崔义鹏"/>
    <n v="1640"/>
    <n v="1835"/>
    <x v="1"/>
    <x v="12"/>
    <x v="0"/>
    <x v="3"/>
    <s v="WW0019146"/>
    <s v="0028593"/>
    <s v="武汉威伟机械"/>
    <s v="鄂ABY256"/>
    <s v="鄂ABY256"/>
    <s v="洪家国"/>
    <s v="9.6米"/>
    <n v="14"/>
    <n v="0"/>
    <n v="14"/>
  </r>
  <r>
    <d v="2018-04-05T00:00:00"/>
    <s v="王成"/>
    <n v="1930"/>
    <n v="2107"/>
    <x v="0"/>
    <x v="6"/>
    <x v="0"/>
    <x v="3"/>
    <s v="WW0019144"/>
    <s v="0029890"/>
    <s v="武汉威伟机械"/>
    <s v="鄂ABY277"/>
    <s v="鄂ABY277"/>
    <s v="邓军"/>
    <s v="9.6米"/>
    <n v="8"/>
    <n v="0"/>
    <n v="8"/>
  </r>
  <r>
    <d v="2018-04-05T00:00:00"/>
    <s v="王成"/>
    <n v="1458"/>
    <n v="1649"/>
    <x v="0"/>
    <x v="6"/>
    <x v="0"/>
    <x v="3"/>
    <s v="WW0019143"/>
    <s v="0029888"/>
    <s v="武汉威伟机械"/>
    <s v="粤BGR032"/>
    <s v="粤BGR032"/>
    <s v="方浩勇"/>
    <s v="9.6米"/>
    <n v="9"/>
    <n v="0"/>
    <n v="9"/>
  </r>
  <r>
    <d v="2018-04-05T00:00:00"/>
    <s v="邱振"/>
    <n v="2150"/>
    <n v="2202"/>
    <x v="5"/>
    <x v="9"/>
    <x v="0"/>
    <x v="3"/>
    <s v="WW0019150"/>
    <s v="0085620"/>
    <s v="武汉威伟机械"/>
    <s v="鄂ABY256"/>
    <s v="鄂ABY256"/>
    <s v="洪家国"/>
    <s v="9.6米"/>
    <n v="4"/>
    <n v="0"/>
    <n v="4"/>
  </r>
  <r>
    <d v="2018-04-05T00:00:00"/>
    <s v="邱振"/>
    <n v="2008"/>
    <n v="2031"/>
    <x v="5"/>
    <x v="9"/>
    <x v="0"/>
    <x v="3"/>
    <s v="WW0017155"/>
    <s v="0028603"/>
    <s v="武汉威伟机械"/>
    <s v="鄂ANH299"/>
    <s v="鄂ANH299"/>
    <s v="杨勇"/>
    <s v="9.6米"/>
    <n v="13"/>
    <n v="0"/>
    <n v="13"/>
  </r>
  <r>
    <d v="2018-04-05T00:00:00"/>
    <s v="贺成"/>
    <n v="1939"/>
    <n v="2022"/>
    <x v="5"/>
    <x v="13"/>
    <x v="0"/>
    <x v="3"/>
    <s v="WW0018887"/>
    <s v="0085826"/>
    <s v="武汉威伟机械"/>
    <s v="鄂AZV377"/>
    <s v="鄂AZV377"/>
    <s v="代永华"/>
    <s v="9.6米"/>
    <n v="12"/>
    <n v="0"/>
    <n v="12"/>
  </r>
  <r>
    <d v="2018-04-05T00:00:00"/>
    <s v="周宏兵"/>
    <n v="1438"/>
    <n v="1459"/>
    <x v="5"/>
    <x v="9"/>
    <x v="0"/>
    <x v="3"/>
    <s v="WW0016993"/>
    <s v="0028602"/>
    <s v="武汉威伟机械"/>
    <s v="鄂ANH299"/>
    <s v="鄂ANH299"/>
    <s v="杨勇"/>
    <s v="9.6米"/>
    <n v="11"/>
    <n v="0"/>
    <n v="11"/>
  </r>
  <r>
    <d v="2018-04-05T00:00:00"/>
    <s v="涂爱武"/>
    <n v="1930"/>
    <n v="1940"/>
    <x v="2"/>
    <x v="10"/>
    <x v="1"/>
    <x v="4"/>
    <s v="WW0018678"/>
    <s v="0085780"/>
    <s v="武汉威伟机械"/>
    <s v="鄂AMT870"/>
    <s v="鄂AMT870"/>
    <s v="周华安"/>
    <s v="9.6米"/>
    <n v="15"/>
    <n v="0"/>
    <n v="15"/>
  </r>
  <r>
    <d v="2018-04-05T00:00:00"/>
    <s v="涂爱武"/>
    <n v="1830"/>
    <n v="1840"/>
    <x v="2"/>
    <x v="10"/>
    <x v="1"/>
    <x v="4"/>
    <s v="WW0016576"/>
    <s v="0085845"/>
    <s v="武汉威伟机械"/>
    <s v="鄂AMT870"/>
    <s v="鄂AMT870"/>
    <s v="周华安"/>
    <s v="9.6米"/>
    <n v="14"/>
    <n v="0"/>
    <n v="14"/>
  </r>
  <r>
    <d v="2018-04-05T00:00:00"/>
    <s v="邱芳祥"/>
    <n v="1158"/>
    <n v="1210"/>
    <x v="2"/>
    <x v="10"/>
    <x v="1"/>
    <x v="4"/>
    <s v="WW0018053"/>
    <s v="0085846"/>
    <s v="武汉威伟机械"/>
    <s v="鄂AMT870"/>
    <s v="鄂AMT870"/>
    <s v="周华安"/>
    <s v="9.6米"/>
    <n v="14"/>
    <n v="0"/>
    <n v="14"/>
  </r>
  <r>
    <d v="2018-04-05T00:00:00"/>
    <s v="邱芳祥"/>
    <n v="1038"/>
    <n v="1100"/>
    <x v="2"/>
    <x v="10"/>
    <x v="1"/>
    <x v="4"/>
    <s v="WW0018054"/>
    <s v="0085766"/>
    <s v="武汉威伟机械"/>
    <s v="鄂AMT870"/>
    <s v="鄂AMT870"/>
    <s v="周华安"/>
    <s v="9.6米"/>
    <n v="14"/>
    <n v="0"/>
    <n v="14"/>
  </r>
  <r>
    <d v="2018-04-05T00:00:00"/>
    <s v="金涛"/>
    <n v="41"/>
    <n v="51"/>
    <x v="2"/>
    <x v="10"/>
    <x v="1"/>
    <x v="4"/>
    <s v="WW0011662"/>
    <s v="0085764"/>
    <s v="武汉威伟机械"/>
    <s v="鄂AMT870"/>
    <s v="鄂AMT870"/>
    <s v="周华安"/>
    <s v="9.6米"/>
    <n v="12"/>
    <n v="0"/>
    <n v="12"/>
  </r>
  <r>
    <d v="2018-04-05T00:00:00"/>
    <s v="涂爱武"/>
    <n v="2330"/>
    <n v="2340"/>
    <x v="2"/>
    <x v="10"/>
    <x v="1"/>
    <x v="4"/>
    <s v="WW0017543"/>
    <s v="0085715"/>
    <s v="武汉威伟机械"/>
    <s v="鄂AF1588"/>
    <s v="鄂AF1588"/>
    <s v="陈和敏"/>
    <s v="9.6米"/>
    <n v="14"/>
    <n v="0"/>
    <n v="14"/>
  </r>
  <r>
    <d v="2018-04-05T00:00:00"/>
    <s v="杜传英"/>
    <n v="2140"/>
    <n v="2150"/>
    <x v="2"/>
    <x v="10"/>
    <x v="1"/>
    <x v="4"/>
    <s v="WW0016995"/>
    <s v="0085648"/>
    <s v="武汉威伟机械"/>
    <s v="鄂AF1588"/>
    <s v="鄂AF1588"/>
    <s v="陈和敏"/>
    <s v="9.6米"/>
    <n v="14"/>
    <n v="0"/>
    <n v="14"/>
  </r>
  <r>
    <d v="2018-04-05T00:00:00"/>
    <s v="涂爱武"/>
    <n v="2055"/>
    <n v="2110"/>
    <x v="2"/>
    <x v="10"/>
    <x v="1"/>
    <x v="4"/>
    <s v="WW0016994"/>
    <s v="0085778"/>
    <s v="武汉威伟机械"/>
    <s v="鄂AF1588"/>
    <s v="鄂AF1588"/>
    <s v="陈和敏"/>
    <s v="9.6米"/>
    <n v="14"/>
    <n v="0"/>
    <n v="14"/>
  </r>
  <r>
    <d v="2018-04-05T00:00:00"/>
    <s v="涂爱武"/>
    <n v="1850"/>
    <n v="1900"/>
    <x v="2"/>
    <x v="10"/>
    <x v="1"/>
    <x v="4"/>
    <s v="WW0017545"/>
    <s v="0085748"/>
    <s v="武汉威伟机械"/>
    <s v="鄂AF1588"/>
    <s v="鄂AF1588"/>
    <s v="陈和敏"/>
    <s v="9.6米"/>
    <n v="14"/>
    <n v="0"/>
    <n v="14"/>
  </r>
  <r>
    <d v="2018-04-05T00:00:00"/>
    <s v="涂爱武"/>
    <n v="1745"/>
    <n v="1806"/>
    <x v="2"/>
    <x v="10"/>
    <x v="1"/>
    <x v="4"/>
    <s v="WW0019025"/>
    <s v="0085723"/>
    <s v="武汉威伟机械"/>
    <s v="鄂AF1588"/>
    <s v="鄂AF1588"/>
    <s v="陈和敏"/>
    <s v="9.6米"/>
    <n v="14"/>
    <n v="0"/>
    <n v="14"/>
  </r>
  <r>
    <d v="2018-04-05T00:00:00"/>
    <s v="周宏兵"/>
    <n v="1536"/>
    <n v="1546"/>
    <x v="2"/>
    <x v="10"/>
    <x v="1"/>
    <x v="4"/>
    <s v="WW0019024"/>
    <s v="0085724"/>
    <s v="武汉威伟机械"/>
    <s v="鄂AF1588"/>
    <s v="鄂AF1588"/>
    <s v="陈和敏"/>
    <s v="9.6米"/>
    <n v="14"/>
    <n v="0"/>
    <n v="14"/>
  </r>
  <r>
    <d v="2018-04-05T00:00:00"/>
    <s v="邱芳祥"/>
    <n v="1127"/>
    <n v="1135"/>
    <x v="2"/>
    <x v="10"/>
    <x v="1"/>
    <x v="4"/>
    <s v="WW0019022"/>
    <s v="0085750"/>
    <s v="武汉威伟机械"/>
    <s v="鄂AF1588"/>
    <s v="鄂AF1588"/>
    <s v="陈和敏"/>
    <s v="9.6米"/>
    <n v="14"/>
    <n v="0"/>
    <n v="14"/>
  </r>
  <r>
    <d v="2018-04-05T00:00:00"/>
    <s v="邱芳祥"/>
    <n v="945"/>
    <n v="1135"/>
    <x v="2"/>
    <x v="10"/>
    <x v="1"/>
    <x v="4"/>
    <s v="WW0019021"/>
    <s v="0085751"/>
    <s v="武汉威伟机械"/>
    <s v="鄂AF1588"/>
    <s v="鄂AF1588"/>
    <s v="陈和敏"/>
    <s v="9.6米"/>
    <n v="14"/>
    <n v="0"/>
    <n v="14"/>
  </r>
  <r>
    <d v="2018-04-05T00:00:00"/>
    <s v="陈鹏"/>
    <n v="2330"/>
    <n v="2340"/>
    <x v="4"/>
    <x v="11"/>
    <x v="1"/>
    <x v="4"/>
    <s v="WW0017540"/>
    <s v="0076937"/>
    <s v="武汉威伟机械"/>
    <s v="鄂AFX299"/>
    <s v="鄂AFX299"/>
    <s v="马广楠"/>
    <s v="9.6米"/>
    <n v="0"/>
    <n v="1"/>
    <n v="1"/>
  </r>
  <r>
    <d v="2018-04-05T00:00:00"/>
    <s v="陈鹏"/>
    <n v="1530"/>
    <n v="1540"/>
    <x v="4"/>
    <x v="11"/>
    <x v="1"/>
    <x v="4"/>
    <s v="WW0019033"/>
    <s v="0076933"/>
    <s v="武汉威伟机械"/>
    <s v="鄂AFX299"/>
    <s v="鄂AFX299"/>
    <s v="马广楠"/>
    <s v="9.6米"/>
    <n v="1"/>
    <n v="0"/>
    <n v="1"/>
  </r>
  <r>
    <d v="2018-04-05T00:00:00"/>
    <s v="陈鹏"/>
    <n v="2030"/>
    <n v="2040"/>
    <x v="4"/>
    <x v="11"/>
    <x v="1"/>
    <x v="4"/>
    <s v="WW0019032"/>
    <s v="0076935"/>
    <s v="武汉威伟机械"/>
    <s v="鄂AFX299"/>
    <s v="鄂AFX299"/>
    <s v="马广楠"/>
    <s v="9.6米"/>
    <n v="1"/>
    <n v="0"/>
    <n v="1"/>
  </r>
  <r>
    <d v="2018-04-05T00:00:00"/>
    <s v="陈鹏"/>
    <n v="1625"/>
    <n v="1635"/>
    <x v="4"/>
    <x v="11"/>
    <x v="1"/>
    <x v="4"/>
    <s v="WW0019031"/>
    <s v="0076934"/>
    <s v="武汉威伟机械"/>
    <s v="鄂AFX299"/>
    <s v="鄂AFX299"/>
    <s v="马广楠"/>
    <s v="9.6米"/>
    <n v="1"/>
    <n v="0"/>
    <n v="1"/>
  </r>
  <r>
    <d v="2018-04-05T00:00:00"/>
    <s v="陈鹏"/>
    <n v="1430"/>
    <n v="1440"/>
    <x v="4"/>
    <x v="11"/>
    <x v="1"/>
    <x v="4"/>
    <s v="WW0019030"/>
    <s v="0076932"/>
    <s v="武汉威伟机械"/>
    <s v="鄂AFX299"/>
    <s v="鄂AFX299"/>
    <s v="马广楠"/>
    <s v="9.6米"/>
    <n v="2"/>
    <n v="0"/>
    <n v="2"/>
  </r>
  <r>
    <d v="2018-04-05T00:00:00"/>
    <s v="陈鹏"/>
    <n v="1130"/>
    <n v="1140"/>
    <x v="4"/>
    <x v="11"/>
    <x v="1"/>
    <x v="4"/>
    <s v="WW0019029"/>
    <s v="0076931"/>
    <s v="武汉威伟机械"/>
    <s v="鄂AFX299"/>
    <s v="鄂AFX299"/>
    <s v="马广楠"/>
    <s v="9.6米"/>
    <n v="1"/>
    <n v="0"/>
    <n v="1"/>
  </r>
  <r>
    <d v="2018-04-05T00:00:00"/>
    <s v="陈鹏"/>
    <n v="1030"/>
    <n v="1040"/>
    <x v="4"/>
    <x v="11"/>
    <x v="1"/>
    <x v="4"/>
    <s v="WW0019028"/>
    <s v="0076930"/>
    <s v="武汉威伟机械"/>
    <s v="鄂AFX299"/>
    <s v="鄂AFX299"/>
    <s v="马广楠"/>
    <s v="9.6米"/>
    <n v="1"/>
    <n v="1"/>
    <n v="2"/>
  </r>
  <r>
    <d v="2018-04-05T00:00:00"/>
    <s v="陈鹏"/>
    <n v="2130"/>
    <n v="2140"/>
    <x v="4"/>
    <x v="11"/>
    <x v="1"/>
    <x v="4"/>
    <s v="WW0019027"/>
    <s v="0076936"/>
    <s v="武汉威伟机械"/>
    <s v="鄂AFX299"/>
    <s v="鄂AFX299"/>
    <s v="马广楠"/>
    <s v="9.6米"/>
    <n v="1"/>
    <n v="0"/>
    <n v="1"/>
  </r>
  <r>
    <d v="2018-04-06T00:00:00"/>
    <s v="王燕"/>
    <n v="1530"/>
    <n v="1728"/>
    <x v="1"/>
    <x v="12"/>
    <x v="0"/>
    <x v="3"/>
    <s v="WW0019034"/>
    <s v="0028600"/>
    <s v="武汉威伟机械"/>
    <s v="鄂ANH299"/>
    <s v="鄂ANH299"/>
    <s v="杨勇"/>
    <s v="9.6米"/>
    <n v="14"/>
    <n v="0"/>
    <n v="14"/>
  </r>
  <r>
    <d v="2018-04-06T00:00:00"/>
    <s v="王燕"/>
    <n v="1730"/>
    <n v="1907"/>
    <x v="1"/>
    <x v="12"/>
    <x v="0"/>
    <x v="3"/>
    <s v="WW0017934"/>
    <s v="0085824"/>
    <s v="武汉威伟机械"/>
    <s v="鄂FJU350"/>
    <s v="鄂FJU350"/>
    <s v="李耀"/>
    <s v="9.6米"/>
    <n v="14"/>
    <n v="0"/>
    <n v="14"/>
  </r>
  <r>
    <d v="2018-04-06T00:00:00"/>
    <s v="陈安涛"/>
    <n v="1459"/>
    <n v="1642"/>
    <x v="0"/>
    <x v="6"/>
    <x v="0"/>
    <x v="3"/>
    <s v="WW0017933"/>
    <s v="0029886"/>
    <s v="武汉威伟机械"/>
    <s v="鄂AZR876"/>
    <s v="鄂AZR876"/>
    <s v="欧文科"/>
    <s v="9.6米"/>
    <n v="11"/>
    <n v="0"/>
    <n v="11"/>
  </r>
  <r>
    <d v="2018-04-06T00:00:00"/>
    <s v="王成"/>
    <n v="1929"/>
    <n v="2103"/>
    <x v="0"/>
    <x v="6"/>
    <x v="0"/>
    <x v="3"/>
    <s v="WW0017932"/>
    <s v="0029893"/>
    <s v="武汉威伟机械"/>
    <s v="鄂AFE237"/>
    <s v="鄂AFE237"/>
    <s v="童红兵"/>
    <s v="9.6米"/>
    <n v="14"/>
    <n v="0"/>
    <n v="14"/>
  </r>
  <r>
    <d v="2018-04-06T00:00:00"/>
    <s v="王成"/>
    <n v="1930"/>
    <n v="2130"/>
    <x v="0"/>
    <x v="6"/>
    <x v="0"/>
    <x v="3"/>
    <s v="WW0017931"/>
    <s v="0085959"/>
    <s v="武汉威伟机械"/>
    <s v="鄂AZV377"/>
    <s v="鄂AZV377"/>
    <s v="代永华"/>
    <s v="9.6米"/>
    <n v="6"/>
    <n v="0"/>
    <n v="6"/>
  </r>
  <r>
    <d v="2018-04-06T00:00:00"/>
    <s v="邱振"/>
    <n v="1700"/>
    <n v="1723"/>
    <x v="3"/>
    <x v="13"/>
    <x v="0"/>
    <x v="3"/>
    <s v="WW0017825"/>
    <s v="0085772"/>
    <s v="武汉威伟机械"/>
    <s v="鄂AAW309"/>
    <s v="鄂AAW309"/>
    <s v="姚东明"/>
    <s v="9.6米"/>
    <n v="14"/>
    <n v="0"/>
    <n v="14"/>
  </r>
  <r>
    <d v="2018-04-06T00:00:00"/>
    <s v="周宏兵"/>
    <n v="1955"/>
    <n v="2025"/>
    <x v="3"/>
    <x v="13"/>
    <x v="0"/>
    <x v="3"/>
    <s v="WW0017859"/>
    <s v="0085773"/>
    <s v="武汉威伟机械"/>
    <s v="鄂AAW309"/>
    <s v="鄂AAW309"/>
    <s v="姚东明"/>
    <s v="9.6米"/>
    <n v="14"/>
    <n v="0"/>
    <n v="14"/>
  </r>
  <r>
    <d v="2018-04-06T00:00:00"/>
    <s v="周宏兵"/>
    <n v="1030"/>
    <n v="1050"/>
    <x v="3"/>
    <x v="13"/>
    <x v="0"/>
    <x v="3"/>
    <s v="WW0016179"/>
    <s v="0085644"/>
    <s v="武汉威伟机械"/>
    <s v="鄂ABY277"/>
    <s v="鄂ABY277"/>
    <s v="邓军"/>
    <s v="9.6米"/>
    <n v="14"/>
    <n v="0"/>
    <n v="14"/>
  </r>
  <r>
    <d v="2018-04-06T00:00:00"/>
    <s v="叶方俊"/>
    <n v="1400"/>
    <n v="1420"/>
    <x v="3"/>
    <x v="13"/>
    <x v="0"/>
    <x v="3"/>
    <s v="WW0015571"/>
    <s v="0085839"/>
    <s v="武汉威伟机械"/>
    <s v="鄂AF1588"/>
    <s v="鄂AF1588"/>
    <s v="陈和敏"/>
    <s v="9.6米"/>
    <n v="12"/>
    <n v="0"/>
    <n v="12"/>
  </r>
  <r>
    <d v="2018-04-06T00:00:00"/>
    <s v="贺成"/>
    <n v="2154"/>
    <n v="2203"/>
    <x v="3"/>
    <x v="13"/>
    <x v="0"/>
    <x v="3"/>
    <s v="WW0018058"/>
    <s v="0028548"/>
    <s v="武汉威伟机械"/>
    <s v="鄂AZR876"/>
    <s v="鄂AZR876"/>
    <s v="欧文科"/>
    <s v="9.6米"/>
    <n v="5"/>
    <n v="0"/>
    <n v="5"/>
  </r>
  <r>
    <d v="2018-04-06T00:00:00"/>
    <s v="贺成"/>
    <n v="1927"/>
    <n v="1949"/>
    <x v="3"/>
    <x v="13"/>
    <x v="0"/>
    <x v="3"/>
    <s v="WW0019831"/>
    <s v="0078029"/>
    <s v="武汉威伟机械"/>
    <s v="鄂AZR876"/>
    <s v="鄂AZR876"/>
    <s v="欧文科"/>
    <s v="9.6米"/>
    <n v="14"/>
    <n v="0"/>
    <n v="14"/>
  </r>
  <r>
    <d v="2018-04-06T00:00:00"/>
    <s v="涂爱武"/>
    <n v="2050"/>
    <n v="2100"/>
    <x v="2"/>
    <x v="10"/>
    <x v="1"/>
    <x v="4"/>
    <s v="WW0019635"/>
    <s v="0085837"/>
    <s v="武汉威伟机械"/>
    <s v="鄂AF1588"/>
    <s v="鄂AF1588"/>
    <s v="陈和敏"/>
    <s v="9.6米"/>
    <n v="14"/>
    <n v="0"/>
    <n v="14"/>
  </r>
  <r>
    <d v="2018-04-06T00:00:00"/>
    <s v="邱芳祥"/>
    <n v="1653"/>
    <n v="1703"/>
    <x v="2"/>
    <x v="10"/>
    <x v="1"/>
    <x v="4"/>
    <s v="WW0019634"/>
    <s v="0085830"/>
    <s v="武汉威伟机械"/>
    <s v="鄂AF1588"/>
    <s v="鄂AF1588"/>
    <s v="陈和敏"/>
    <s v="9.6米"/>
    <n v="14"/>
    <n v="0"/>
    <n v="14"/>
  </r>
  <r>
    <d v="2018-04-06T00:00:00"/>
    <s v="邱芳祥"/>
    <n v="1225"/>
    <n v="1235"/>
    <x v="2"/>
    <x v="10"/>
    <x v="1"/>
    <x v="4"/>
    <s v="WW0016580"/>
    <s v="0085656"/>
    <s v="武汉威伟机械"/>
    <s v="鄂AF1588"/>
    <s v="鄂AF1588"/>
    <s v="陈和敏"/>
    <s v="9.6米"/>
    <n v="14"/>
    <n v="0"/>
    <n v="14"/>
  </r>
  <r>
    <d v="2018-04-06T00:00:00"/>
    <s v="邱芳祥"/>
    <n v="1122"/>
    <n v="1132"/>
    <x v="2"/>
    <x v="10"/>
    <x v="1"/>
    <x v="4"/>
    <s v="WW0017942"/>
    <s v="0085655"/>
    <s v="武汉威伟机械"/>
    <s v="鄂AF1588"/>
    <s v="鄂AF1588"/>
    <s v="陈和敏"/>
    <s v="9.6米"/>
    <n v="14"/>
    <n v="0"/>
    <n v="14"/>
  </r>
  <r>
    <d v="2018-04-06T00:00:00"/>
    <s v="邱芳祥"/>
    <n v="935"/>
    <n v="945"/>
    <x v="2"/>
    <x v="10"/>
    <x v="1"/>
    <x v="4"/>
    <s v="WW0017941"/>
    <s v="0085717"/>
    <s v="武汉威伟机械"/>
    <s v="鄂AF1588"/>
    <s v="鄂AF1588"/>
    <s v="陈和敏"/>
    <s v="9.6米"/>
    <n v="14"/>
    <n v="0"/>
    <n v="14"/>
  </r>
  <r>
    <d v="2018-04-06T00:00:00"/>
    <s v="涂爱武"/>
    <n v="35"/>
    <n v="45"/>
    <x v="2"/>
    <x v="10"/>
    <x v="1"/>
    <x v="4"/>
    <s v="WW0017940"/>
    <s v="0085716"/>
    <s v="武汉威伟机械"/>
    <s v="鄂AF1588"/>
    <s v="鄂AF1588"/>
    <s v="陈和敏"/>
    <s v="9.6米"/>
    <n v="14"/>
    <n v="0"/>
    <n v="14"/>
  </r>
  <r>
    <d v="2018-04-06T00:00:00"/>
    <s v="陈鹏"/>
    <n v="2130"/>
    <n v="2140"/>
    <x v="4"/>
    <x v="11"/>
    <x v="1"/>
    <x v="4"/>
    <s v="WW0017939"/>
    <s v="0076944"/>
    <s v="武汉威伟机械"/>
    <s v="鄂AFX299"/>
    <s v="鄂AFX299"/>
    <s v="马广楠"/>
    <s v="9.6米"/>
    <n v="1"/>
    <n v="0"/>
    <n v="1"/>
  </r>
  <r>
    <d v="2018-04-06T00:00:00"/>
    <s v="陈鹏"/>
    <n v="2020"/>
    <n v="2030"/>
    <x v="4"/>
    <x v="11"/>
    <x v="1"/>
    <x v="4"/>
    <s v="WW0017938"/>
    <s v="0076943"/>
    <s v="武汉威伟机械"/>
    <s v="鄂AFX299"/>
    <s v="鄂AFX299"/>
    <s v="马广楠"/>
    <s v="9.6米"/>
    <n v="1"/>
    <n v="0"/>
    <n v="1"/>
  </r>
  <r>
    <d v="2018-04-06T00:00:00"/>
    <s v="陈鹏"/>
    <n v="1630"/>
    <n v="1640"/>
    <x v="4"/>
    <x v="11"/>
    <x v="1"/>
    <x v="4"/>
    <s v="WW0017935"/>
    <s v="0076942"/>
    <s v="武汉威伟机械"/>
    <s v="鄂AFX299"/>
    <s v="鄂AFX299"/>
    <s v="马广楠"/>
    <s v="9.6米"/>
    <n v="1"/>
    <n v="0"/>
    <n v="1"/>
  </r>
  <r>
    <d v="2018-04-06T00:00:00"/>
    <s v="陈鹏"/>
    <n v="1530"/>
    <n v="1540"/>
    <x v="4"/>
    <x v="11"/>
    <x v="1"/>
    <x v="4"/>
    <s v="WW0017552"/>
    <s v="0076941"/>
    <s v="武汉威伟机械"/>
    <s v="鄂AFX299"/>
    <s v="鄂AFX299"/>
    <s v="马广楠"/>
    <s v="9.6米"/>
    <n v="1"/>
    <n v="0"/>
    <n v="1"/>
  </r>
  <r>
    <d v="2018-04-06T00:00:00"/>
    <s v="陈鹏"/>
    <n v="1420"/>
    <n v="1430"/>
    <x v="4"/>
    <x v="11"/>
    <x v="1"/>
    <x v="4"/>
    <s v="WW0017551"/>
    <s v="0076940"/>
    <s v="武汉威伟机械"/>
    <s v="鄂AFX299"/>
    <s v="鄂AFX299"/>
    <s v="马广楠"/>
    <s v="9.6米"/>
    <n v="1"/>
    <n v="0"/>
    <n v="1"/>
  </r>
  <r>
    <d v="2018-04-06T00:00:00"/>
    <s v="陈鹏"/>
    <n v="1135"/>
    <n v="1145"/>
    <x v="4"/>
    <x v="11"/>
    <x v="1"/>
    <x v="4"/>
    <s v="WW0017550"/>
    <s v="0076939"/>
    <s v="武汉威伟机械"/>
    <s v="鄂AFX299"/>
    <s v="鄂AFX299"/>
    <s v="马广楠"/>
    <s v="9.6米"/>
    <n v="1"/>
    <n v="0"/>
    <n v="1"/>
  </r>
  <r>
    <d v="2018-04-06T00:00:00"/>
    <s v="陈鹏"/>
    <n v="1030"/>
    <n v="1040"/>
    <x v="4"/>
    <x v="11"/>
    <x v="1"/>
    <x v="4"/>
    <s v="WW0017549"/>
    <s v="0076938"/>
    <s v="武汉威伟机械"/>
    <s v="鄂AFX299"/>
    <s v="鄂AFX299"/>
    <s v="马广楠"/>
    <s v="9.6米"/>
    <n v="1"/>
    <n v="0"/>
    <n v="1"/>
  </r>
  <r>
    <d v="2018-04-06T00:00:00"/>
    <s v="陈鹏"/>
    <n v="2320"/>
    <n v="2330"/>
    <x v="4"/>
    <x v="11"/>
    <x v="1"/>
    <x v="4"/>
    <s v="WW0017548"/>
    <s v="0076945"/>
    <s v="武汉威伟机械"/>
    <s v="鄂AFX299"/>
    <s v="鄂AFX299"/>
    <s v="马广楠"/>
    <s v="9.6米"/>
    <n v="1"/>
    <n v="0"/>
    <n v="1"/>
  </r>
  <r>
    <d v="2018-04-06T00:00:00"/>
    <s v="涂爱武"/>
    <n v="2235"/>
    <n v="2249"/>
    <x v="2"/>
    <x v="10"/>
    <x v="1"/>
    <x v="4"/>
    <s v="WW0019037"/>
    <s v="0085790"/>
    <s v="武汉威伟机械"/>
    <s v="鄂AMT870"/>
    <s v="鄂AMT870"/>
    <s v="周华安"/>
    <s v="9.6米"/>
    <n v="14"/>
    <n v="0"/>
    <n v="14"/>
  </r>
  <r>
    <d v="2018-04-06T00:00:00"/>
    <s v="涂爱武"/>
    <n v="1930"/>
    <n v="1940"/>
    <x v="2"/>
    <x v="10"/>
    <x v="1"/>
    <x v="4"/>
    <s v="WW0019038"/>
    <s v="0085791"/>
    <s v="武汉威伟机械"/>
    <s v="鄂AMT870"/>
    <s v="鄂AMT870"/>
    <s v="周华安"/>
    <s v="9.6米"/>
    <n v="14"/>
    <n v="0"/>
    <n v="14"/>
  </r>
  <r>
    <d v="2018-04-06T00:00:00"/>
    <s v="邱芳祥"/>
    <n v="1521"/>
    <n v="1531"/>
    <x v="2"/>
    <x v="10"/>
    <x v="1"/>
    <x v="4"/>
    <s v="WW0019039"/>
    <s v="0085775"/>
    <s v="武汉威伟机械"/>
    <s v="鄂AMT870"/>
    <s v="鄂AMT870"/>
    <s v="周华安"/>
    <s v="9.6米"/>
    <n v="14"/>
    <n v="0"/>
    <n v="14"/>
  </r>
  <r>
    <d v="2018-04-06T00:00:00"/>
    <s v="邱芳祥"/>
    <n v="1123"/>
    <n v="1133"/>
    <x v="2"/>
    <x v="10"/>
    <x v="1"/>
    <x v="4"/>
    <s v="WW0019040"/>
    <s v="0085774"/>
    <s v="武汉威伟机械"/>
    <s v="鄂AMT870"/>
    <s v="鄂AMT870"/>
    <s v="周华安"/>
    <s v="9.6米"/>
    <n v="6"/>
    <n v="0"/>
    <n v="6"/>
  </r>
  <r>
    <d v="2018-04-06T00:00:00"/>
    <s v="邱芳祥"/>
    <n v="1030"/>
    <n v="1040"/>
    <x v="2"/>
    <x v="10"/>
    <x v="1"/>
    <x v="4"/>
    <s v="WW0019041"/>
    <s v="0085725"/>
    <s v="武汉威伟机械"/>
    <s v="鄂AMT870"/>
    <s v="鄂AMT870"/>
    <s v="周华安"/>
    <s v="9.6米"/>
    <n v="14"/>
    <n v="0"/>
    <n v="14"/>
  </r>
  <r>
    <d v="2018-04-07T00:00:00"/>
    <s v="王燕"/>
    <n v="1540"/>
    <n v="1728"/>
    <x v="1"/>
    <x v="12"/>
    <x v="0"/>
    <x v="4"/>
    <s v="WW0017859"/>
    <s v="0029794"/>
    <s v="武汉威伟机械"/>
    <s v="鄂AZV373"/>
    <s v="鄂AZV373"/>
    <s v="宋辉"/>
    <s v="9.6米"/>
    <n v="14"/>
    <n v="0"/>
    <n v="14"/>
  </r>
  <r>
    <d v="2018-04-07T00:00:00"/>
    <s v="王燕"/>
    <n v="1400"/>
    <n v="1526"/>
    <x v="1"/>
    <x v="12"/>
    <x v="0"/>
    <x v="4"/>
    <s v="WW0016179"/>
    <s v="0024221"/>
    <s v="武汉威伟机械"/>
    <s v="鄂AQQ353"/>
    <s v="鄂AQQ353"/>
    <s v="丁鹏"/>
    <s v="9.6米"/>
    <n v="14"/>
    <n v="0"/>
    <n v="14"/>
  </r>
  <r>
    <d v="2018-04-07T00:00:00"/>
    <s v="王成"/>
    <n v="1840"/>
    <n v="2040"/>
    <x v="0"/>
    <x v="6"/>
    <x v="0"/>
    <x v="3"/>
    <s v="WW0015571"/>
    <s v="0029892"/>
    <s v="武汉威伟机械"/>
    <s v="鄂ALU151"/>
    <s v="鄂ALU151"/>
    <s v="李明华"/>
    <s v="9.6米"/>
    <n v="14"/>
    <n v="0"/>
    <n v="14"/>
  </r>
  <r>
    <d v="2018-04-07T00:00:00"/>
    <s v="王成"/>
    <n v="1930"/>
    <n v="2115"/>
    <x v="0"/>
    <x v="6"/>
    <x v="0"/>
    <x v="3"/>
    <s v="WW0018058"/>
    <s v="0029894"/>
    <s v="武汉威伟机械"/>
    <s v="鄂AAW309"/>
    <s v="鄂AAW309"/>
    <s v="姚东明"/>
    <s v="9.6米"/>
    <n v="7"/>
    <n v="0"/>
    <n v="7"/>
  </r>
  <r>
    <d v="2018-04-07T00:00:00"/>
    <s v="王燕"/>
    <n v="1850"/>
    <n v="2040"/>
    <x v="1"/>
    <x v="12"/>
    <x v="0"/>
    <x v="3"/>
    <s v="WW0019831"/>
    <s v="0029795"/>
    <s v="武汉威伟机械"/>
    <s v="鄂ABY256"/>
    <s v="鄂ABY256"/>
    <s v="洪家国"/>
    <s v="9.6米"/>
    <n v="14"/>
    <n v="0"/>
    <n v="14"/>
  </r>
  <r>
    <d v="2018-04-07T00:00:00"/>
    <s v="周宏桂"/>
    <n v="1945"/>
    <n v="2028"/>
    <x v="6"/>
    <x v="13"/>
    <x v="0"/>
    <x v="3"/>
    <s v="WW0019635"/>
    <s v="0085699"/>
    <s v="武汉威伟机械"/>
    <s v="鄂AZR992"/>
    <s v="鄂AZR992"/>
    <s v="潘涛"/>
    <s v="9.6米"/>
    <n v="14"/>
    <n v="0"/>
    <n v="14"/>
  </r>
  <r>
    <d v="2018-04-07T00:00:00"/>
    <s v="曹才锋"/>
    <n v="1322"/>
    <n v="1338"/>
    <x v="6"/>
    <x v="13"/>
    <x v="0"/>
    <x v="3"/>
    <s v="WW0019634"/>
    <s v="0085708"/>
    <s v="武汉威伟机械"/>
    <s v="鄂AZR992"/>
    <s v="鄂AZR992"/>
    <s v="潘涛"/>
    <s v="9.6米"/>
    <n v="9"/>
    <n v="0"/>
    <n v="9"/>
  </r>
  <r>
    <d v="2018-04-07T00:00:00"/>
    <s v="周宏桂"/>
    <n v="2152"/>
    <n v="2202"/>
    <x v="6"/>
    <x v="13"/>
    <x v="0"/>
    <x v="3"/>
    <s v="WW0016580"/>
    <s v="0076499"/>
    <s v="武汉威伟机械"/>
    <s v="鄂AZV377"/>
    <s v="鄂AZV377"/>
    <s v="代永华"/>
    <s v="9.6米"/>
    <n v="11"/>
    <n v="0"/>
    <n v="11"/>
  </r>
  <r>
    <d v="2018-04-07T00:00:00"/>
    <s v="涂爱武"/>
    <n v="1910"/>
    <n v="1920"/>
    <x v="2"/>
    <x v="14"/>
    <x v="1"/>
    <x v="4"/>
    <s v="WW0017942"/>
    <s v="0076514"/>
    <s v="武汉威伟机械"/>
    <s v="鄂AMT870"/>
    <s v="鄂AMT870"/>
    <s v="周华安"/>
    <s v="9.6米"/>
    <n v="14"/>
    <n v="0"/>
    <n v="14"/>
  </r>
  <r>
    <d v="2018-04-07T00:00:00"/>
    <s v="涂爱武"/>
    <n v="1645"/>
    <n v="1655"/>
    <x v="2"/>
    <x v="14"/>
    <x v="1"/>
    <x v="4"/>
    <s v="WW0017941"/>
    <s v="0076513"/>
    <s v="武汉威伟机械"/>
    <s v="鄂AMT870"/>
    <s v="鄂AMT870"/>
    <s v="周华安"/>
    <s v="9.6米"/>
    <n v="14"/>
    <n v="0"/>
    <n v="14"/>
  </r>
  <r>
    <d v="2018-04-07T00:00:00"/>
    <s v="杜传英"/>
    <n v="1145"/>
    <n v="1155"/>
    <x v="2"/>
    <x v="14"/>
    <x v="1"/>
    <x v="4"/>
    <s v="WW0017940"/>
    <s v="0085781"/>
    <s v="武汉威伟机械"/>
    <s v="鄂AMT870"/>
    <s v="鄂AMT870"/>
    <s v="周华安"/>
    <s v="9.6米"/>
    <n v="5"/>
    <n v="0"/>
    <n v="5"/>
  </r>
  <r>
    <d v="2018-04-07T00:00:00"/>
    <s v="杜传英"/>
    <n v="1040"/>
    <n v="1050"/>
    <x v="2"/>
    <x v="14"/>
    <x v="1"/>
    <x v="4"/>
    <s v="WW0017939"/>
    <s v="0085779"/>
    <s v="武汉威伟机械"/>
    <s v="鄂AMT870"/>
    <s v="鄂AMT870"/>
    <s v="周华安"/>
    <s v="9.6米"/>
    <n v="14"/>
    <n v="0"/>
    <n v="14"/>
  </r>
  <r>
    <d v="2018-04-07T00:00:00"/>
    <s v="杜传英"/>
    <n v="930"/>
    <n v="940"/>
    <x v="2"/>
    <x v="14"/>
    <x v="1"/>
    <x v="4"/>
    <s v="WW0017938"/>
    <s v="0085789"/>
    <s v="武汉威伟机械"/>
    <s v="鄂AMT870"/>
    <s v="鄂AMT870"/>
    <s v="周华安"/>
    <s v="9.6米"/>
    <n v="14"/>
    <n v="0"/>
    <n v="14"/>
  </r>
  <r>
    <d v="2018-04-07T00:00:00"/>
    <s v="涂爱武"/>
    <n v="30"/>
    <n v="40"/>
    <x v="2"/>
    <x v="14"/>
    <x v="1"/>
    <x v="4"/>
    <s v="WW0017935"/>
    <s v="0085777"/>
    <s v="武汉威伟机械"/>
    <s v="鄂AMT870"/>
    <s v="鄂AMT870"/>
    <s v="周华安"/>
    <s v="9.6米"/>
    <n v="14"/>
    <n v="0"/>
    <n v="14"/>
  </r>
  <r>
    <d v="2018-04-07T00:00:00"/>
    <s v="涂爱武"/>
    <n v="215"/>
    <n v="2225"/>
    <x v="2"/>
    <x v="14"/>
    <x v="1"/>
    <x v="4"/>
    <s v="WW0017552"/>
    <s v="0076487"/>
    <s v="武汉威伟机械"/>
    <s v="鄂AF1588"/>
    <s v="鄂AF1588"/>
    <s v="陈和敏"/>
    <s v="9.6米"/>
    <n v="14"/>
    <n v="0"/>
    <n v="14"/>
  </r>
  <r>
    <d v="2018-04-07T00:00:00"/>
    <s v="涂爱武"/>
    <n v="2025"/>
    <n v="2035"/>
    <x v="2"/>
    <x v="14"/>
    <x v="1"/>
    <x v="4"/>
    <s v="WW0017551"/>
    <s v="0076486"/>
    <s v="武汉威伟机械"/>
    <s v="鄂AF1588"/>
    <s v="鄂AF1588"/>
    <s v="陈和敏"/>
    <s v="9.6米"/>
    <n v="14"/>
    <n v="0"/>
    <n v="14"/>
  </r>
  <r>
    <d v="2018-04-07T00:00:00"/>
    <s v="涂爱武"/>
    <n v="1600"/>
    <n v="1610"/>
    <x v="2"/>
    <x v="14"/>
    <x v="1"/>
    <x v="4"/>
    <s v="WW0017550"/>
    <s v="0085834"/>
    <s v="武汉威伟机械"/>
    <s v="鄂AF1588"/>
    <s v="鄂AF1588"/>
    <s v="陈和敏"/>
    <s v="9.6米"/>
    <n v="14"/>
    <n v="0"/>
    <n v="14"/>
  </r>
  <r>
    <d v="2018-04-07T00:00:00"/>
    <s v="杜传英"/>
    <n v="1132"/>
    <n v="1142"/>
    <x v="2"/>
    <x v="14"/>
    <x v="1"/>
    <x v="4"/>
    <s v="WW0017549"/>
    <s v="0085835"/>
    <s v="武汉威伟机械"/>
    <s v="鄂AF1588"/>
    <s v="鄂AF1588"/>
    <s v="陈和敏"/>
    <s v="9.6米"/>
    <n v="14"/>
    <n v="0"/>
    <n v="14"/>
  </r>
  <r>
    <d v="2018-04-07T00:00:00"/>
    <s v="杜传英"/>
    <n v="1005"/>
    <n v="1015"/>
    <x v="2"/>
    <x v="14"/>
    <x v="1"/>
    <x v="4"/>
    <s v="WW0017548"/>
    <s v="0085836"/>
    <s v="武汉威伟机械"/>
    <s v="鄂AF1588"/>
    <s v="鄂AF1588"/>
    <s v="陈和敏"/>
    <s v="9.6米"/>
    <n v="14"/>
    <n v="0"/>
    <n v="14"/>
  </r>
  <r>
    <d v="2018-04-07T00:00:00"/>
    <s v="陈鹏"/>
    <n v="1130"/>
    <n v="1140"/>
    <x v="4"/>
    <x v="11"/>
    <x v="1"/>
    <x v="4"/>
    <s v="WW0019037"/>
    <s v="0076946"/>
    <s v="武汉威伟机械"/>
    <s v="鄂AFX299"/>
    <s v="鄂AFX299"/>
    <s v="马广楠"/>
    <s v="9.6米"/>
    <n v="1"/>
    <n v="0"/>
    <n v="1"/>
  </r>
  <r>
    <d v="2018-04-07T00:00:00"/>
    <s v="陈鹏"/>
    <n v="1510"/>
    <n v="1520"/>
    <x v="4"/>
    <x v="11"/>
    <x v="1"/>
    <x v="4"/>
    <s v="WW0019038"/>
    <s v="0076947"/>
    <s v="武汉威伟机械"/>
    <s v="鄂AFX299"/>
    <s v="鄂AFX299"/>
    <s v="马广楠"/>
    <s v="9.6米"/>
    <n v="1"/>
    <n v="0"/>
    <n v="1"/>
  </r>
  <r>
    <d v="2018-04-07T00:00:00"/>
    <s v="陈鹏"/>
    <n v="1630"/>
    <n v="1640"/>
    <x v="4"/>
    <x v="11"/>
    <x v="1"/>
    <x v="4"/>
    <s v="WW0019039"/>
    <s v="0076948"/>
    <s v="武汉威伟机械"/>
    <s v="鄂AFX299"/>
    <s v="鄂AFX299"/>
    <s v="马广楠"/>
    <s v="9.6米"/>
    <n v="1"/>
    <n v="0"/>
    <n v="1"/>
  </r>
  <r>
    <d v="2018-04-07T00:00:00"/>
    <s v="陈鹏"/>
    <n v="2111"/>
    <n v="2121"/>
    <x v="4"/>
    <x v="11"/>
    <x v="1"/>
    <x v="4"/>
    <s v="WW0019040"/>
    <s v="0076949"/>
    <s v="武汉威伟机械"/>
    <s v="鄂AFX299"/>
    <s v="鄂AFX299"/>
    <s v="马广楠"/>
    <s v="9.6米"/>
    <n v="1"/>
    <n v="0"/>
    <n v="1"/>
  </r>
  <r>
    <d v="2018-04-07T00:00:00"/>
    <s v="陈鹏"/>
    <n v="1110"/>
    <n v="1120"/>
    <x v="4"/>
    <x v="11"/>
    <x v="1"/>
    <x v="4"/>
    <s v="WW0019041"/>
    <s v="0076950"/>
    <s v="武汉威伟机械"/>
    <s v="鄂AFX299"/>
    <s v="鄂AFX299"/>
    <s v="马广楠"/>
    <s v="9.6米"/>
    <n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3" minRefreshableVersion="3" useAutoFormatting="1" itemPrintTitles="1" createdVersion="6" indent="0" outline="1" outlineData="1" multipleFieldFilters="0" chartFormat="1">
  <location ref="A1:I5" firstHeaderRow="1" firstDataRow="2" firstDataCol="1"/>
  <pivotFields count="18">
    <pivotField numFmtId="14" showAll="0"/>
    <pivotField showAll="0"/>
    <pivotField showAll="0"/>
    <pivotField showAll="0"/>
    <pivotField axis="axisCol" showAll="0">
      <items count="8">
        <item x="0"/>
        <item x="2"/>
        <item x="1"/>
        <item x="4"/>
        <item x="3"/>
        <item x="5"/>
        <item x="6"/>
        <item t="default"/>
      </items>
    </pivotField>
    <pivotField showAll="0">
      <items count="16">
        <item x="5"/>
        <item x="7"/>
        <item x="3"/>
        <item x="0"/>
        <item x="6"/>
        <item x="1"/>
        <item x="2"/>
        <item x="4"/>
        <item x="10"/>
        <item x="12"/>
        <item x="8"/>
        <item x="14"/>
        <item x="11"/>
        <item x="9"/>
        <item x="13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计数项:司机" fld="12" subtotal="count" baseField="0" baseItem="0"/>
  </dataFields>
  <chartFormats count="7"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109"/>
  <sheetViews>
    <sheetView topLeftCell="G1" workbookViewId="0">
      <selection activeCell="I32" sqref="I32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18" style="3" bestFit="1" customWidth="1"/>
    <col min="7" max="7" width="16.625" style="3" bestFit="1" customWidth="1"/>
    <col min="8" max="8" width="11.375" style="3" bestFit="1" customWidth="1"/>
    <col min="9" max="10" width="14" style="3" bestFit="1" customWidth="1"/>
    <col min="11" max="11" width="16.625" style="3" bestFit="1" customWidth="1"/>
    <col min="12" max="12" width="14.5" style="30" bestFit="1" customWidth="1"/>
    <col min="13" max="13" width="8.875" style="3" bestFit="1" customWidth="1"/>
    <col min="14" max="14" width="7.875" style="3" bestFit="1" customWidth="1"/>
    <col min="15" max="16" width="19.25" style="3" bestFit="1" customWidth="1"/>
    <col min="17" max="17" width="6.5" style="3" bestFit="1" customWidth="1"/>
    <col min="18" max="18" width="11" style="3" customWidth="1"/>
    <col min="19" max="16384" width="9" style="3"/>
  </cols>
  <sheetData>
    <row r="1" spans="1:60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2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4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s="17" customFormat="1" ht="18.75">
      <c r="A2" s="8">
        <v>43191</v>
      </c>
      <c r="B2" s="9" t="s">
        <v>28</v>
      </c>
      <c r="C2" s="18">
        <v>0.75138888888888899</v>
      </c>
      <c r="D2" s="18">
        <v>0.82986111111111116</v>
      </c>
      <c r="E2" s="10" t="s">
        <v>29</v>
      </c>
      <c r="F2" s="10" t="s">
        <v>30</v>
      </c>
      <c r="G2" s="11" t="s">
        <v>31</v>
      </c>
      <c r="H2" s="11" t="s">
        <v>32</v>
      </c>
      <c r="I2" s="12" t="s">
        <v>68</v>
      </c>
      <c r="J2" s="19" t="s">
        <v>33</v>
      </c>
      <c r="K2" s="7" t="s">
        <v>18</v>
      </c>
      <c r="L2" s="20" t="s">
        <v>178</v>
      </c>
      <c r="M2" s="16" t="s">
        <v>35</v>
      </c>
      <c r="N2" s="6" t="s">
        <v>19</v>
      </c>
      <c r="O2" s="14">
        <v>14</v>
      </c>
      <c r="P2" s="14">
        <v>0</v>
      </c>
      <c r="Q2" s="14">
        <f>SUM(O2:P2)</f>
        <v>14</v>
      </c>
      <c r="R2" s="7" t="str">
        <f>IF(A2&lt;&gt;"","分拣摆渡","----")</f>
        <v>分拣摆渡</v>
      </c>
    </row>
    <row r="3" spans="1:60" s="17" customFormat="1" ht="18.75">
      <c r="A3" s="8">
        <v>43191</v>
      </c>
      <c r="B3" s="9" t="s">
        <v>36</v>
      </c>
      <c r="C3" s="18">
        <v>0.68055555555555547</v>
      </c>
      <c r="D3" s="18">
        <v>0.7583333333333333</v>
      </c>
      <c r="E3" s="11" t="s">
        <v>37</v>
      </c>
      <c r="F3" s="11" t="s">
        <v>38</v>
      </c>
      <c r="G3" s="11" t="s">
        <v>31</v>
      </c>
      <c r="H3" s="11" t="s">
        <v>32</v>
      </c>
      <c r="I3" s="12" t="s">
        <v>69</v>
      </c>
      <c r="J3" s="19" t="s">
        <v>39</v>
      </c>
      <c r="K3" s="7" t="s">
        <v>18</v>
      </c>
      <c r="L3" s="20" t="s">
        <v>174</v>
      </c>
      <c r="M3" s="16" t="s">
        <v>41</v>
      </c>
      <c r="N3" s="6" t="s">
        <v>19</v>
      </c>
      <c r="O3" s="14">
        <v>14</v>
      </c>
      <c r="P3" s="14">
        <v>0</v>
      </c>
      <c r="Q3" s="14">
        <f t="shared" ref="Q3:Q11" si="0">SUM(O3:P3)</f>
        <v>14</v>
      </c>
      <c r="R3" s="7" t="str">
        <f t="shared" ref="R3:R67" si="1">IF(A3&lt;&gt;"","分拣摆渡","----")</f>
        <v>分拣摆渡</v>
      </c>
    </row>
    <row r="4" spans="1:60" s="17" customFormat="1" ht="18.75">
      <c r="A4" s="8">
        <v>43191</v>
      </c>
      <c r="B4" s="9" t="s">
        <v>45</v>
      </c>
      <c r="C4" s="18">
        <v>0.49305555555555558</v>
      </c>
      <c r="D4" s="18">
        <v>0.57500000000000007</v>
      </c>
      <c r="E4" s="11" t="s">
        <v>37</v>
      </c>
      <c r="F4" s="11" t="s">
        <v>38</v>
      </c>
      <c r="G4" s="11" t="s">
        <v>31</v>
      </c>
      <c r="H4" s="11" t="s">
        <v>32</v>
      </c>
      <c r="I4" s="12" t="s">
        <v>70</v>
      </c>
      <c r="J4" s="19" t="s">
        <v>46</v>
      </c>
      <c r="K4" s="7" t="s">
        <v>18</v>
      </c>
      <c r="L4" s="20" t="s">
        <v>1071</v>
      </c>
      <c r="M4" s="16" t="s">
        <v>48</v>
      </c>
      <c r="N4" s="6" t="s">
        <v>19</v>
      </c>
      <c r="O4" s="14">
        <v>14</v>
      </c>
      <c r="P4" s="14">
        <v>0</v>
      </c>
      <c r="Q4" s="14">
        <f t="shared" si="0"/>
        <v>14</v>
      </c>
      <c r="R4" s="7" t="str">
        <f t="shared" si="1"/>
        <v>分拣摆渡</v>
      </c>
    </row>
    <row r="5" spans="1:60" s="17" customFormat="1" ht="18.75">
      <c r="A5" s="8">
        <v>43191</v>
      </c>
      <c r="B5" s="9" t="s">
        <v>25</v>
      </c>
      <c r="C5" s="18">
        <v>0.62152777777777779</v>
      </c>
      <c r="D5" s="18">
        <v>0.70000000000000007</v>
      </c>
      <c r="E5" s="11" t="s">
        <v>26</v>
      </c>
      <c r="F5" s="11" t="s">
        <v>27</v>
      </c>
      <c r="G5" s="11" t="s">
        <v>31</v>
      </c>
      <c r="H5" s="11" t="s">
        <v>32</v>
      </c>
      <c r="I5" s="12" t="s">
        <v>49</v>
      </c>
      <c r="J5" s="19" t="s">
        <v>42</v>
      </c>
      <c r="K5" s="7" t="s">
        <v>18</v>
      </c>
      <c r="L5" s="20" t="s">
        <v>180</v>
      </c>
      <c r="M5" s="16" t="s">
        <v>44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0.62430555555555556</v>
      </c>
      <c r="D6" s="18">
        <v>0.69444444444444453</v>
      </c>
      <c r="E6" s="11" t="s">
        <v>26</v>
      </c>
      <c r="F6" s="11" t="s">
        <v>27</v>
      </c>
      <c r="G6" s="11" t="s">
        <v>31</v>
      </c>
      <c r="H6" s="11" t="s">
        <v>32</v>
      </c>
      <c r="I6" s="12" t="s">
        <v>145</v>
      </c>
      <c r="J6" s="19" t="s">
        <v>146</v>
      </c>
      <c r="K6" s="7" t="s">
        <v>18</v>
      </c>
      <c r="L6" s="20" t="s">
        <v>168</v>
      </c>
      <c r="M6" s="16" t="s">
        <v>51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63</v>
      </c>
      <c r="C7" s="18">
        <v>0.81180555555555556</v>
      </c>
      <c r="D7" s="18">
        <v>0.88194444444444453</v>
      </c>
      <c r="E7" s="11" t="s">
        <v>37</v>
      </c>
      <c r="F7" s="11" t="s">
        <v>38</v>
      </c>
      <c r="G7" s="11" t="s">
        <v>31</v>
      </c>
      <c r="H7" s="11" t="s">
        <v>32</v>
      </c>
      <c r="I7" s="12" t="s">
        <v>67</v>
      </c>
      <c r="J7" s="19" t="s">
        <v>64</v>
      </c>
      <c r="K7" s="7" t="s">
        <v>18</v>
      </c>
      <c r="L7" s="20" t="s">
        <v>510</v>
      </c>
      <c r="M7" s="16" t="s">
        <v>66</v>
      </c>
      <c r="N7" s="6" t="s">
        <v>19</v>
      </c>
      <c r="O7" s="14">
        <v>14</v>
      </c>
      <c r="P7" s="14">
        <v>0</v>
      </c>
      <c r="Q7" s="14">
        <f>SUM(O7:P7)</f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71</v>
      </c>
      <c r="C8" s="25">
        <v>2112</v>
      </c>
      <c r="D8" s="25">
        <v>2122</v>
      </c>
      <c r="E8" s="11" t="s">
        <v>72</v>
      </c>
      <c r="F8" s="11" t="s">
        <v>73</v>
      </c>
      <c r="G8" s="11" t="s">
        <v>74</v>
      </c>
      <c r="H8" s="11" t="s">
        <v>75</v>
      </c>
      <c r="I8" s="12" t="s">
        <v>76</v>
      </c>
      <c r="J8" s="19" t="s">
        <v>77</v>
      </c>
      <c r="K8" s="7" t="str">
        <f t="shared" ref="K8:K19" si="2">IF(A8&lt;&gt;"","武汉威伟机械","------")</f>
        <v>武汉威伟机械</v>
      </c>
      <c r="L8" s="20" t="s">
        <v>163</v>
      </c>
      <c r="M8" s="16" t="s">
        <v>79</v>
      </c>
      <c r="N8" s="7" t="str">
        <f>IF(L8&lt;&gt;"","9.6米","--")</f>
        <v>9.6米</v>
      </c>
      <c r="O8" s="14">
        <v>13</v>
      </c>
      <c r="P8" s="14">
        <v>0</v>
      </c>
      <c r="Q8" s="14">
        <f t="shared" si="0"/>
        <v>13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89</v>
      </c>
      <c r="C9" s="25">
        <v>2112</v>
      </c>
      <c r="D9" s="25">
        <v>2122</v>
      </c>
      <c r="E9" s="11" t="s">
        <v>72</v>
      </c>
      <c r="F9" s="11" t="s">
        <v>73</v>
      </c>
      <c r="G9" s="11" t="s">
        <v>74</v>
      </c>
      <c r="H9" s="11" t="s">
        <v>75</v>
      </c>
      <c r="I9" s="12" t="s">
        <v>80</v>
      </c>
      <c r="J9" s="19" t="s">
        <v>81</v>
      </c>
      <c r="K9" s="7" t="str">
        <f t="shared" si="2"/>
        <v>武汉威伟机械</v>
      </c>
      <c r="L9" s="20" t="s">
        <v>163</v>
      </c>
      <c r="M9" s="16" t="s">
        <v>79</v>
      </c>
      <c r="N9" s="7" t="str">
        <f t="shared" ref="N9:N76" si="3">IF(L9&lt;&gt;"","9.6米","--")</f>
        <v>9.6米</v>
      </c>
      <c r="O9" s="14">
        <v>14</v>
      </c>
      <c r="P9" s="14">
        <v>0</v>
      </c>
      <c r="Q9" s="14">
        <f t="shared" si="0"/>
        <v>14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72</v>
      </c>
      <c r="F10" s="11" t="s">
        <v>73</v>
      </c>
      <c r="G10" s="11" t="s">
        <v>74</v>
      </c>
      <c r="H10" s="11" t="s">
        <v>75</v>
      </c>
      <c r="I10" s="12" t="s">
        <v>82</v>
      </c>
      <c r="J10" s="19" t="s">
        <v>84</v>
      </c>
      <c r="K10" s="7" t="str">
        <f t="shared" si="2"/>
        <v>武汉威伟机械</v>
      </c>
      <c r="L10" s="20" t="s">
        <v>163</v>
      </c>
      <c r="M10" s="16" t="s">
        <v>79</v>
      </c>
      <c r="N10" s="7" t="str">
        <f t="shared" si="3"/>
        <v>9.6米</v>
      </c>
      <c r="O10" s="14">
        <v>6</v>
      </c>
      <c r="P10" s="14">
        <v>0</v>
      </c>
      <c r="Q10" s="14">
        <f t="shared" si="0"/>
        <v>6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1151</v>
      </c>
      <c r="D11" s="25">
        <v>1201</v>
      </c>
      <c r="E11" s="11" t="s">
        <v>72</v>
      </c>
      <c r="F11" s="11" t="s">
        <v>73</v>
      </c>
      <c r="G11" s="11" t="s">
        <v>74</v>
      </c>
      <c r="H11" s="11" t="s">
        <v>75</v>
      </c>
      <c r="I11" s="12" t="s">
        <v>85</v>
      </c>
      <c r="J11" s="19" t="s">
        <v>86</v>
      </c>
      <c r="K11" s="7" t="str">
        <f t="shared" si="2"/>
        <v>武汉威伟机械</v>
      </c>
      <c r="L11" s="20" t="s">
        <v>163</v>
      </c>
      <c r="M11" s="16" t="s">
        <v>79</v>
      </c>
      <c r="N11" s="7" t="str">
        <f t="shared" si="3"/>
        <v>9.6米</v>
      </c>
      <c r="O11" s="14">
        <v>14</v>
      </c>
      <c r="P11" s="14">
        <v>0</v>
      </c>
      <c r="Q11" s="14">
        <f t="shared" si="0"/>
        <v>14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1006</v>
      </c>
      <c r="D12" s="25">
        <v>1016</v>
      </c>
      <c r="E12" s="11" t="s">
        <v>72</v>
      </c>
      <c r="F12" s="11" t="s">
        <v>73</v>
      </c>
      <c r="G12" s="11" t="s">
        <v>74</v>
      </c>
      <c r="H12" s="11" t="s">
        <v>75</v>
      </c>
      <c r="I12" s="12" t="s">
        <v>87</v>
      </c>
      <c r="J12" s="19" t="s">
        <v>88</v>
      </c>
      <c r="K12" s="7" t="str">
        <f t="shared" si="2"/>
        <v>武汉威伟机械</v>
      </c>
      <c r="L12" s="20" t="s">
        <v>163</v>
      </c>
      <c r="M12" s="16" t="s">
        <v>79</v>
      </c>
      <c r="N12" s="7" t="str">
        <f t="shared" ref="N12" si="4">IF(L12&lt;&gt;"","9.6米","--")</f>
        <v>9.6米</v>
      </c>
      <c r="O12" s="14">
        <v>14</v>
      </c>
      <c r="P12" s="14">
        <v>0</v>
      </c>
      <c r="Q12" s="14">
        <f t="shared" ref="Q12" si="5">SUM(O12:P12)</f>
        <v>14</v>
      </c>
      <c r="R12" s="7" t="str">
        <f t="shared" ref="R12" si="6">IF(A12&lt;&gt;"","分拣摆渡","----")</f>
        <v>分拣摆渡</v>
      </c>
    </row>
    <row r="13" spans="1:60" s="17" customFormat="1" ht="18.75">
      <c r="A13" s="8">
        <v>43191</v>
      </c>
      <c r="B13" s="9" t="s">
        <v>89</v>
      </c>
      <c r="C13" s="25">
        <v>50</v>
      </c>
      <c r="D13" s="25">
        <v>100</v>
      </c>
      <c r="E13" s="11" t="s">
        <v>72</v>
      </c>
      <c r="F13" s="11" t="s">
        <v>73</v>
      </c>
      <c r="G13" s="11" t="s">
        <v>74</v>
      </c>
      <c r="H13" s="11" t="s">
        <v>75</v>
      </c>
      <c r="I13" s="12" t="s">
        <v>90</v>
      </c>
      <c r="J13" s="19" t="s">
        <v>91</v>
      </c>
      <c r="K13" s="7" t="str">
        <f t="shared" si="2"/>
        <v>武汉威伟机械</v>
      </c>
      <c r="L13" s="20" t="s">
        <v>163</v>
      </c>
      <c r="M13" s="16" t="s">
        <v>79</v>
      </c>
      <c r="N13" s="7" t="str">
        <f t="shared" ref="N13" si="7">IF(L13&lt;&gt;"","9.6米","--")</f>
        <v>9.6米</v>
      </c>
      <c r="O13" s="14">
        <v>9</v>
      </c>
      <c r="P13" s="14">
        <v>0</v>
      </c>
      <c r="Q13" s="14">
        <f t="shared" ref="Q13" si="8">SUM(O13:P13)</f>
        <v>9</v>
      </c>
      <c r="R13" s="7" t="str">
        <f t="shared" ref="R13" si="9">IF(A13&lt;&gt;"","分拣摆渡","----")</f>
        <v>分拣摆渡</v>
      </c>
    </row>
    <row r="14" spans="1:60" s="17" customFormat="1" ht="18.75">
      <c r="A14" s="8">
        <v>43191</v>
      </c>
      <c r="B14" s="9" t="s">
        <v>71</v>
      </c>
      <c r="C14" s="25">
        <v>2325</v>
      </c>
      <c r="D14" s="25">
        <v>2335</v>
      </c>
      <c r="E14" s="11" t="s">
        <v>72</v>
      </c>
      <c r="F14" s="11" t="s">
        <v>73</v>
      </c>
      <c r="G14" s="11" t="s">
        <v>74</v>
      </c>
      <c r="H14" s="11" t="s">
        <v>75</v>
      </c>
      <c r="I14" s="12" t="s">
        <v>92</v>
      </c>
      <c r="J14" s="19" t="s">
        <v>93</v>
      </c>
      <c r="K14" s="7" t="str">
        <f t="shared" si="2"/>
        <v>武汉威伟机械</v>
      </c>
      <c r="L14" s="20" t="s">
        <v>162</v>
      </c>
      <c r="M14" s="16" t="s">
        <v>117</v>
      </c>
      <c r="N14" s="7" t="str">
        <f t="shared" ref="N14" si="10">IF(L14&lt;&gt;"","9.6米","--")</f>
        <v>9.6米</v>
      </c>
      <c r="O14" s="14">
        <v>14</v>
      </c>
      <c r="P14" s="14">
        <v>0</v>
      </c>
      <c r="Q14" s="14">
        <f t="shared" ref="Q14" si="11">SUM(O14:P14)</f>
        <v>14</v>
      </c>
      <c r="R14" s="7" t="str">
        <f t="shared" ref="R14" si="12">IF(A14&lt;&gt;"","分拣摆渡","----")</f>
        <v>分拣摆渡</v>
      </c>
    </row>
    <row r="15" spans="1:60" s="17" customFormat="1" ht="18.75">
      <c r="A15" s="8">
        <v>43191</v>
      </c>
      <c r="B15" s="9" t="s">
        <v>71</v>
      </c>
      <c r="C15" s="25">
        <v>2025</v>
      </c>
      <c r="D15" s="25">
        <v>2035</v>
      </c>
      <c r="E15" s="11" t="s">
        <v>72</v>
      </c>
      <c r="F15" s="11" t="s">
        <v>73</v>
      </c>
      <c r="G15" s="11" t="s">
        <v>74</v>
      </c>
      <c r="H15" s="11" t="s">
        <v>75</v>
      </c>
      <c r="I15" s="12" t="s">
        <v>95</v>
      </c>
      <c r="J15" s="19" t="s">
        <v>96</v>
      </c>
      <c r="K15" s="7" t="str">
        <f t="shared" si="2"/>
        <v>武汉威伟机械</v>
      </c>
      <c r="L15" s="20" t="s">
        <v>162</v>
      </c>
      <c r="M15" s="16" t="s">
        <v>117</v>
      </c>
      <c r="N15" s="7" t="str">
        <f t="shared" ref="N15" si="13">IF(L15&lt;&gt;"","9.6米","--")</f>
        <v>9.6米</v>
      </c>
      <c r="O15" s="14">
        <v>14</v>
      </c>
      <c r="P15" s="14">
        <v>0</v>
      </c>
      <c r="Q15" s="14">
        <f t="shared" ref="Q15" si="14">SUM(O15:P15)</f>
        <v>14</v>
      </c>
      <c r="R15" s="7" t="str">
        <f t="shared" ref="R15" si="15">IF(A15&lt;&gt;"","分拣摆渡","----")</f>
        <v>分拣摆渡</v>
      </c>
    </row>
    <row r="16" spans="1:60" s="17" customFormat="1" ht="18.75">
      <c r="A16" s="8">
        <v>43191</v>
      </c>
      <c r="B16" s="9" t="s">
        <v>71</v>
      </c>
      <c r="C16" s="25">
        <v>1520</v>
      </c>
      <c r="D16" s="25">
        <v>1530</v>
      </c>
      <c r="E16" s="11" t="s">
        <v>72</v>
      </c>
      <c r="F16" s="11" t="s">
        <v>73</v>
      </c>
      <c r="G16" s="11" t="s">
        <v>74</v>
      </c>
      <c r="H16" s="11" t="s">
        <v>75</v>
      </c>
      <c r="I16" s="12" t="s">
        <v>97</v>
      </c>
      <c r="J16" s="19" t="s">
        <v>98</v>
      </c>
      <c r="K16" s="7" t="str">
        <f t="shared" si="2"/>
        <v>武汉威伟机械</v>
      </c>
      <c r="L16" s="20" t="s">
        <v>162</v>
      </c>
      <c r="M16" s="16" t="s">
        <v>117</v>
      </c>
      <c r="N16" s="7" t="str">
        <f t="shared" ref="N16" si="16">IF(L16&lt;&gt;"","9.6米","--")</f>
        <v>9.6米</v>
      </c>
      <c r="O16" s="14">
        <v>14</v>
      </c>
      <c r="P16" s="14">
        <v>0</v>
      </c>
      <c r="Q16" s="14">
        <f t="shared" ref="Q16" si="17">SUM(O16:P16)</f>
        <v>14</v>
      </c>
      <c r="R16" s="7" t="str">
        <f t="shared" ref="R16" si="18">IF(A16&lt;&gt;"","分拣摆渡","----")</f>
        <v>分拣摆渡</v>
      </c>
    </row>
    <row r="17" spans="1:18" s="17" customFormat="1" ht="18.75">
      <c r="A17" s="8">
        <v>43191</v>
      </c>
      <c r="B17" s="9" t="s">
        <v>89</v>
      </c>
      <c r="C17" s="25">
        <v>1130</v>
      </c>
      <c r="D17" s="25">
        <v>1140</v>
      </c>
      <c r="E17" s="11" t="s">
        <v>72</v>
      </c>
      <c r="F17" s="11" t="s">
        <v>73</v>
      </c>
      <c r="G17" s="11" t="s">
        <v>74</v>
      </c>
      <c r="H17" s="11" t="s">
        <v>75</v>
      </c>
      <c r="I17" s="12" t="s">
        <v>99</v>
      </c>
      <c r="J17" s="19" t="s">
        <v>100</v>
      </c>
      <c r="K17" s="7" t="str">
        <f t="shared" si="2"/>
        <v>武汉威伟机械</v>
      </c>
      <c r="L17" s="20" t="s">
        <v>162</v>
      </c>
      <c r="M17" s="16" t="s">
        <v>117</v>
      </c>
      <c r="N17" s="7" t="str">
        <f t="shared" ref="N17" si="19">IF(L17&lt;&gt;"","9.6米","--")</f>
        <v>9.6米</v>
      </c>
      <c r="O17" s="14">
        <v>14</v>
      </c>
      <c r="P17" s="14">
        <v>0</v>
      </c>
      <c r="Q17" s="14">
        <f t="shared" ref="Q17" si="20">SUM(O17:P17)</f>
        <v>14</v>
      </c>
      <c r="R17" s="7" t="str">
        <f t="shared" ref="R17" si="21">IF(A17&lt;&gt;"","分拣摆渡","----")</f>
        <v>分拣摆渡</v>
      </c>
    </row>
    <row r="18" spans="1:18" s="17" customFormat="1" ht="18.75">
      <c r="A18" s="8">
        <v>43191</v>
      </c>
      <c r="B18" s="9" t="s">
        <v>89</v>
      </c>
      <c r="C18" s="25">
        <v>941</v>
      </c>
      <c r="D18" s="25">
        <v>951</v>
      </c>
      <c r="E18" s="11" t="s">
        <v>72</v>
      </c>
      <c r="F18" s="11" t="s">
        <v>73</v>
      </c>
      <c r="G18" s="11" t="s">
        <v>74</v>
      </c>
      <c r="H18" s="11" t="s">
        <v>75</v>
      </c>
      <c r="I18" s="12" t="s">
        <v>101</v>
      </c>
      <c r="J18" s="19" t="s">
        <v>102</v>
      </c>
      <c r="K18" s="7" t="str">
        <f t="shared" si="2"/>
        <v>武汉威伟机械</v>
      </c>
      <c r="L18" s="20" t="s">
        <v>162</v>
      </c>
      <c r="M18" s="16" t="s">
        <v>117</v>
      </c>
      <c r="N18" s="7" t="str">
        <f t="shared" ref="N18" si="22">IF(L18&lt;&gt;"","9.6米","--")</f>
        <v>9.6米</v>
      </c>
      <c r="O18" s="14">
        <v>14</v>
      </c>
      <c r="P18" s="14">
        <v>0</v>
      </c>
      <c r="Q18" s="14">
        <f t="shared" ref="Q18:Q20" si="23">SUM(O18:P18)</f>
        <v>14</v>
      </c>
      <c r="R18" s="7" t="str">
        <f t="shared" ref="R18" si="24">IF(A18&lt;&gt;"","分拣摆渡","----")</f>
        <v>分拣摆渡</v>
      </c>
    </row>
    <row r="19" spans="1:18" s="17" customFormat="1" ht="18.75">
      <c r="A19" s="8">
        <v>43191</v>
      </c>
      <c r="B19" s="9" t="s">
        <v>139</v>
      </c>
      <c r="C19" s="25">
        <v>2035</v>
      </c>
      <c r="D19" s="25">
        <v>2054</v>
      </c>
      <c r="E19" s="11" t="s">
        <v>74</v>
      </c>
      <c r="F19" s="11" t="s">
        <v>140</v>
      </c>
      <c r="G19" s="11" t="s">
        <v>72</v>
      </c>
      <c r="H19" s="11" t="s">
        <v>73</v>
      </c>
      <c r="I19" s="12" t="s">
        <v>141</v>
      </c>
      <c r="J19" s="19" t="s">
        <v>142</v>
      </c>
      <c r="K19" s="7" t="str">
        <f t="shared" si="2"/>
        <v>武汉威伟机械</v>
      </c>
      <c r="L19" s="20" t="s">
        <v>165</v>
      </c>
      <c r="M19" s="16" t="s">
        <v>144</v>
      </c>
      <c r="N19" s="7" t="str">
        <f>IF(L19&lt;&gt;"","9.6米","--")</f>
        <v>9.6米</v>
      </c>
      <c r="O19" s="14">
        <v>14</v>
      </c>
      <c r="P19" s="14">
        <v>0</v>
      </c>
      <c r="Q19" s="14">
        <f>SUM(O19:P19)</f>
        <v>14</v>
      </c>
      <c r="R19" s="7" t="str">
        <f>IF(A19&lt;&gt;"","分拣摆渡","----")</f>
        <v>分拣摆渡</v>
      </c>
    </row>
    <row r="20" spans="1:18" s="17" customFormat="1" ht="18.75">
      <c r="A20" s="8">
        <v>43191</v>
      </c>
      <c r="B20" s="9" t="s">
        <v>103</v>
      </c>
      <c r="C20" s="25">
        <v>1158</v>
      </c>
      <c r="D20" s="25">
        <v>1227</v>
      </c>
      <c r="E20" s="11" t="s">
        <v>74</v>
      </c>
      <c r="F20" s="11" t="s">
        <v>75</v>
      </c>
      <c r="G20" s="11" t="s">
        <v>72</v>
      </c>
      <c r="H20" s="11" t="s">
        <v>73</v>
      </c>
      <c r="I20" s="12" t="s">
        <v>104</v>
      </c>
      <c r="J20" s="19" t="s">
        <v>105</v>
      </c>
      <c r="K20" s="7" t="str">
        <f t="shared" ref="K20:K76" si="25">IF(A20&lt;&gt;"","武汉威伟机械","------")</f>
        <v>武汉威伟机械</v>
      </c>
      <c r="L20" s="20" t="s">
        <v>183</v>
      </c>
      <c r="M20" s="16" t="s">
        <v>107</v>
      </c>
      <c r="N20" s="7" t="str">
        <f t="shared" si="3"/>
        <v>9.6米</v>
      </c>
      <c r="O20" s="14">
        <v>14</v>
      </c>
      <c r="P20" s="14">
        <v>0</v>
      </c>
      <c r="Q20" s="14">
        <f t="shared" si="23"/>
        <v>14</v>
      </c>
      <c r="R20" s="7" t="str">
        <f t="shared" si="1"/>
        <v>分拣摆渡</v>
      </c>
    </row>
    <row r="21" spans="1:18" s="17" customFormat="1" ht="18.75">
      <c r="A21" s="8">
        <v>43191</v>
      </c>
      <c r="B21" s="9" t="s">
        <v>108</v>
      </c>
      <c r="C21" s="25">
        <v>2018</v>
      </c>
      <c r="D21" s="25">
        <v>2036</v>
      </c>
      <c r="E21" s="11" t="s">
        <v>74</v>
      </c>
      <c r="F21" s="11" t="s">
        <v>75</v>
      </c>
      <c r="G21" s="11" t="s">
        <v>72</v>
      </c>
      <c r="H21" s="11" t="s">
        <v>73</v>
      </c>
      <c r="I21" s="12" t="s">
        <v>109</v>
      </c>
      <c r="J21" s="19" t="s">
        <v>110</v>
      </c>
      <c r="K21" s="7" t="str">
        <f t="shared" ref="K21" si="26">IF(A21&lt;&gt;"","武汉威伟机械","------")</f>
        <v>武汉威伟机械</v>
      </c>
      <c r="L21" s="20" t="s">
        <v>183</v>
      </c>
      <c r="M21" s="16" t="s">
        <v>107</v>
      </c>
      <c r="N21" s="7" t="str">
        <f t="shared" ref="N21" si="27">IF(L21&lt;&gt;"","9.6米","--")</f>
        <v>9.6米</v>
      </c>
      <c r="O21" s="14">
        <v>9</v>
      </c>
      <c r="P21" s="14">
        <v>0</v>
      </c>
      <c r="Q21" s="14">
        <f t="shared" ref="Q21" si="28">SUM(O21:P21)</f>
        <v>9</v>
      </c>
      <c r="R21" s="7" t="str">
        <f t="shared" ref="R21" si="29">IF(A21&lt;&gt;"","分拣摆渡","----")</f>
        <v>分拣摆渡</v>
      </c>
    </row>
    <row r="22" spans="1:18" s="17" customFormat="1" ht="18.75">
      <c r="A22" s="8">
        <v>43191</v>
      </c>
      <c r="B22" s="9" t="s">
        <v>111</v>
      </c>
      <c r="C22" s="25">
        <v>1918</v>
      </c>
      <c r="D22" s="25">
        <v>1828</v>
      </c>
      <c r="E22" s="11" t="s">
        <v>74</v>
      </c>
      <c r="F22" s="11" t="s">
        <v>75</v>
      </c>
      <c r="G22" s="11" t="s">
        <v>72</v>
      </c>
      <c r="H22" s="11" t="s">
        <v>73</v>
      </c>
      <c r="I22" s="12" t="s">
        <v>112</v>
      </c>
      <c r="J22" s="19" t="s">
        <v>113</v>
      </c>
      <c r="K22" s="7" t="str">
        <f t="shared" ref="K22" si="30">IF(A22&lt;&gt;"","武汉威伟机械","------")</f>
        <v>武汉威伟机械</v>
      </c>
      <c r="L22" s="20" t="s">
        <v>183</v>
      </c>
      <c r="M22" s="16" t="s">
        <v>107</v>
      </c>
      <c r="N22" s="7" t="str">
        <f t="shared" ref="N22" si="31">IF(L22&lt;&gt;"","9.6米","--")</f>
        <v>9.6米</v>
      </c>
      <c r="O22" s="14">
        <v>14</v>
      </c>
      <c r="P22" s="14">
        <v>0</v>
      </c>
      <c r="Q22" s="14">
        <f t="shared" ref="Q22" si="32">SUM(O22:P22)</f>
        <v>14</v>
      </c>
      <c r="R22" s="7" t="str">
        <f t="shared" ref="R22" si="33">IF(A22&lt;&gt;"","分拣摆渡","----")</f>
        <v>分拣摆渡</v>
      </c>
    </row>
    <row r="23" spans="1:18" s="17" customFormat="1" ht="18.75">
      <c r="A23" s="8">
        <v>43191</v>
      </c>
      <c r="B23" s="9" t="s">
        <v>114</v>
      </c>
      <c r="C23" s="25">
        <v>940</v>
      </c>
      <c r="D23" s="25">
        <v>2157</v>
      </c>
      <c r="E23" s="11" t="s">
        <v>74</v>
      </c>
      <c r="F23" s="11" t="s">
        <v>75</v>
      </c>
      <c r="G23" s="11" t="s">
        <v>72</v>
      </c>
      <c r="H23" s="11" t="s">
        <v>73</v>
      </c>
      <c r="I23" s="12" t="s">
        <v>115</v>
      </c>
      <c r="J23" s="19" t="s">
        <v>116</v>
      </c>
      <c r="K23" s="7" t="str">
        <f t="shared" ref="K23" si="34">IF(A23&lt;&gt;"","武汉威伟机械","------")</f>
        <v>武汉威伟机械</v>
      </c>
      <c r="L23" s="20" t="s">
        <v>183</v>
      </c>
      <c r="M23" s="16" t="s">
        <v>107</v>
      </c>
      <c r="N23" s="7" t="str">
        <f t="shared" ref="N23" si="35">IF(L23&lt;&gt;"","9.6米","--")</f>
        <v>9.6米</v>
      </c>
      <c r="O23" s="14">
        <v>6</v>
      </c>
      <c r="P23" s="14">
        <v>0</v>
      </c>
      <c r="Q23" s="14">
        <f t="shared" ref="Q23:Q27" si="36">SUM(O23:P23)</f>
        <v>6</v>
      </c>
      <c r="R23" s="7" t="str">
        <f t="shared" ref="R23" si="37">IF(A23&lt;&gt;"","分拣摆渡","----")</f>
        <v>分拣摆渡</v>
      </c>
    </row>
    <row r="24" spans="1:18" s="17" customFormat="1" ht="18.75">
      <c r="A24" s="8">
        <v>43191</v>
      </c>
      <c r="B24" s="9" t="s">
        <v>52</v>
      </c>
      <c r="C24" s="18">
        <v>0.65972222222222221</v>
      </c>
      <c r="D24" s="18">
        <v>0.68680555555555556</v>
      </c>
      <c r="E24" s="11" t="s">
        <v>53</v>
      </c>
      <c r="F24" s="11" t="s">
        <v>54</v>
      </c>
      <c r="G24" s="11" t="s">
        <v>31</v>
      </c>
      <c r="H24" s="11" t="s">
        <v>32</v>
      </c>
      <c r="I24" s="12" t="s">
        <v>55</v>
      </c>
      <c r="J24" s="19" t="s">
        <v>56</v>
      </c>
      <c r="K24" s="7" t="s">
        <v>18</v>
      </c>
      <c r="L24" s="20" t="s">
        <v>164</v>
      </c>
      <c r="M24" s="16" t="s">
        <v>58</v>
      </c>
      <c r="N24" s="6" t="s">
        <v>19</v>
      </c>
      <c r="O24" s="14">
        <v>7</v>
      </c>
      <c r="P24" s="14">
        <v>5</v>
      </c>
      <c r="Q24" s="14">
        <f>SUM(O24:P24)</f>
        <v>12</v>
      </c>
      <c r="R24" s="7" t="str">
        <f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0.8305555555555556</v>
      </c>
      <c r="D25" s="18">
        <v>0.84166666666666667</v>
      </c>
      <c r="E25" s="11" t="s">
        <v>53</v>
      </c>
      <c r="F25" s="11" t="s">
        <v>54</v>
      </c>
      <c r="G25" s="11" t="s">
        <v>31</v>
      </c>
      <c r="H25" s="11" t="s">
        <v>32</v>
      </c>
      <c r="I25" s="12" t="s">
        <v>83</v>
      </c>
      <c r="J25" s="19" t="s">
        <v>59</v>
      </c>
      <c r="K25" s="7" t="s">
        <v>18</v>
      </c>
      <c r="L25" s="20" t="s">
        <v>164</v>
      </c>
      <c r="M25" s="16" t="s">
        <v>58</v>
      </c>
      <c r="N25" s="6" t="s">
        <v>19</v>
      </c>
      <c r="O25" s="14">
        <v>13</v>
      </c>
      <c r="P25" s="14">
        <v>0</v>
      </c>
      <c r="Q25" s="14">
        <f>SUM(O25:P25)</f>
        <v>13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60</v>
      </c>
      <c r="C26" s="18">
        <v>0.70763888888888893</v>
      </c>
      <c r="D26" s="18">
        <v>0.71944444444444444</v>
      </c>
      <c r="E26" s="11" t="s">
        <v>53</v>
      </c>
      <c r="F26" s="11" t="s">
        <v>54</v>
      </c>
      <c r="G26" s="11" t="s">
        <v>31</v>
      </c>
      <c r="H26" s="11" t="s">
        <v>32</v>
      </c>
      <c r="I26" s="12" t="s">
        <v>61</v>
      </c>
      <c r="J26" s="19" t="s">
        <v>62</v>
      </c>
      <c r="K26" s="7" t="s">
        <v>18</v>
      </c>
      <c r="L26" s="20" t="s">
        <v>164</v>
      </c>
      <c r="M26" s="16" t="s">
        <v>58</v>
      </c>
      <c r="N26" s="6" t="s">
        <v>19</v>
      </c>
      <c r="O26" s="14">
        <v>9</v>
      </c>
      <c r="P26" s="14">
        <v>5</v>
      </c>
      <c r="Q26" s="14">
        <f>SUM(O26:P26)</f>
        <v>14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124</v>
      </c>
      <c r="C27" s="25">
        <v>2330</v>
      </c>
      <c r="D27" s="25">
        <v>2340</v>
      </c>
      <c r="E27" s="11" t="s">
        <v>119</v>
      </c>
      <c r="F27" s="11" t="s">
        <v>120</v>
      </c>
      <c r="G27" s="11" t="s">
        <v>74</v>
      </c>
      <c r="H27" s="11" t="s">
        <v>75</v>
      </c>
      <c r="I27" s="12" t="s">
        <v>121</v>
      </c>
      <c r="J27" s="19" t="s">
        <v>122</v>
      </c>
      <c r="K27" s="7" t="str">
        <f t="shared" si="25"/>
        <v>武汉威伟机械</v>
      </c>
      <c r="L27" s="20" t="s">
        <v>1072</v>
      </c>
      <c r="M27" s="16" t="s">
        <v>118</v>
      </c>
      <c r="N27" s="7" t="str">
        <f t="shared" si="3"/>
        <v>9.6米</v>
      </c>
      <c r="O27" s="14">
        <v>3</v>
      </c>
      <c r="P27" s="14">
        <v>0</v>
      </c>
      <c r="Q27" s="14">
        <f t="shared" si="36"/>
        <v>3</v>
      </c>
      <c r="R27" s="7" t="str">
        <f t="shared" si="1"/>
        <v>分拣摆渡</v>
      </c>
    </row>
    <row r="28" spans="1:18" s="17" customFormat="1" ht="18.75">
      <c r="A28" s="8">
        <v>43191</v>
      </c>
      <c r="B28" s="9" t="s">
        <v>124</v>
      </c>
      <c r="C28" s="25">
        <v>2130</v>
      </c>
      <c r="D28" s="25">
        <v>2140</v>
      </c>
      <c r="E28" s="11" t="s">
        <v>119</v>
      </c>
      <c r="F28" s="11" t="s">
        <v>120</v>
      </c>
      <c r="G28" s="11" t="s">
        <v>74</v>
      </c>
      <c r="H28" s="11" t="s">
        <v>75</v>
      </c>
      <c r="I28" s="12" t="s">
        <v>125</v>
      </c>
      <c r="J28" s="19" t="s">
        <v>126</v>
      </c>
      <c r="K28" s="7" t="str">
        <f t="shared" ref="K28" si="38">IF(A28&lt;&gt;"","武汉威伟机械","------")</f>
        <v>武汉威伟机械</v>
      </c>
      <c r="L28" s="20" t="s">
        <v>1072</v>
      </c>
      <c r="M28" s="16" t="s">
        <v>118</v>
      </c>
      <c r="N28" s="7" t="str">
        <f t="shared" ref="N28" si="39">IF(L28&lt;&gt;"","9.6米","--")</f>
        <v>9.6米</v>
      </c>
      <c r="O28" s="14">
        <v>1</v>
      </c>
      <c r="P28" s="14">
        <v>0</v>
      </c>
      <c r="Q28" s="14">
        <f t="shared" ref="Q28" si="40">SUM(O28:P28)</f>
        <v>1</v>
      </c>
      <c r="R28" s="7" t="str">
        <f t="shared" ref="R28" si="41">IF(A28&lt;&gt;"","分拣摆渡","----")</f>
        <v>分拣摆渡</v>
      </c>
    </row>
    <row r="29" spans="1:18" s="17" customFormat="1" ht="18.75">
      <c r="A29" s="8">
        <v>43191</v>
      </c>
      <c r="B29" s="9" t="s">
        <v>124</v>
      </c>
      <c r="C29" s="25">
        <v>2025</v>
      </c>
      <c r="D29" s="25">
        <v>2035</v>
      </c>
      <c r="E29" s="11" t="s">
        <v>119</v>
      </c>
      <c r="F29" s="11" t="s">
        <v>120</v>
      </c>
      <c r="G29" s="11" t="s">
        <v>74</v>
      </c>
      <c r="H29" s="11" t="s">
        <v>75</v>
      </c>
      <c r="I29" s="12" t="s">
        <v>127</v>
      </c>
      <c r="J29" s="19" t="s">
        <v>128</v>
      </c>
      <c r="K29" s="7" t="str">
        <f t="shared" ref="K29" si="42">IF(A29&lt;&gt;"","武汉威伟机械","------")</f>
        <v>武汉威伟机械</v>
      </c>
      <c r="L29" s="20" t="s">
        <v>1072</v>
      </c>
      <c r="M29" s="16" t="s">
        <v>118</v>
      </c>
      <c r="N29" s="7" t="str">
        <f t="shared" ref="N29" si="43">IF(L29&lt;&gt;"","9.6米","--")</f>
        <v>9.6米</v>
      </c>
      <c r="O29" s="14">
        <v>3</v>
      </c>
      <c r="P29" s="14">
        <v>0</v>
      </c>
      <c r="Q29" s="14">
        <f t="shared" ref="Q29" si="44">SUM(O29:P29)</f>
        <v>3</v>
      </c>
      <c r="R29" s="7" t="str">
        <f t="shared" ref="R29" si="45">IF(A29&lt;&gt;"","分拣摆渡","----")</f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74</v>
      </c>
      <c r="H30" s="11" t="s">
        <v>75</v>
      </c>
      <c r="I30" s="12" t="s">
        <v>129</v>
      </c>
      <c r="J30" s="19" t="s">
        <v>130</v>
      </c>
      <c r="K30" s="7" t="str">
        <f t="shared" ref="K30" si="46">IF(A30&lt;&gt;"","武汉威伟机械","------")</f>
        <v>武汉威伟机械</v>
      </c>
      <c r="L30" s="20" t="s">
        <v>1072</v>
      </c>
      <c r="M30" s="16" t="s">
        <v>118</v>
      </c>
      <c r="N30" s="7" t="str">
        <f t="shared" ref="N30" si="47">IF(L30&lt;&gt;"","9.6米","--")</f>
        <v>9.6米</v>
      </c>
      <c r="O30" s="14">
        <v>4</v>
      </c>
      <c r="P30" s="14">
        <v>0</v>
      </c>
      <c r="Q30" s="14">
        <f t="shared" ref="Q30" si="48">SUM(O30:P30)</f>
        <v>4</v>
      </c>
      <c r="R30" s="7" t="str">
        <f t="shared" ref="R30" si="49">IF(A30&lt;&gt;"","分拣摆渡","----")</f>
        <v>分拣摆渡</v>
      </c>
    </row>
    <row r="31" spans="1:18" s="17" customFormat="1" ht="18.75">
      <c r="A31" s="8">
        <v>43191</v>
      </c>
      <c r="B31" s="9" t="s">
        <v>124</v>
      </c>
      <c r="C31" s="25">
        <v>1530</v>
      </c>
      <c r="D31" s="25">
        <v>1540</v>
      </c>
      <c r="E31" s="11" t="s">
        <v>119</v>
      </c>
      <c r="F31" s="11" t="s">
        <v>120</v>
      </c>
      <c r="G31" s="11" t="s">
        <v>74</v>
      </c>
      <c r="H31" s="11" t="s">
        <v>75</v>
      </c>
      <c r="I31" s="12" t="s">
        <v>131</v>
      </c>
      <c r="J31" s="19" t="s">
        <v>132</v>
      </c>
      <c r="K31" s="7" t="str">
        <f t="shared" ref="K31" si="50">IF(A31&lt;&gt;"","武汉威伟机械","------")</f>
        <v>武汉威伟机械</v>
      </c>
      <c r="L31" s="20" t="s">
        <v>1072</v>
      </c>
      <c r="M31" s="16" t="s">
        <v>118</v>
      </c>
      <c r="N31" s="7" t="str">
        <f t="shared" ref="N31" si="51">IF(L31&lt;&gt;"","9.6米","--")</f>
        <v>9.6米</v>
      </c>
      <c r="O31" s="14">
        <v>2</v>
      </c>
      <c r="P31" s="14">
        <v>0</v>
      </c>
      <c r="Q31" s="14">
        <f t="shared" ref="Q31" si="52">SUM(O31:P31)</f>
        <v>2</v>
      </c>
      <c r="R31" s="7" t="str">
        <f t="shared" ref="R31" si="53">IF(A31&lt;&gt;"","分拣摆渡","----")</f>
        <v>分拣摆渡</v>
      </c>
    </row>
    <row r="32" spans="1:18" s="17" customFormat="1" ht="18.75">
      <c r="A32" s="8">
        <v>43191</v>
      </c>
      <c r="B32" s="9" t="s">
        <v>124</v>
      </c>
      <c r="C32" s="25">
        <v>1430</v>
      </c>
      <c r="D32" s="25">
        <v>1440</v>
      </c>
      <c r="E32" s="11" t="s">
        <v>119</v>
      </c>
      <c r="F32" s="11" t="s">
        <v>120</v>
      </c>
      <c r="G32" s="11" t="s">
        <v>74</v>
      </c>
      <c r="H32" s="11" t="s">
        <v>75</v>
      </c>
      <c r="I32" s="12" t="s">
        <v>133</v>
      </c>
      <c r="J32" s="19" t="s">
        <v>134</v>
      </c>
      <c r="K32" s="7" t="str">
        <f t="shared" ref="K32" si="54">IF(A32&lt;&gt;"","武汉威伟机械","------")</f>
        <v>武汉威伟机械</v>
      </c>
      <c r="L32" s="20" t="s">
        <v>1072</v>
      </c>
      <c r="M32" s="16" t="s">
        <v>118</v>
      </c>
      <c r="N32" s="7" t="str">
        <f t="shared" ref="N32" si="55">IF(L32&lt;&gt;"","9.6米","--")</f>
        <v>9.6米</v>
      </c>
      <c r="O32" s="14">
        <v>3</v>
      </c>
      <c r="P32" s="14">
        <v>0</v>
      </c>
      <c r="Q32" s="14">
        <f t="shared" ref="Q32" si="56">SUM(O32:P32)</f>
        <v>3</v>
      </c>
      <c r="R32" s="7" t="str">
        <f t="shared" ref="R32" si="57">IF(A32&lt;&gt;"","分拣摆渡","----")</f>
        <v>分拣摆渡</v>
      </c>
    </row>
    <row r="33" spans="1:18" s="17" customFormat="1" ht="18.75">
      <c r="A33" s="8">
        <v>43191</v>
      </c>
      <c r="B33" s="9" t="s">
        <v>124</v>
      </c>
      <c r="C33" s="25">
        <v>1140</v>
      </c>
      <c r="D33" s="25">
        <v>1150</v>
      </c>
      <c r="E33" s="11" t="s">
        <v>119</v>
      </c>
      <c r="F33" s="11" t="s">
        <v>120</v>
      </c>
      <c r="G33" s="11" t="s">
        <v>74</v>
      </c>
      <c r="H33" s="11" t="s">
        <v>75</v>
      </c>
      <c r="I33" s="12" t="s">
        <v>135</v>
      </c>
      <c r="J33" s="19" t="s">
        <v>136</v>
      </c>
      <c r="K33" s="7" t="str">
        <f t="shared" ref="K33" si="58">IF(A33&lt;&gt;"","武汉威伟机械","------")</f>
        <v>武汉威伟机械</v>
      </c>
      <c r="L33" s="20" t="s">
        <v>1072</v>
      </c>
      <c r="M33" s="16" t="s">
        <v>118</v>
      </c>
      <c r="N33" s="7" t="str">
        <f t="shared" ref="N33" si="59">IF(L33&lt;&gt;"","9.6米","--")</f>
        <v>9.6米</v>
      </c>
      <c r="O33" s="14">
        <v>1</v>
      </c>
      <c r="P33" s="14">
        <v>0</v>
      </c>
      <c r="Q33" s="14">
        <f t="shared" ref="Q33" si="60">SUM(O33:P33)</f>
        <v>1</v>
      </c>
      <c r="R33" s="7" t="str">
        <f t="shared" ref="R33" si="61">IF(A33&lt;&gt;"","分拣摆渡","----")</f>
        <v>分拣摆渡</v>
      </c>
    </row>
    <row r="34" spans="1:18" s="17" customFormat="1" ht="18.75">
      <c r="A34" s="8">
        <v>43191</v>
      </c>
      <c r="B34" s="9" t="s">
        <v>124</v>
      </c>
      <c r="C34" s="25">
        <v>1040</v>
      </c>
      <c r="D34" s="25">
        <v>1050</v>
      </c>
      <c r="E34" s="11" t="s">
        <v>119</v>
      </c>
      <c r="F34" s="11" t="s">
        <v>120</v>
      </c>
      <c r="G34" s="11" t="s">
        <v>74</v>
      </c>
      <c r="H34" s="11" t="s">
        <v>75</v>
      </c>
      <c r="I34" s="12" t="s">
        <v>137</v>
      </c>
      <c r="J34" s="19" t="s">
        <v>138</v>
      </c>
      <c r="K34" s="7" t="str">
        <f t="shared" ref="K34" si="62">IF(A34&lt;&gt;"","武汉威伟机械","------")</f>
        <v>武汉威伟机械</v>
      </c>
      <c r="L34" s="20" t="s">
        <v>1072</v>
      </c>
      <c r="M34" s="16" t="s">
        <v>118</v>
      </c>
      <c r="N34" s="7" t="str">
        <f t="shared" ref="N34" si="63">IF(L34&lt;&gt;"","9.6米","--")</f>
        <v>9.6米</v>
      </c>
      <c r="O34" s="14">
        <v>5</v>
      </c>
      <c r="P34" s="14">
        <v>0</v>
      </c>
      <c r="Q34" s="14">
        <f t="shared" ref="Q34" si="64">SUM(O34:P34)</f>
        <v>5</v>
      </c>
      <c r="R34" s="7" t="str">
        <f t="shared" ref="R34" si="65">IF(A34&lt;&gt;"","分拣摆渡","----")</f>
        <v>分拣摆渡</v>
      </c>
    </row>
    <row r="35" spans="1:18" s="17" customFormat="1" ht="18.75">
      <c r="A35" s="8"/>
      <c r="B35" s="9"/>
      <c r="C35" s="25"/>
      <c r="D35" s="25"/>
      <c r="E35" s="11"/>
      <c r="F35" s="11"/>
      <c r="G35" s="11"/>
      <c r="H35" s="11"/>
      <c r="I35" s="12"/>
      <c r="J35" s="19"/>
      <c r="K35" s="7"/>
      <c r="L35" s="20"/>
      <c r="M35" s="16"/>
      <c r="N35" s="7"/>
      <c r="O35" s="14"/>
      <c r="P35" s="14"/>
      <c r="Q35" s="14"/>
      <c r="R35" s="7"/>
    </row>
    <row r="36" spans="1:18" s="17" customFormat="1" ht="18.75">
      <c r="A36" s="8"/>
      <c r="B36" s="9"/>
      <c r="C36" s="25"/>
      <c r="D36" s="25"/>
      <c r="E36" s="11"/>
      <c r="F36" s="11"/>
      <c r="G36" s="11"/>
      <c r="H36" s="11"/>
      <c r="I36" s="12"/>
      <c r="J36" s="13"/>
      <c r="K36" s="7" t="str">
        <f t="shared" si="25"/>
        <v>------</v>
      </c>
      <c r="L36" s="20"/>
      <c r="M36" s="16"/>
      <c r="N36" s="7" t="str">
        <f t="shared" si="3"/>
        <v>--</v>
      </c>
      <c r="O36" s="14"/>
      <c r="P36" s="14"/>
      <c r="Q36" s="14"/>
      <c r="R36" s="7" t="str">
        <f t="shared" si="1"/>
        <v>----</v>
      </c>
    </row>
    <row r="37" spans="1:18" s="17" customFormat="1" ht="18.75">
      <c r="A37" s="8"/>
      <c r="B37" s="9"/>
      <c r="C37" s="25"/>
      <c r="D37" s="25"/>
      <c r="E37" s="11"/>
      <c r="F37" s="11"/>
      <c r="G37" s="11"/>
      <c r="H37" s="11"/>
      <c r="I37" s="12"/>
      <c r="J37" s="13"/>
      <c r="K37" s="7" t="str">
        <f t="shared" si="25"/>
        <v>------</v>
      </c>
      <c r="L37" s="20"/>
      <c r="M37" s="16"/>
      <c r="N37" s="7" t="str">
        <f t="shared" si="3"/>
        <v>--</v>
      </c>
      <c r="O37" s="14"/>
      <c r="P37" s="14"/>
      <c r="Q37" s="14"/>
      <c r="R37" s="7" t="str">
        <f t="shared" si="1"/>
        <v>----</v>
      </c>
    </row>
    <row r="38" spans="1:18" s="17" customFormat="1" ht="18.75">
      <c r="A38" s="8"/>
      <c r="B38" s="9"/>
      <c r="C38" s="25"/>
      <c r="D38" s="25"/>
      <c r="E38" s="11"/>
      <c r="F38" s="11"/>
      <c r="G38" s="11"/>
      <c r="H38" s="11"/>
      <c r="I38" s="12"/>
      <c r="J38" s="13"/>
      <c r="K38" s="7" t="str">
        <f t="shared" si="25"/>
        <v>------</v>
      </c>
      <c r="L38" s="20"/>
      <c r="M38" s="16"/>
      <c r="N38" s="7" t="str">
        <f t="shared" si="3"/>
        <v>--</v>
      </c>
      <c r="O38" s="14"/>
      <c r="P38" s="14"/>
      <c r="Q38" s="14"/>
      <c r="R38" s="7" t="str">
        <f t="shared" si="1"/>
        <v>----</v>
      </c>
    </row>
    <row r="39" spans="1:18" s="17" customFormat="1" ht="18.75">
      <c r="A39" s="8"/>
      <c r="B39" s="9"/>
      <c r="C39" s="25"/>
      <c r="D39" s="25"/>
      <c r="E39" s="11"/>
      <c r="F39" s="11"/>
      <c r="G39" s="11"/>
      <c r="H39" s="11"/>
      <c r="I39" s="12"/>
      <c r="J39" s="13"/>
      <c r="K39" s="7" t="str">
        <f t="shared" si="25"/>
        <v>------</v>
      </c>
      <c r="L39" s="20"/>
      <c r="M39" s="16"/>
      <c r="N39" s="7" t="str">
        <f t="shared" si="3"/>
        <v>--</v>
      </c>
      <c r="O39" s="14"/>
      <c r="P39" s="14"/>
      <c r="Q39" s="14"/>
      <c r="R39" s="7" t="str">
        <f t="shared" si="1"/>
        <v>----</v>
      </c>
    </row>
    <row r="40" spans="1:18" s="17" customFormat="1" ht="18.75">
      <c r="A40" s="8"/>
      <c r="B40" s="9"/>
      <c r="C40" s="25"/>
      <c r="D40" s="25"/>
      <c r="E40" s="11"/>
      <c r="F40" s="11"/>
      <c r="G40" s="11"/>
      <c r="H40" s="11"/>
      <c r="I40" s="12"/>
      <c r="J40" s="13"/>
      <c r="K40" s="7" t="str">
        <f t="shared" si="25"/>
        <v>------</v>
      </c>
      <c r="L40" s="20"/>
      <c r="M40" s="16"/>
      <c r="N40" s="7" t="str">
        <f t="shared" si="3"/>
        <v>--</v>
      </c>
      <c r="O40" s="14"/>
      <c r="P40" s="14"/>
      <c r="Q40" s="14"/>
      <c r="R40" s="7" t="str">
        <f t="shared" si="1"/>
        <v>----</v>
      </c>
    </row>
    <row r="41" spans="1:18" s="17" customFormat="1" ht="18.75">
      <c r="A41" s="8"/>
      <c r="B41" s="9"/>
      <c r="C41" s="25"/>
      <c r="D41" s="25"/>
      <c r="E41" s="11"/>
      <c r="F41" s="11"/>
      <c r="G41" s="11"/>
      <c r="H41" s="11"/>
      <c r="I41" s="12"/>
      <c r="J41" s="13"/>
      <c r="K41" s="7" t="str">
        <f t="shared" si="25"/>
        <v>------</v>
      </c>
      <c r="L41" s="20"/>
      <c r="M41" s="16"/>
      <c r="N41" s="7" t="str">
        <f t="shared" si="3"/>
        <v>--</v>
      </c>
      <c r="O41" s="14"/>
      <c r="P41" s="14"/>
      <c r="Q41" s="14"/>
      <c r="R41" s="7" t="str">
        <f t="shared" si="1"/>
        <v>----</v>
      </c>
    </row>
    <row r="42" spans="1:18" s="17" customFormat="1" ht="18.75">
      <c r="A42" s="8"/>
      <c r="B42" s="9"/>
      <c r="C42" s="25"/>
      <c r="D42" s="25"/>
      <c r="E42" s="11"/>
      <c r="F42" s="11"/>
      <c r="G42" s="11"/>
      <c r="H42" s="11"/>
      <c r="I42" s="12"/>
      <c r="J42" s="13"/>
      <c r="K42" s="7" t="str">
        <f t="shared" si="25"/>
        <v>------</v>
      </c>
      <c r="L42" s="20"/>
      <c r="M42" s="16"/>
      <c r="N42" s="7" t="str">
        <f t="shared" si="3"/>
        <v>--</v>
      </c>
      <c r="O42" s="14"/>
      <c r="P42" s="14"/>
      <c r="Q42" s="14"/>
      <c r="R42" s="7" t="str">
        <f t="shared" si="1"/>
        <v>----</v>
      </c>
    </row>
    <row r="43" spans="1:18" s="17" customFormat="1" ht="18.75">
      <c r="A43" s="8"/>
      <c r="B43" s="9"/>
      <c r="C43" s="25"/>
      <c r="D43" s="25"/>
      <c r="E43" s="11"/>
      <c r="F43" s="11"/>
      <c r="G43" s="11"/>
      <c r="H43" s="11"/>
      <c r="I43" s="12"/>
      <c r="J43" s="13"/>
      <c r="K43" s="7" t="str">
        <f t="shared" si="25"/>
        <v>------</v>
      </c>
      <c r="L43" s="20"/>
      <c r="M43" s="16"/>
      <c r="N43" s="7" t="str">
        <f t="shared" si="3"/>
        <v>--</v>
      </c>
      <c r="O43" s="14"/>
      <c r="P43" s="14"/>
      <c r="Q43" s="14"/>
      <c r="R43" s="7" t="str">
        <f t="shared" si="1"/>
        <v>----</v>
      </c>
    </row>
    <row r="44" spans="1:18" s="17" customFormat="1" ht="18.75">
      <c r="A44" s="8"/>
      <c r="B44" s="9"/>
      <c r="C44" s="25"/>
      <c r="D44" s="25"/>
      <c r="E44" s="11"/>
      <c r="F44" s="11"/>
      <c r="G44" s="11"/>
      <c r="H44" s="11"/>
      <c r="I44" s="12"/>
      <c r="J44" s="13"/>
      <c r="K44" s="7" t="str">
        <f t="shared" si="25"/>
        <v>------</v>
      </c>
      <c r="L44" s="20"/>
      <c r="M44" s="16"/>
      <c r="N44" s="7" t="str">
        <f t="shared" si="3"/>
        <v>--</v>
      </c>
      <c r="O44" s="14"/>
      <c r="P44" s="14"/>
      <c r="Q44" s="14"/>
      <c r="R44" s="7" t="str">
        <f t="shared" si="1"/>
        <v>----</v>
      </c>
    </row>
    <row r="45" spans="1:18" s="17" customFormat="1" ht="18.75">
      <c r="A45" s="8"/>
      <c r="B45" s="9"/>
      <c r="C45" s="25"/>
      <c r="D45" s="25"/>
      <c r="E45" s="11"/>
      <c r="F45" s="11"/>
      <c r="G45" s="11"/>
      <c r="H45" s="11"/>
      <c r="I45" s="12"/>
      <c r="J45" s="13"/>
      <c r="K45" s="7" t="str">
        <f t="shared" si="25"/>
        <v>------</v>
      </c>
      <c r="L45" s="20"/>
      <c r="M45" s="16"/>
      <c r="N45" s="7" t="str">
        <f t="shared" si="3"/>
        <v>--</v>
      </c>
      <c r="O45" s="14"/>
      <c r="P45" s="14"/>
      <c r="Q45" s="14"/>
      <c r="R45" s="7" t="str">
        <f t="shared" si="1"/>
        <v>----</v>
      </c>
    </row>
    <row r="46" spans="1:18" s="17" customFormat="1" ht="18.75">
      <c r="A46" s="8"/>
      <c r="B46" s="9"/>
      <c r="C46" s="25"/>
      <c r="D46" s="25"/>
      <c r="E46" s="11"/>
      <c r="F46" s="11"/>
      <c r="G46" s="11"/>
      <c r="H46" s="11"/>
      <c r="I46" s="12"/>
      <c r="J46" s="13"/>
      <c r="K46" s="7" t="str">
        <f t="shared" si="25"/>
        <v>------</v>
      </c>
      <c r="L46" s="20"/>
      <c r="M46" s="16"/>
      <c r="N46" s="7" t="str">
        <f t="shared" si="3"/>
        <v>--</v>
      </c>
      <c r="O46" s="14"/>
      <c r="P46" s="14"/>
      <c r="Q46" s="14"/>
      <c r="R46" s="7" t="str">
        <f t="shared" si="1"/>
        <v>----</v>
      </c>
    </row>
    <row r="47" spans="1:18" s="17" customFormat="1" ht="18.75">
      <c r="A47" s="8"/>
      <c r="B47" s="9"/>
      <c r="C47" s="25"/>
      <c r="D47" s="25"/>
      <c r="E47" s="11"/>
      <c r="F47" s="11"/>
      <c r="G47" s="11"/>
      <c r="H47" s="11"/>
      <c r="I47" s="12"/>
      <c r="J47" s="13"/>
      <c r="K47" s="7" t="str">
        <f t="shared" si="25"/>
        <v>------</v>
      </c>
      <c r="L47" s="20"/>
      <c r="M47" s="16"/>
      <c r="N47" s="7" t="str">
        <f t="shared" si="3"/>
        <v>--</v>
      </c>
      <c r="O47" s="14"/>
      <c r="P47" s="14"/>
      <c r="Q47" s="14"/>
      <c r="R47" s="7" t="str">
        <f t="shared" si="1"/>
        <v>----</v>
      </c>
    </row>
    <row r="48" spans="1:18" s="17" customFormat="1" ht="18.75">
      <c r="A48" s="8"/>
      <c r="B48" s="9"/>
      <c r="C48" s="25"/>
      <c r="D48" s="25"/>
      <c r="E48" s="11"/>
      <c r="F48" s="11"/>
      <c r="G48" s="11"/>
      <c r="H48" s="11"/>
      <c r="I48" s="12"/>
      <c r="J48" s="13"/>
      <c r="K48" s="7" t="str">
        <f t="shared" si="25"/>
        <v>------</v>
      </c>
      <c r="L48" s="20"/>
      <c r="M48" s="16"/>
      <c r="N48" s="7" t="str">
        <f t="shared" si="3"/>
        <v>--</v>
      </c>
      <c r="O48" s="14"/>
      <c r="P48" s="14"/>
      <c r="Q48" s="14"/>
      <c r="R48" s="7" t="str">
        <f t="shared" si="1"/>
        <v>----</v>
      </c>
    </row>
    <row r="49" spans="1:18" s="17" customFormat="1" ht="18.75">
      <c r="A49" s="8"/>
      <c r="B49" s="9"/>
      <c r="C49" s="25"/>
      <c r="D49" s="25"/>
      <c r="E49" s="11"/>
      <c r="F49" s="11"/>
      <c r="G49" s="11"/>
      <c r="H49" s="11"/>
      <c r="I49" s="12"/>
      <c r="J49" s="13"/>
      <c r="K49" s="7" t="str">
        <f t="shared" si="25"/>
        <v>------</v>
      </c>
      <c r="L49" s="20"/>
      <c r="M49" s="16"/>
      <c r="N49" s="7" t="str">
        <f t="shared" si="3"/>
        <v>--</v>
      </c>
      <c r="O49" s="14"/>
      <c r="P49" s="14"/>
      <c r="Q49" s="14"/>
      <c r="R49" s="7" t="str">
        <f t="shared" si="1"/>
        <v>----</v>
      </c>
    </row>
    <row r="50" spans="1:18" s="17" customFormat="1" ht="18.75">
      <c r="A50" s="8"/>
      <c r="B50" s="9"/>
      <c r="C50" s="25"/>
      <c r="D50" s="25"/>
      <c r="E50" s="11"/>
      <c r="F50" s="11"/>
      <c r="G50" s="11"/>
      <c r="H50" s="11"/>
      <c r="I50" s="12"/>
      <c r="J50" s="13"/>
      <c r="K50" s="7" t="str">
        <f t="shared" si="25"/>
        <v>------</v>
      </c>
      <c r="L50" s="20"/>
      <c r="M50" s="16"/>
      <c r="N50" s="7" t="str">
        <f t="shared" si="3"/>
        <v>--</v>
      </c>
      <c r="O50" s="14"/>
      <c r="P50" s="14"/>
      <c r="Q50" s="14"/>
      <c r="R50" s="7" t="str">
        <f t="shared" si="1"/>
        <v>----</v>
      </c>
    </row>
    <row r="51" spans="1:18" s="17" customFormat="1" ht="18.75">
      <c r="A51" s="8"/>
      <c r="B51" s="9"/>
      <c r="C51" s="25"/>
      <c r="D51" s="25"/>
      <c r="E51" s="11"/>
      <c r="F51" s="11"/>
      <c r="G51" s="11"/>
      <c r="H51" s="11"/>
      <c r="I51" s="12"/>
      <c r="J51" s="13"/>
      <c r="K51" s="7" t="str">
        <f t="shared" si="25"/>
        <v>------</v>
      </c>
      <c r="L51" s="20"/>
      <c r="M51" s="16"/>
      <c r="N51" s="7" t="str">
        <f t="shared" si="3"/>
        <v>--</v>
      </c>
      <c r="O51" s="14"/>
      <c r="P51" s="14"/>
      <c r="Q51" s="14"/>
      <c r="R51" s="7" t="str">
        <f t="shared" si="1"/>
        <v>----</v>
      </c>
    </row>
    <row r="52" spans="1:18" s="17" customFormat="1" ht="18.75">
      <c r="A52" s="8"/>
      <c r="B52" s="9"/>
      <c r="C52" s="25"/>
      <c r="D52" s="25"/>
      <c r="E52" s="11"/>
      <c r="F52" s="11"/>
      <c r="G52" s="11"/>
      <c r="H52" s="11"/>
      <c r="I52" s="12"/>
      <c r="J52" s="13"/>
      <c r="K52" s="7" t="str">
        <f t="shared" si="25"/>
        <v>------</v>
      </c>
      <c r="L52" s="20"/>
      <c r="M52" s="16"/>
      <c r="N52" s="7" t="str">
        <f t="shared" si="3"/>
        <v>--</v>
      </c>
      <c r="O52" s="14"/>
      <c r="P52" s="14"/>
      <c r="Q52" s="14"/>
      <c r="R52" s="7" t="str">
        <f t="shared" si="1"/>
        <v>----</v>
      </c>
    </row>
    <row r="53" spans="1:18" s="17" customFormat="1" ht="18.75">
      <c r="A53" s="8"/>
      <c r="B53" s="9"/>
      <c r="C53" s="25"/>
      <c r="D53" s="25"/>
      <c r="E53" s="11"/>
      <c r="F53" s="11"/>
      <c r="G53" s="11"/>
      <c r="H53" s="11"/>
      <c r="I53" s="12"/>
      <c r="J53" s="13"/>
      <c r="K53" s="7" t="str">
        <f t="shared" si="25"/>
        <v>------</v>
      </c>
      <c r="L53" s="20"/>
      <c r="M53" s="16"/>
      <c r="N53" s="7" t="str">
        <f t="shared" si="3"/>
        <v>--</v>
      </c>
      <c r="O53" s="14"/>
      <c r="P53" s="14"/>
      <c r="Q53" s="14"/>
      <c r="R53" s="7" t="str">
        <f t="shared" si="1"/>
        <v>----</v>
      </c>
    </row>
    <row r="54" spans="1:18" s="17" customFormat="1" ht="18.75">
      <c r="A54" s="8"/>
      <c r="B54" s="9"/>
      <c r="C54" s="25"/>
      <c r="D54" s="25"/>
      <c r="E54" s="11"/>
      <c r="F54" s="11"/>
      <c r="G54" s="11"/>
      <c r="H54" s="11"/>
      <c r="I54" s="12"/>
      <c r="J54" s="13"/>
      <c r="K54" s="7" t="str">
        <f t="shared" si="25"/>
        <v>------</v>
      </c>
      <c r="L54" s="20"/>
      <c r="M54" s="16"/>
      <c r="N54" s="7" t="str">
        <f t="shared" si="3"/>
        <v>--</v>
      </c>
      <c r="O54" s="14"/>
      <c r="P54" s="14"/>
      <c r="Q54" s="14"/>
      <c r="R54" s="7" t="str">
        <f t="shared" si="1"/>
        <v>----</v>
      </c>
    </row>
    <row r="55" spans="1:18" s="17" customFormat="1" ht="18.75">
      <c r="A55" s="8"/>
      <c r="B55" s="9"/>
      <c r="C55" s="25"/>
      <c r="D55" s="25"/>
      <c r="E55" s="11"/>
      <c r="F55" s="11"/>
      <c r="G55" s="11"/>
      <c r="H55" s="11"/>
      <c r="I55" s="12"/>
      <c r="J55" s="13"/>
      <c r="K55" s="7" t="str">
        <f t="shared" si="25"/>
        <v>------</v>
      </c>
      <c r="L55" s="20"/>
      <c r="M55" s="16"/>
      <c r="N55" s="7" t="str">
        <f t="shared" si="3"/>
        <v>--</v>
      </c>
      <c r="O55" s="14"/>
      <c r="P55" s="14"/>
      <c r="Q55" s="14"/>
      <c r="R55" s="7" t="str">
        <f t="shared" si="1"/>
        <v>----</v>
      </c>
    </row>
    <row r="56" spans="1:18" s="17" customFormat="1" ht="18.75">
      <c r="A56" s="8"/>
      <c r="B56" s="9"/>
      <c r="C56" s="25"/>
      <c r="D56" s="25"/>
      <c r="E56" s="11"/>
      <c r="F56" s="11"/>
      <c r="G56" s="11"/>
      <c r="H56" s="11"/>
      <c r="I56" s="12"/>
      <c r="J56" s="13"/>
      <c r="K56" s="7" t="str">
        <f t="shared" si="25"/>
        <v>------</v>
      </c>
      <c r="L56" s="20"/>
      <c r="M56" s="16"/>
      <c r="N56" s="7" t="str">
        <f t="shared" si="3"/>
        <v>--</v>
      </c>
      <c r="O56" s="14"/>
      <c r="P56" s="14"/>
      <c r="Q56" s="14"/>
      <c r="R56" s="7" t="str">
        <f t="shared" si="1"/>
        <v>----</v>
      </c>
    </row>
    <row r="57" spans="1:18" s="17" customFormat="1" ht="18.75">
      <c r="A57" s="8"/>
      <c r="B57" s="9"/>
      <c r="C57" s="25"/>
      <c r="D57" s="25"/>
      <c r="E57" s="11"/>
      <c r="F57" s="11"/>
      <c r="G57" s="11"/>
      <c r="H57" s="11"/>
      <c r="I57" s="12"/>
      <c r="J57" s="13"/>
      <c r="K57" s="7" t="str">
        <f t="shared" si="25"/>
        <v>------</v>
      </c>
      <c r="L57" s="20"/>
      <c r="M57" s="16"/>
      <c r="N57" s="7" t="str">
        <f t="shared" si="3"/>
        <v>--</v>
      </c>
      <c r="O57" s="14"/>
      <c r="P57" s="14"/>
      <c r="Q57" s="14"/>
      <c r="R57" s="7" t="str">
        <f t="shared" si="1"/>
        <v>----</v>
      </c>
    </row>
    <row r="58" spans="1:18" s="17" customFormat="1" ht="18.75">
      <c r="A58" s="8"/>
      <c r="B58" s="9"/>
      <c r="C58" s="25"/>
      <c r="D58" s="25"/>
      <c r="E58" s="11"/>
      <c r="F58" s="11"/>
      <c r="G58" s="11"/>
      <c r="H58" s="11"/>
      <c r="I58" s="12"/>
      <c r="J58" s="13"/>
      <c r="K58" s="7" t="str">
        <f t="shared" si="25"/>
        <v>------</v>
      </c>
      <c r="L58" s="20"/>
      <c r="M58" s="16"/>
      <c r="N58" s="7" t="str">
        <f t="shared" si="3"/>
        <v>--</v>
      </c>
      <c r="O58" s="14"/>
      <c r="P58" s="14"/>
      <c r="Q58" s="14"/>
      <c r="R58" s="7" t="str">
        <f t="shared" si="1"/>
        <v>----</v>
      </c>
    </row>
    <row r="59" spans="1:18" s="17" customFormat="1" ht="18.75">
      <c r="A59" s="8"/>
      <c r="B59" s="9"/>
      <c r="C59" s="25"/>
      <c r="D59" s="25"/>
      <c r="E59" s="11"/>
      <c r="F59" s="11"/>
      <c r="G59" s="11"/>
      <c r="H59" s="11"/>
      <c r="I59" s="12"/>
      <c r="J59" s="13"/>
      <c r="K59" s="7" t="str">
        <f t="shared" si="25"/>
        <v>------</v>
      </c>
      <c r="L59" s="20"/>
      <c r="M59" s="16"/>
      <c r="N59" s="7" t="str">
        <f t="shared" si="3"/>
        <v>--</v>
      </c>
      <c r="O59" s="14"/>
      <c r="P59" s="14"/>
      <c r="Q59" s="14"/>
      <c r="R59" s="7" t="str">
        <f t="shared" si="1"/>
        <v>----</v>
      </c>
    </row>
    <row r="60" spans="1:18" s="17" customFormat="1" ht="18.75">
      <c r="A60" s="8"/>
      <c r="B60" s="9"/>
      <c r="C60" s="25"/>
      <c r="D60" s="25"/>
      <c r="E60" s="11"/>
      <c r="F60" s="11"/>
      <c r="G60" s="11"/>
      <c r="H60" s="11"/>
      <c r="I60" s="12"/>
      <c r="J60" s="13"/>
      <c r="K60" s="7" t="str">
        <f t="shared" si="25"/>
        <v>------</v>
      </c>
      <c r="L60" s="20"/>
      <c r="M60" s="16"/>
      <c r="N60" s="7" t="str">
        <f t="shared" si="3"/>
        <v>--</v>
      </c>
      <c r="O60" s="14"/>
      <c r="P60" s="14"/>
      <c r="Q60" s="14"/>
      <c r="R60" s="7" t="str">
        <f t="shared" si="1"/>
        <v>----</v>
      </c>
    </row>
    <row r="61" spans="1:18" s="17" customFormat="1" ht="18.75">
      <c r="A61" s="8"/>
      <c r="B61" s="9"/>
      <c r="C61" s="25"/>
      <c r="D61" s="25"/>
      <c r="E61" s="11"/>
      <c r="F61" s="11"/>
      <c r="G61" s="11"/>
      <c r="H61" s="11"/>
      <c r="I61" s="12"/>
      <c r="J61" s="13"/>
      <c r="K61" s="7" t="str">
        <f t="shared" si="25"/>
        <v>------</v>
      </c>
      <c r="L61" s="20"/>
      <c r="M61" s="16"/>
      <c r="N61" s="7" t="str">
        <f t="shared" si="3"/>
        <v>--</v>
      </c>
      <c r="O61" s="14"/>
      <c r="P61" s="14"/>
      <c r="Q61" s="14"/>
      <c r="R61" s="7" t="str">
        <f t="shared" si="1"/>
        <v>----</v>
      </c>
    </row>
    <row r="62" spans="1:18" s="17" customFormat="1" ht="18.75">
      <c r="A62" s="8"/>
      <c r="B62" s="9"/>
      <c r="C62" s="25"/>
      <c r="D62" s="25"/>
      <c r="E62" s="11"/>
      <c r="F62" s="11"/>
      <c r="G62" s="11"/>
      <c r="H62" s="11"/>
      <c r="I62" s="12"/>
      <c r="J62" s="13"/>
      <c r="K62" s="7" t="str">
        <f t="shared" si="25"/>
        <v>------</v>
      </c>
      <c r="L62" s="20"/>
      <c r="M62" s="16"/>
      <c r="N62" s="7" t="str">
        <f t="shared" si="3"/>
        <v>--</v>
      </c>
      <c r="O62" s="14"/>
      <c r="P62" s="14"/>
      <c r="Q62" s="14"/>
      <c r="R62" s="7" t="str">
        <f t="shared" si="1"/>
        <v>----</v>
      </c>
    </row>
    <row r="63" spans="1:18" s="17" customFormat="1" ht="18.75">
      <c r="A63" s="8"/>
      <c r="B63" s="9"/>
      <c r="C63" s="25"/>
      <c r="D63" s="25"/>
      <c r="E63" s="11"/>
      <c r="F63" s="11"/>
      <c r="G63" s="11"/>
      <c r="H63" s="11"/>
      <c r="I63" s="12"/>
      <c r="J63" s="13"/>
      <c r="K63" s="7" t="str">
        <f t="shared" si="25"/>
        <v>------</v>
      </c>
      <c r="L63" s="20"/>
      <c r="M63" s="16"/>
      <c r="N63" s="7" t="str">
        <f t="shared" si="3"/>
        <v>--</v>
      </c>
      <c r="O63" s="14"/>
      <c r="P63" s="14"/>
      <c r="Q63" s="14"/>
      <c r="R63" s="7" t="str">
        <f t="shared" si="1"/>
        <v>----</v>
      </c>
    </row>
    <row r="64" spans="1:18" s="17" customFormat="1" ht="18.75">
      <c r="A64" s="8"/>
      <c r="B64" s="9"/>
      <c r="C64" s="25"/>
      <c r="D64" s="25"/>
      <c r="E64" s="11"/>
      <c r="F64" s="11"/>
      <c r="G64" s="11"/>
      <c r="H64" s="11"/>
      <c r="I64" s="12"/>
      <c r="J64" s="13"/>
      <c r="K64" s="7" t="str">
        <f t="shared" si="25"/>
        <v>------</v>
      </c>
      <c r="L64" s="20"/>
      <c r="M64" s="16"/>
      <c r="N64" s="7" t="str">
        <f t="shared" si="3"/>
        <v>--</v>
      </c>
      <c r="O64" s="14"/>
      <c r="P64" s="14"/>
      <c r="Q64" s="14"/>
      <c r="R64" s="7" t="str">
        <f t="shared" si="1"/>
        <v>----</v>
      </c>
    </row>
    <row r="65" spans="1:18" s="17" customFormat="1" ht="18.75">
      <c r="A65" s="8"/>
      <c r="B65" s="9"/>
      <c r="C65" s="25"/>
      <c r="D65" s="25"/>
      <c r="E65" s="11"/>
      <c r="F65" s="11"/>
      <c r="G65" s="11"/>
      <c r="H65" s="11"/>
      <c r="I65" s="12"/>
      <c r="J65" s="13"/>
      <c r="K65" s="7" t="str">
        <f t="shared" si="25"/>
        <v>------</v>
      </c>
      <c r="L65" s="20"/>
      <c r="M65" s="16"/>
      <c r="N65" s="7" t="str">
        <f t="shared" si="3"/>
        <v>--</v>
      </c>
      <c r="O65" s="14"/>
      <c r="P65" s="14"/>
      <c r="Q65" s="14"/>
      <c r="R65" s="7" t="str">
        <f t="shared" si="1"/>
        <v>----</v>
      </c>
    </row>
    <row r="66" spans="1:18" s="17" customFormat="1" ht="18.75">
      <c r="A66" s="8"/>
      <c r="B66" s="9"/>
      <c r="C66" s="25"/>
      <c r="D66" s="25"/>
      <c r="E66" s="11"/>
      <c r="F66" s="11"/>
      <c r="G66" s="11"/>
      <c r="H66" s="11"/>
      <c r="I66" s="12"/>
      <c r="J66" s="13"/>
      <c r="K66" s="7" t="str">
        <f t="shared" si="25"/>
        <v>------</v>
      </c>
      <c r="L66" s="20"/>
      <c r="M66" s="16"/>
      <c r="N66" s="7" t="str">
        <f t="shared" si="3"/>
        <v>--</v>
      </c>
      <c r="O66" s="14"/>
      <c r="P66" s="14"/>
      <c r="Q66" s="14"/>
      <c r="R66" s="7" t="str">
        <f t="shared" si="1"/>
        <v>----</v>
      </c>
    </row>
    <row r="67" spans="1:18" s="17" customFormat="1" ht="18.75">
      <c r="A67" s="8"/>
      <c r="B67" s="9"/>
      <c r="C67" s="25"/>
      <c r="D67" s="25"/>
      <c r="E67" s="11"/>
      <c r="F67" s="11"/>
      <c r="G67" s="11"/>
      <c r="H67" s="11"/>
      <c r="I67" s="12"/>
      <c r="J67" s="13"/>
      <c r="K67" s="7" t="str">
        <f t="shared" si="25"/>
        <v>------</v>
      </c>
      <c r="L67" s="20"/>
      <c r="M67" s="16"/>
      <c r="N67" s="7" t="str">
        <f t="shared" si="3"/>
        <v>--</v>
      </c>
      <c r="O67" s="14"/>
      <c r="P67" s="14"/>
      <c r="Q67" s="14"/>
      <c r="R67" s="7" t="str">
        <f t="shared" si="1"/>
        <v>----</v>
      </c>
    </row>
    <row r="68" spans="1:18" s="17" customFormat="1" ht="18.75">
      <c r="A68" s="8"/>
      <c r="B68" s="9"/>
      <c r="C68" s="25"/>
      <c r="D68" s="25"/>
      <c r="E68" s="11"/>
      <c r="F68" s="11"/>
      <c r="G68" s="11"/>
      <c r="H68" s="11"/>
      <c r="I68" s="12"/>
      <c r="J68" s="13"/>
      <c r="K68" s="7" t="str">
        <f t="shared" si="25"/>
        <v>------</v>
      </c>
      <c r="L68" s="20"/>
      <c r="M68" s="16"/>
      <c r="N68" s="7" t="str">
        <f t="shared" si="3"/>
        <v>--</v>
      </c>
      <c r="O68" s="14"/>
      <c r="P68" s="14"/>
      <c r="Q68" s="14"/>
      <c r="R68" s="7" t="str">
        <f t="shared" ref="R68:R82" si="66">IF(A68&lt;&gt;"","分拣摆渡","----")</f>
        <v>----</v>
      </c>
    </row>
    <row r="69" spans="1:18" s="17" customFormat="1" ht="18.75">
      <c r="A69" s="8"/>
      <c r="B69" s="9"/>
      <c r="C69" s="25"/>
      <c r="D69" s="25"/>
      <c r="E69" s="11"/>
      <c r="F69" s="11"/>
      <c r="G69" s="11"/>
      <c r="H69" s="11"/>
      <c r="I69" s="12"/>
      <c r="J69" s="13"/>
      <c r="K69" s="7" t="str">
        <f t="shared" si="25"/>
        <v>------</v>
      </c>
      <c r="L69" s="20"/>
      <c r="M69" s="16"/>
      <c r="N69" s="7" t="str">
        <f t="shared" si="3"/>
        <v>--</v>
      </c>
      <c r="O69" s="14"/>
      <c r="P69" s="14"/>
      <c r="Q69" s="14"/>
      <c r="R69" s="7" t="str">
        <f t="shared" si="66"/>
        <v>----</v>
      </c>
    </row>
    <row r="70" spans="1:18" s="17" customFormat="1" ht="18.75">
      <c r="A70" s="8"/>
      <c r="B70" s="9"/>
      <c r="C70" s="25"/>
      <c r="D70" s="25"/>
      <c r="E70" s="11"/>
      <c r="F70" s="11"/>
      <c r="G70" s="11"/>
      <c r="H70" s="11"/>
      <c r="I70" s="12"/>
      <c r="J70" s="13"/>
      <c r="K70" s="7" t="str">
        <f t="shared" si="25"/>
        <v>------</v>
      </c>
      <c r="L70" s="20"/>
      <c r="M70" s="16"/>
      <c r="N70" s="7" t="str">
        <f t="shared" si="3"/>
        <v>--</v>
      </c>
      <c r="O70" s="14"/>
      <c r="P70" s="14"/>
      <c r="Q70" s="14"/>
      <c r="R70" s="7" t="str">
        <f t="shared" si="66"/>
        <v>----</v>
      </c>
    </row>
    <row r="71" spans="1:18" s="17" customFormat="1" ht="18.75">
      <c r="A71" s="8"/>
      <c r="B71" s="9"/>
      <c r="C71" s="25"/>
      <c r="D71" s="25"/>
      <c r="E71" s="11"/>
      <c r="F71" s="11"/>
      <c r="G71" s="11"/>
      <c r="H71" s="11"/>
      <c r="I71" s="12"/>
      <c r="J71" s="13"/>
      <c r="K71" s="7" t="str">
        <f t="shared" si="25"/>
        <v>------</v>
      </c>
      <c r="L71" s="20"/>
      <c r="M71" s="16"/>
      <c r="N71" s="7" t="str">
        <f t="shared" si="3"/>
        <v>--</v>
      </c>
      <c r="O71" s="14"/>
      <c r="P71" s="14"/>
      <c r="Q71" s="14"/>
      <c r="R71" s="7" t="str">
        <f t="shared" si="66"/>
        <v>----</v>
      </c>
    </row>
    <row r="72" spans="1:18" s="17" customFormat="1" ht="18.75">
      <c r="A72" s="8"/>
      <c r="B72" s="9"/>
      <c r="C72" s="25"/>
      <c r="D72" s="25"/>
      <c r="E72" s="11"/>
      <c r="F72" s="11"/>
      <c r="G72" s="11"/>
      <c r="H72" s="11"/>
      <c r="I72" s="12"/>
      <c r="J72" s="13"/>
      <c r="K72" s="7" t="str">
        <f t="shared" si="25"/>
        <v>------</v>
      </c>
      <c r="L72" s="20"/>
      <c r="M72" s="16"/>
      <c r="N72" s="7" t="str">
        <f t="shared" si="3"/>
        <v>--</v>
      </c>
      <c r="O72" s="14"/>
      <c r="P72" s="14"/>
      <c r="Q72" s="14"/>
      <c r="R72" s="7" t="str">
        <f t="shared" si="66"/>
        <v>----</v>
      </c>
    </row>
    <row r="73" spans="1:18" s="17" customFormat="1" ht="18.75">
      <c r="A73" s="8"/>
      <c r="B73" s="9"/>
      <c r="C73" s="25"/>
      <c r="D73" s="25"/>
      <c r="E73" s="11"/>
      <c r="F73" s="11"/>
      <c r="G73" s="11"/>
      <c r="H73" s="11"/>
      <c r="I73" s="12"/>
      <c r="J73" s="13"/>
      <c r="K73" s="7" t="str">
        <f t="shared" si="25"/>
        <v>------</v>
      </c>
      <c r="L73" s="20"/>
      <c r="M73" s="16"/>
      <c r="N73" s="7" t="str">
        <f t="shared" si="3"/>
        <v>--</v>
      </c>
      <c r="O73" s="14"/>
      <c r="P73" s="14"/>
      <c r="Q73" s="14"/>
      <c r="R73" s="7" t="str">
        <f t="shared" si="66"/>
        <v>----</v>
      </c>
    </row>
    <row r="74" spans="1:18" s="17" customFormat="1" ht="18.75">
      <c r="A74" s="8"/>
      <c r="B74" s="9"/>
      <c r="C74" s="25"/>
      <c r="D74" s="25"/>
      <c r="E74" s="11"/>
      <c r="F74" s="11"/>
      <c r="G74" s="11"/>
      <c r="H74" s="11"/>
      <c r="I74" s="12"/>
      <c r="J74" s="13"/>
      <c r="K74" s="7" t="str">
        <f t="shared" si="25"/>
        <v>------</v>
      </c>
      <c r="L74" s="20"/>
      <c r="M74" s="16"/>
      <c r="N74" s="7" t="str">
        <f t="shared" si="3"/>
        <v>--</v>
      </c>
      <c r="O74" s="14"/>
      <c r="P74" s="14"/>
      <c r="Q74" s="14"/>
      <c r="R74" s="7" t="str">
        <f t="shared" si="66"/>
        <v>----</v>
      </c>
    </row>
    <row r="75" spans="1:18" s="17" customFormat="1" ht="18.75">
      <c r="A75" s="8"/>
      <c r="B75" s="9"/>
      <c r="C75" s="25"/>
      <c r="D75" s="25"/>
      <c r="E75" s="11"/>
      <c r="F75" s="11"/>
      <c r="G75" s="11"/>
      <c r="H75" s="11"/>
      <c r="I75" s="12"/>
      <c r="J75" s="13"/>
      <c r="K75" s="7" t="str">
        <f t="shared" si="25"/>
        <v>------</v>
      </c>
      <c r="L75" s="20"/>
      <c r="M75" s="16"/>
      <c r="N75" s="7" t="str">
        <f t="shared" si="3"/>
        <v>--</v>
      </c>
      <c r="O75" s="14"/>
      <c r="P75" s="14"/>
      <c r="Q75" s="14"/>
      <c r="R75" s="7" t="str">
        <f t="shared" si="66"/>
        <v>----</v>
      </c>
    </row>
    <row r="76" spans="1:18" s="17" customFormat="1" ht="18.75">
      <c r="A76" s="8"/>
      <c r="B76" s="9"/>
      <c r="C76" s="25"/>
      <c r="D76" s="25"/>
      <c r="E76" s="11"/>
      <c r="F76" s="11"/>
      <c r="G76" s="11"/>
      <c r="H76" s="11"/>
      <c r="I76" s="12"/>
      <c r="J76" s="13"/>
      <c r="K76" s="7" t="str">
        <f t="shared" si="25"/>
        <v>------</v>
      </c>
      <c r="L76" s="20"/>
      <c r="M76" s="16"/>
      <c r="N76" s="7" t="str">
        <f t="shared" si="3"/>
        <v>--</v>
      </c>
      <c r="O76" s="14"/>
      <c r="P76" s="14"/>
      <c r="Q76" s="14"/>
      <c r="R76" s="7" t="str">
        <f t="shared" si="66"/>
        <v>----</v>
      </c>
    </row>
    <row r="77" spans="1:18" s="17" customFormat="1" ht="18.75">
      <c r="A77" s="8"/>
      <c r="B77" s="9"/>
      <c r="C77" s="25"/>
      <c r="D77" s="25"/>
      <c r="E77" s="11"/>
      <c r="F77" s="11"/>
      <c r="G77" s="11"/>
      <c r="H77" s="11"/>
      <c r="I77" s="12"/>
      <c r="J77" s="13"/>
      <c r="K77" s="7" t="str">
        <f t="shared" ref="K77:K82" si="67">IF(A77&lt;&gt;"","武汉威伟机械","------")</f>
        <v>------</v>
      </c>
      <c r="L77" s="20"/>
      <c r="M77" s="16"/>
      <c r="N77" s="7" t="str">
        <f t="shared" ref="N77:N82" si="68">IF(L77&lt;&gt;"","9.6米","--")</f>
        <v>--</v>
      </c>
      <c r="O77" s="14"/>
      <c r="P77" s="14"/>
      <c r="Q77" s="14"/>
      <c r="R77" s="7" t="str">
        <f t="shared" si="66"/>
        <v>----</v>
      </c>
    </row>
    <row r="78" spans="1:18" s="17" customFormat="1" ht="18.75">
      <c r="A78" s="8"/>
      <c r="B78" s="9"/>
      <c r="C78" s="25"/>
      <c r="D78" s="25"/>
      <c r="E78" s="11"/>
      <c r="F78" s="11"/>
      <c r="G78" s="11"/>
      <c r="H78" s="11"/>
      <c r="I78" s="12"/>
      <c r="J78" s="13"/>
      <c r="K78" s="7" t="str">
        <f t="shared" si="67"/>
        <v>------</v>
      </c>
      <c r="L78" s="20"/>
      <c r="M78" s="16"/>
      <c r="N78" s="7" t="str">
        <f t="shared" si="68"/>
        <v>--</v>
      </c>
      <c r="O78" s="14"/>
      <c r="P78" s="14"/>
      <c r="Q78" s="14"/>
      <c r="R78" s="7" t="str">
        <f t="shared" si="66"/>
        <v>----</v>
      </c>
    </row>
    <row r="79" spans="1:18" s="17" customFormat="1" ht="18.75">
      <c r="A79" s="8"/>
      <c r="B79" s="9"/>
      <c r="C79" s="25"/>
      <c r="D79" s="25"/>
      <c r="E79" s="11"/>
      <c r="F79" s="11"/>
      <c r="G79" s="11"/>
      <c r="H79" s="11"/>
      <c r="I79" s="12"/>
      <c r="J79" s="13"/>
      <c r="K79" s="7" t="str">
        <f t="shared" si="67"/>
        <v>------</v>
      </c>
      <c r="L79" s="20"/>
      <c r="M79" s="16"/>
      <c r="N79" s="7" t="str">
        <f t="shared" si="68"/>
        <v>--</v>
      </c>
      <c r="O79" s="14"/>
      <c r="P79" s="14"/>
      <c r="Q79" s="14"/>
      <c r="R79" s="7" t="str">
        <f t="shared" si="66"/>
        <v>----</v>
      </c>
    </row>
    <row r="80" spans="1:18" s="17" customFormat="1" ht="18.75">
      <c r="A80" s="8"/>
      <c r="B80" s="9"/>
      <c r="C80" s="25"/>
      <c r="D80" s="25"/>
      <c r="E80" s="11"/>
      <c r="F80" s="11"/>
      <c r="G80" s="11"/>
      <c r="H80" s="11"/>
      <c r="I80" s="12"/>
      <c r="J80" s="13"/>
      <c r="K80" s="7" t="str">
        <f t="shared" si="67"/>
        <v>------</v>
      </c>
      <c r="L80" s="20"/>
      <c r="M80" s="16"/>
      <c r="N80" s="7" t="str">
        <f t="shared" si="68"/>
        <v>--</v>
      </c>
      <c r="O80" s="14"/>
      <c r="P80" s="14"/>
      <c r="Q80" s="14"/>
      <c r="R80" s="7" t="str">
        <f t="shared" si="66"/>
        <v>----</v>
      </c>
    </row>
    <row r="81" spans="1:18" s="17" customFormat="1" ht="18.75">
      <c r="A81" s="8"/>
      <c r="B81" s="9"/>
      <c r="C81" s="25"/>
      <c r="D81" s="25"/>
      <c r="E81" s="11"/>
      <c r="F81" s="11"/>
      <c r="G81" s="11"/>
      <c r="H81" s="11"/>
      <c r="I81" s="12"/>
      <c r="J81" s="13"/>
      <c r="K81" s="7" t="str">
        <f t="shared" si="67"/>
        <v>------</v>
      </c>
      <c r="L81" s="20"/>
      <c r="M81" s="16"/>
      <c r="N81" s="7" t="str">
        <f t="shared" si="68"/>
        <v>--</v>
      </c>
      <c r="O81" s="14"/>
      <c r="P81" s="14"/>
      <c r="Q81" s="14"/>
      <c r="R81" s="7" t="str">
        <f t="shared" si="66"/>
        <v>----</v>
      </c>
    </row>
    <row r="82" spans="1:18" s="17" customFormat="1" ht="18.75">
      <c r="A82" s="8"/>
      <c r="B82" s="9"/>
      <c r="C82" s="25"/>
      <c r="D82" s="25"/>
      <c r="E82" s="11"/>
      <c r="F82" s="11"/>
      <c r="G82" s="11"/>
      <c r="H82" s="11"/>
      <c r="I82" s="12"/>
      <c r="J82" s="13"/>
      <c r="K82" s="7" t="str">
        <f t="shared" si="67"/>
        <v>------</v>
      </c>
      <c r="L82" s="20"/>
      <c r="M82" s="16"/>
      <c r="N82" s="7" t="str">
        <f t="shared" si="68"/>
        <v>--</v>
      </c>
      <c r="O82" s="14"/>
      <c r="P82" s="14"/>
      <c r="Q82" s="14"/>
      <c r="R82" s="7" t="str">
        <f t="shared" si="66"/>
        <v>----</v>
      </c>
    </row>
    <row r="83" spans="1:18" s="17" customFormat="1" ht="18.75">
      <c r="A83" s="8"/>
      <c r="B83" s="9"/>
      <c r="C83" s="25"/>
      <c r="D83" s="25"/>
      <c r="E83" s="11"/>
      <c r="F83" s="11"/>
      <c r="G83" s="11"/>
      <c r="H83" s="11"/>
      <c r="I83" s="12"/>
      <c r="J83" s="13"/>
      <c r="K83" s="14"/>
      <c r="L83" s="20"/>
      <c r="M83" s="16"/>
      <c r="N83" s="11"/>
      <c r="O83" s="14"/>
      <c r="P83" s="14"/>
      <c r="Q83" s="14"/>
      <c r="R83" s="14"/>
    </row>
    <row r="84" spans="1:18" s="17" customFormat="1" ht="18.75">
      <c r="A84" s="8"/>
      <c r="B84" s="9"/>
      <c r="C84" s="25"/>
      <c r="D84" s="25"/>
      <c r="E84" s="11"/>
      <c r="F84" s="11"/>
      <c r="G84" s="11"/>
      <c r="H84" s="11"/>
      <c r="I84" s="12"/>
      <c r="J84" s="13"/>
      <c r="K84" s="14"/>
      <c r="L84" s="20"/>
      <c r="M84" s="16"/>
      <c r="N84" s="11"/>
      <c r="O84" s="14"/>
      <c r="P84" s="14"/>
      <c r="Q84" s="14"/>
      <c r="R84" s="14"/>
    </row>
    <row r="85" spans="1:18" s="17" customFormat="1" ht="18.75">
      <c r="A85" s="8"/>
      <c r="B85" s="9"/>
      <c r="C85" s="25"/>
      <c r="D85" s="25"/>
      <c r="E85" s="11"/>
      <c r="F85" s="11"/>
      <c r="G85" s="11"/>
      <c r="H85" s="11"/>
      <c r="I85" s="12"/>
      <c r="J85" s="13"/>
      <c r="K85" s="14"/>
      <c r="L85" s="20"/>
      <c r="M85" s="16"/>
      <c r="N85" s="11"/>
      <c r="O85" s="14"/>
      <c r="P85" s="14"/>
      <c r="Q85" s="14"/>
      <c r="R85" s="14"/>
    </row>
    <row r="86" spans="1:18" s="17" customFormat="1" ht="18.75">
      <c r="A86" s="8"/>
      <c r="B86" s="9"/>
      <c r="C86" s="10"/>
      <c r="D86" s="18"/>
      <c r="E86" s="11"/>
      <c r="F86" s="11"/>
      <c r="G86" s="11"/>
      <c r="H86" s="11"/>
      <c r="I86" s="12"/>
      <c r="J86" s="13"/>
      <c r="K86" s="14"/>
      <c r="L86" s="20"/>
      <c r="M86" s="16"/>
      <c r="N86" s="11"/>
      <c r="O86" s="14"/>
      <c r="P86" s="14"/>
      <c r="Q86" s="14"/>
      <c r="R86" s="14"/>
    </row>
    <row r="87" spans="1:18" s="17" customFormat="1" ht="18.75">
      <c r="A87" s="8"/>
      <c r="B87" s="9"/>
      <c r="C87" s="10"/>
      <c r="D87" s="18"/>
      <c r="E87" s="11"/>
      <c r="F87" s="11"/>
      <c r="G87" s="11"/>
      <c r="H87" s="11"/>
      <c r="I87" s="12"/>
      <c r="J87" s="13"/>
      <c r="K87" s="14"/>
      <c r="L87" s="20"/>
      <c r="M87" s="16"/>
      <c r="N87" s="11"/>
      <c r="O87" s="14"/>
      <c r="P87" s="14"/>
      <c r="Q87" s="14"/>
      <c r="R87" s="14"/>
    </row>
    <row r="88" spans="1:18" s="17" customFormat="1" ht="18.75">
      <c r="A88" s="8"/>
      <c r="B88" s="9"/>
      <c r="C88" s="10"/>
      <c r="D88" s="18"/>
      <c r="E88" s="11"/>
      <c r="F88" s="11"/>
      <c r="G88" s="11"/>
      <c r="H88" s="11"/>
      <c r="I88" s="12"/>
      <c r="J88" s="13"/>
      <c r="K88" s="14"/>
      <c r="L88" s="20"/>
      <c r="M88" s="16"/>
      <c r="N88" s="11"/>
      <c r="O88" s="14"/>
      <c r="P88" s="14"/>
      <c r="Q88" s="14"/>
      <c r="R88" s="14"/>
    </row>
    <row r="89" spans="1:18" s="17" customFormat="1" ht="18.75">
      <c r="A89" s="8"/>
      <c r="B89" s="9"/>
      <c r="C89" s="10"/>
      <c r="D89" s="18"/>
      <c r="E89" s="11"/>
      <c r="F89" s="11"/>
      <c r="G89" s="11"/>
      <c r="H89" s="11"/>
      <c r="I89" s="12"/>
      <c r="J89" s="13"/>
      <c r="K89" s="14"/>
      <c r="L89" s="20"/>
      <c r="M89" s="16"/>
      <c r="N89" s="11"/>
      <c r="O89" s="14"/>
      <c r="P89" s="14"/>
      <c r="Q89" s="14"/>
      <c r="R89" s="14"/>
    </row>
    <row r="90" spans="1:18" s="17" customFormat="1" ht="18.75">
      <c r="A90" s="8"/>
      <c r="B90" s="9"/>
      <c r="C90" s="10"/>
      <c r="D90" s="18"/>
      <c r="E90" s="11"/>
      <c r="F90" s="11"/>
      <c r="G90" s="11"/>
      <c r="H90" s="11"/>
      <c r="I90" s="12"/>
      <c r="J90" s="13"/>
      <c r="K90" s="14"/>
      <c r="L90" s="20"/>
      <c r="M90" s="16"/>
      <c r="N90" s="11"/>
      <c r="O90" s="14"/>
      <c r="P90" s="14"/>
      <c r="Q90" s="14"/>
      <c r="R90" s="14"/>
    </row>
    <row r="91" spans="1:18" s="17" customFormat="1" ht="18.75">
      <c r="A91" s="8"/>
      <c r="B91" s="9"/>
      <c r="C91" s="10"/>
      <c r="D91" s="18"/>
      <c r="E91" s="11"/>
      <c r="F91" s="11"/>
      <c r="G91" s="11"/>
      <c r="H91" s="11"/>
      <c r="I91" s="12"/>
      <c r="J91" s="13"/>
      <c r="K91" s="14"/>
      <c r="L91" s="20"/>
      <c r="M91" s="16"/>
      <c r="N91" s="11"/>
      <c r="O91" s="14"/>
      <c r="P91" s="14"/>
      <c r="Q91" s="14"/>
      <c r="R91" s="14"/>
    </row>
    <row r="92" spans="1:18" s="17" customFormat="1" ht="18.75">
      <c r="A92" s="8"/>
      <c r="B92" s="9"/>
      <c r="C92" s="10"/>
      <c r="D92" s="18"/>
      <c r="E92" s="11"/>
      <c r="F92" s="11"/>
      <c r="G92" s="11"/>
      <c r="H92" s="11"/>
      <c r="I92" s="12"/>
      <c r="J92" s="13"/>
      <c r="K92" s="14"/>
      <c r="L92" s="20"/>
      <c r="M92" s="16"/>
      <c r="N92" s="11"/>
      <c r="O92" s="14"/>
      <c r="P92" s="14"/>
      <c r="Q92" s="14"/>
      <c r="R92" s="14"/>
    </row>
    <row r="93" spans="1:18" s="17" customFormat="1" ht="18.75">
      <c r="A93" s="8"/>
      <c r="B93" s="9"/>
      <c r="C93" s="10"/>
      <c r="D93" s="18"/>
      <c r="E93" s="11"/>
      <c r="F93" s="11"/>
      <c r="G93" s="11"/>
      <c r="H93" s="11"/>
      <c r="I93" s="12"/>
      <c r="J93" s="13"/>
      <c r="K93" s="14"/>
      <c r="L93" s="20"/>
      <c r="M93" s="16"/>
      <c r="N93" s="11"/>
      <c r="O93" s="14"/>
      <c r="P93" s="14"/>
      <c r="Q93" s="14"/>
      <c r="R93" s="14"/>
    </row>
    <row r="94" spans="1:18" s="17" customFormat="1" ht="18.75">
      <c r="A94" s="8"/>
      <c r="B94" s="9"/>
      <c r="C94" s="10"/>
      <c r="D94" s="18"/>
      <c r="E94" s="11"/>
      <c r="F94" s="11"/>
      <c r="G94" s="11"/>
      <c r="H94" s="11"/>
      <c r="I94" s="12"/>
      <c r="J94" s="13"/>
      <c r="K94" s="14"/>
      <c r="L94" s="20"/>
      <c r="M94" s="16"/>
      <c r="N94" s="11"/>
      <c r="O94" s="14"/>
      <c r="P94" s="14"/>
      <c r="Q94" s="14"/>
      <c r="R94" s="14"/>
    </row>
    <row r="95" spans="1:18" s="17" customFormat="1" ht="18.75">
      <c r="A95" s="8"/>
      <c r="B95" s="9"/>
      <c r="C95" s="10"/>
      <c r="D95" s="18"/>
      <c r="E95" s="11"/>
      <c r="F95" s="11"/>
      <c r="G95" s="11"/>
      <c r="H95" s="11"/>
      <c r="I95" s="12"/>
      <c r="J95" s="13"/>
      <c r="K95" s="14"/>
      <c r="L95" s="20"/>
      <c r="M95" s="16"/>
      <c r="N95" s="11"/>
      <c r="O95" s="14"/>
      <c r="P95" s="14"/>
      <c r="Q95" s="14"/>
      <c r="R95" s="14"/>
    </row>
    <row r="96" spans="1:18" s="17" customFormat="1" ht="18.75">
      <c r="A96" s="8"/>
      <c r="B96" s="9"/>
      <c r="C96" s="10"/>
      <c r="D96" s="18"/>
      <c r="E96" s="11"/>
      <c r="F96" s="11"/>
      <c r="G96" s="11"/>
      <c r="H96" s="11"/>
      <c r="I96" s="12"/>
      <c r="J96" s="13"/>
      <c r="K96" s="14"/>
      <c r="L96" s="20"/>
      <c r="M96" s="16"/>
      <c r="N96" s="11"/>
      <c r="O96" s="14"/>
      <c r="P96" s="14"/>
      <c r="Q96" s="14"/>
      <c r="R96" s="14"/>
    </row>
    <row r="97" spans="1:18" s="17" customFormat="1" ht="18.75">
      <c r="A97" s="8"/>
      <c r="B97" s="9"/>
      <c r="C97" s="10"/>
      <c r="D97" s="18"/>
      <c r="E97" s="11"/>
      <c r="F97" s="11"/>
      <c r="G97" s="11"/>
      <c r="H97" s="11"/>
      <c r="I97" s="12"/>
      <c r="J97" s="13"/>
      <c r="K97" s="14"/>
      <c r="L97" s="20"/>
      <c r="M97" s="16"/>
      <c r="N97" s="11"/>
      <c r="O97" s="14"/>
      <c r="P97" s="14"/>
      <c r="Q97" s="14"/>
      <c r="R97" s="14"/>
    </row>
    <row r="98" spans="1:18" s="17" customFormat="1" ht="18.75">
      <c r="A98" s="8"/>
      <c r="B98" s="9"/>
      <c r="C98" s="10"/>
      <c r="D98" s="10"/>
      <c r="E98" s="11"/>
      <c r="F98" s="11"/>
      <c r="G98" s="11"/>
      <c r="H98" s="11"/>
      <c r="I98" s="12"/>
      <c r="J98" s="13"/>
      <c r="K98" s="14"/>
      <c r="L98" s="20"/>
      <c r="M98" s="16"/>
      <c r="N98" s="11"/>
      <c r="O98" s="14"/>
      <c r="P98" s="14"/>
      <c r="Q98" s="14"/>
      <c r="R98" s="14"/>
    </row>
    <row r="99" spans="1:18" s="17" customFormat="1" ht="18.75">
      <c r="A99" s="8"/>
      <c r="B99" s="9"/>
      <c r="C99" s="10"/>
      <c r="D99" s="10"/>
      <c r="E99" s="11"/>
      <c r="F99" s="11"/>
      <c r="G99" s="11"/>
      <c r="H99" s="11"/>
      <c r="I99" s="12"/>
      <c r="J99" s="13"/>
      <c r="K99" s="14"/>
      <c r="L99" s="20"/>
      <c r="M99" s="16"/>
      <c r="N99" s="11"/>
      <c r="O99" s="14"/>
      <c r="P99" s="14"/>
      <c r="Q99" s="14"/>
      <c r="R99" s="14"/>
    </row>
    <row r="100" spans="1:18" s="17" customFormat="1" ht="18.75">
      <c r="A100" s="8"/>
      <c r="B100" s="9"/>
      <c r="C100" s="10"/>
      <c r="D100" s="10"/>
      <c r="E100" s="11"/>
      <c r="F100" s="11"/>
      <c r="G100" s="11"/>
      <c r="H100" s="11"/>
      <c r="I100" s="12"/>
      <c r="J100" s="13"/>
      <c r="K100" s="14"/>
      <c r="L100" s="20"/>
      <c r="M100" s="16"/>
      <c r="N100" s="11"/>
      <c r="O100" s="14"/>
      <c r="P100" s="14"/>
      <c r="Q100" s="14"/>
      <c r="R100" s="14"/>
    </row>
    <row r="101" spans="1:18" s="17" customFormat="1" ht="18.75">
      <c r="A101" s="8"/>
      <c r="B101" s="9"/>
      <c r="C101" s="10"/>
      <c r="D101" s="10"/>
      <c r="E101" s="11"/>
      <c r="F101" s="11"/>
      <c r="G101" s="11"/>
      <c r="H101" s="11"/>
      <c r="I101" s="12"/>
      <c r="J101" s="13"/>
      <c r="K101" s="14"/>
      <c r="L101" s="20"/>
      <c r="M101" s="16"/>
      <c r="N101" s="11"/>
      <c r="O101" s="14"/>
      <c r="P101" s="14"/>
      <c r="Q101" s="14"/>
      <c r="R101" s="14"/>
    </row>
    <row r="102" spans="1:18" s="17" customFormat="1" ht="18.75">
      <c r="A102" s="8"/>
      <c r="B102" s="9"/>
      <c r="C102" s="10"/>
      <c r="D102" s="10"/>
      <c r="E102" s="11"/>
      <c r="F102" s="11"/>
      <c r="G102" s="11"/>
      <c r="H102" s="11"/>
      <c r="I102" s="12"/>
      <c r="J102" s="13"/>
      <c r="K102" s="14"/>
      <c r="L102" s="20"/>
      <c r="M102" s="16"/>
      <c r="N102" s="11"/>
      <c r="O102" s="14"/>
      <c r="P102" s="14"/>
      <c r="Q102" s="14"/>
      <c r="R102" s="14"/>
    </row>
    <row r="103" spans="1:18" s="17" customFormat="1" ht="18.75">
      <c r="A103" s="8"/>
      <c r="B103" s="9"/>
      <c r="C103" s="10"/>
      <c r="D103" s="10"/>
      <c r="E103" s="11"/>
      <c r="F103" s="11"/>
      <c r="G103" s="11"/>
      <c r="H103" s="11"/>
      <c r="I103" s="12"/>
      <c r="J103" s="13"/>
      <c r="K103" s="14"/>
      <c r="L103" s="20"/>
      <c r="M103" s="16"/>
      <c r="N103" s="11"/>
      <c r="O103" s="14"/>
      <c r="P103" s="14"/>
      <c r="Q103" s="14"/>
      <c r="R103" s="14"/>
    </row>
    <row r="104" spans="1:18" s="17" customFormat="1" ht="18.75">
      <c r="A104" s="8"/>
      <c r="B104" s="9"/>
      <c r="C104" s="10"/>
      <c r="D104" s="10"/>
      <c r="E104" s="11"/>
      <c r="F104" s="11"/>
      <c r="G104" s="11"/>
      <c r="H104" s="11"/>
      <c r="I104" s="12"/>
      <c r="J104" s="13"/>
      <c r="K104" s="14"/>
      <c r="L104" s="20"/>
      <c r="M104" s="16"/>
      <c r="N104" s="11"/>
      <c r="O104" s="14"/>
      <c r="P104" s="14"/>
      <c r="Q104" s="14"/>
      <c r="R104" s="14"/>
    </row>
    <row r="105" spans="1:18" s="17" customFormat="1" ht="18.75">
      <c r="A105" s="8"/>
      <c r="B105" s="9"/>
      <c r="C105" s="10"/>
      <c r="D105" s="10"/>
      <c r="E105" s="11"/>
      <c r="F105" s="11"/>
      <c r="G105" s="11"/>
      <c r="H105" s="11"/>
      <c r="I105" s="12"/>
      <c r="J105" s="13"/>
      <c r="K105" s="14"/>
      <c r="L105" s="20"/>
      <c r="M105" s="16"/>
      <c r="N105" s="11"/>
      <c r="O105" s="14"/>
      <c r="P105" s="14"/>
      <c r="Q105" s="14"/>
      <c r="R105" s="14"/>
    </row>
    <row r="106" spans="1:18" s="17" customFormat="1" ht="18.75">
      <c r="A106" s="8"/>
      <c r="B106" s="9"/>
      <c r="C106" s="10"/>
      <c r="D106" s="10"/>
      <c r="E106" s="11"/>
      <c r="F106" s="11"/>
      <c r="G106" s="11"/>
      <c r="H106" s="11"/>
      <c r="I106" s="12"/>
      <c r="J106" s="13"/>
      <c r="K106" s="14"/>
      <c r="L106" s="20"/>
      <c r="M106" s="16"/>
      <c r="N106" s="11"/>
      <c r="O106" s="14"/>
      <c r="P106" s="14"/>
      <c r="Q106" s="14"/>
      <c r="R106" s="14"/>
    </row>
    <row r="107" spans="1:18" s="17" customFormat="1" ht="18.75">
      <c r="A107" s="8"/>
      <c r="B107" s="9"/>
      <c r="C107" s="10"/>
      <c r="D107" s="10"/>
      <c r="E107" s="11"/>
      <c r="F107" s="11"/>
      <c r="G107" s="11"/>
      <c r="H107" s="11"/>
      <c r="I107" s="12"/>
      <c r="J107" s="13"/>
      <c r="K107" s="14"/>
      <c r="L107" s="20"/>
      <c r="M107" s="16"/>
      <c r="N107" s="11"/>
      <c r="O107" s="14"/>
      <c r="P107" s="14"/>
      <c r="Q107" s="14"/>
      <c r="R107" s="14"/>
    </row>
    <row r="108" spans="1:18" s="17" customFormat="1" ht="18.75">
      <c r="A108" s="8"/>
      <c r="B108" s="9"/>
      <c r="C108" s="10"/>
      <c r="D108" s="10"/>
      <c r="E108" s="11"/>
      <c r="F108" s="11"/>
      <c r="G108" s="11"/>
      <c r="H108" s="11"/>
      <c r="I108" s="12"/>
      <c r="J108" s="13"/>
      <c r="K108" s="14"/>
      <c r="L108" s="20"/>
      <c r="M108" s="16"/>
      <c r="N108" s="11"/>
      <c r="O108" s="14"/>
      <c r="P108" s="14"/>
      <c r="Q108" s="14"/>
      <c r="R108" s="14"/>
    </row>
    <row r="109" spans="1:18" s="17" customFormat="1" ht="18.75">
      <c r="A109" s="8"/>
      <c r="B109" s="9"/>
      <c r="C109" s="10"/>
      <c r="D109" s="10"/>
      <c r="E109" s="11"/>
      <c r="F109" s="11"/>
      <c r="G109" s="11"/>
      <c r="H109" s="11"/>
      <c r="I109" s="12"/>
      <c r="J109" s="13"/>
      <c r="K109" s="14"/>
      <c r="L109" s="20"/>
      <c r="M109" s="16"/>
      <c r="N109" s="11"/>
      <c r="O109" s="14"/>
      <c r="P109" s="14"/>
      <c r="Q109" s="14"/>
      <c r="R109" s="14"/>
    </row>
  </sheetData>
  <phoneticPr fontId="3" type="noConversion"/>
  <conditionalFormatting sqref="I1:J1048576">
    <cfRule type="duplicateValues" dxfId="315" priority="2"/>
  </conditionalFormatting>
  <conditionalFormatting sqref="I19:I23">
    <cfRule type="duplicateValues" dxfId="314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L33"/>
  <sheetViews>
    <sheetView topLeftCell="H15" zoomScaleNormal="100" workbookViewId="0">
      <selection activeCell="P27" sqref="P27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customWidth="1"/>
    <col min="10" max="10" width="16.125" style="3" customWidth="1"/>
    <col min="11" max="12" width="17.375" style="3" hidden="1" customWidth="1"/>
    <col min="13" max="13" width="14" style="3" customWidth="1"/>
    <col min="14" max="14" width="16.625" style="3" bestFit="1" customWidth="1"/>
    <col min="15" max="15" width="14.5" style="3" hidden="1" customWidth="1"/>
    <col min="16" max="16" width="13.25" style="3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1136</v>
      </c>
      <c r="K1" s="21" t="s">
        <v>331</v>
      </c>
      <c r="L1" s="21" t="s">
        <v>658</v>
      </c>
      <c r="M1" s="22" t="s">
        <v>9</v>
      </c>
      <c r="N1" s="21" t="s">
        <v>10</v>
      </c>
      <c r="O1" s="22" t="s">
        <v>499</v>
      </c>
      <c r="P1" s="22" t="s">
        <v>362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43200</v>
      </c>
      <c r="B2" s="10" t="s">
        <v>234</v>
      </c>
      <c r="C2" s="10">
        <v>1650</v>
      </c>
      <c r="D2" s="10">
        <v>1834</v>
      </c>
      <c r="E2" s="11" t="s">
        <v>235</v>
      </c>
      <c r="F2" s="11" t="s">
        <v>1065</v>
      </c>
      <c r="G2" s="11" t="s">
        <v>31</v>
      </c>
      <c r="H2" s="11" t="s">
        <v>430</v>
      </c>
      <c r="I2" s="39"/>
      <c r="J2" s="39" t="s">
        <v>1066</v>
      </c>
      <c r="K2" s="10"/>
      <c r="L2" s="10" t="s">
        <v>1137</v>
      </c>
      <c r="M2" s="19" t="s">
        <v>1067</v>
      </c>
      <c r="N2" s="7" t="str">
        <f t="shared" ref="N2:N13" si="0">IF(A2&lt;&gt;"","武汉威伟机械","------")</f>
        <v>武汉威伟机械</v>
      </c>
      <c r="O2" s="26" t="str">
        <f>VLOOKUP(Q2,ch!$A$1:$B$34,2,0)</f>
        <v>鄂AQQ353</v>
      </c>
      <c r="P2" s="10" t="s">
        <v>180</v>
      </c>
      <c r="Q2" s="29" t="s">
        <v>196</v>
      </c>
      <c r="R2" s="7" t="str">
        <f t="shared" ref="R2:R13" si="1">IF(A2&lt;&gt;"","9.6米","--")</f>
        <v>9.6米</v>
      </c>
      <c r="S2" s="14">
        <v>14</v>
      </c>
      <c r="T2" s="14">
        <v>0</v>
      </c>
      <c r="U2" s="14">
        <f t="shared" ref="U2:U13" si="2">SUM(S2:T2)</f>
        <v>14</v>
      </c>
      <c r="V2" s="7" t="str">
        <f t="shared" ref="V2:V13" si="3">IF(A2&lt;&gt;"","分拣摆渡","----")</f>
        <v>分拣摆渡</v>
      </c>
    </row>
    <row r="3" spans="1:64" s="35" customFormat="1" ht="18.75">
      <c r="A3" s="8">
        <v>43200</v>
      </c>
      <c r="B3" s="10" t="s">
        <v>234</v>
      </c>
      <c r="C3" s="10">
        <v>1750</v>
      </c>
      <c r="D3" s="10">
        <v>1926</v>
      </c>
      <c r="E3" s="11" t="s">
        <v>235</v>
      </c>
      <c r="F3" s="11" t="s">
        <v>1065</v>
      </c>
      <c r="G3" s="11" t="s">
        <v>31</v>
      </c>
      <c r="H3" s="11" t="s">
        <v>430</v>
      </c>
      <c r="I3" s="39"/>
      <c r="J3" s="39" t="s">
        <v>1089</v>
      </c>
      <c r="K3" s="10"/>
      <c r="L3" s="10" t="s">
        <v>1138</v>
      </c>
      <c r="M3" s="19" t="s">
        <v>1090</v>
      </c>
      <c r="N3" s="7" t="str">
        <f t="shared" si="0"/>
        <v>武汉威伟机械</v>
      </c>
      <c r="O3" s="26" t="str">
        <f>VLOOKUP(Q3,ch!$A$1:$B$34,2,0)</f>
        <v>鄂AMR731</v>
      </c>
      <c r="P3" s="10" t="s">
        <v>1134</v>
      </c>
      <c r="Q3" s="29" t="s">
        <v>1091</v>
      </c>
      <c r="R3" s="7" t="str">
        <f t="shared" si="1"/>
        <v>9.6米</v>
      </c>
      <c r="S3" s="14">
        <v>14</v>
      </c>
      <c r="T3" s="14">
        <v>0</v>
      </c>
      <c r="U3" s="14">
        <f t="shared" si="2"/>
        <v>14</v>
      </c>
      <c r="V3" s="7" t="str">
        <f t="shared" si="3"/>
        <v>分拣摆渡</v>
      </c>
    </row>
    <row r="4" spans="1:64" s="35" customFormat="1" ht="18.75">
      <c r="A4" s="8">
        <v>43200</v>
      </c>
      <c r="B4" s="10" t="s">
        <v>243</v>
      </c>
      <c r="C4" s="10">
        <v>1929</v>
      </c>
      <c r="D4" s="10">
        <v>2108</v>
      </c>
      <c r="E4" s="11" t="s">
        <v>235</v>
      </c>
      <c r="F4" s="11" t="s">
        <v>1065</v>
      </c>
      <c r="G4" s="11" t="s">
        <v>31</v>
      </c>
      <c r="H4" s="11" t="s">
        <v>430</v>
      </c>
      <c r="I4" s="39"/>
      <c r="J4" s="39" t="s">
        <v>1092</v>
      </c>
      <c r="K4" s="10"/>
      <c r="L4" s="10" t="s">
        <v>1139</v>
      </c>
      <c r="M4" s="19" t="s">
        <v>1093</v>
      </c>
      <c r="N4" s="7" t="str">
        <f t="shared" si="0"/>
        <v>武汉威伟机械</v>
      </c>
      <c r="O4" s="26" t="str">
        <f>VLOOKUP(Q4,ch!$A$1:$B$34,2,0)</f>
        <v>鄂ALU291</v>
      </c>
      <c r="P4" s="10" t="s">
        <v>181</v>
      </c>
      <c r="Q4" s="29" t="s">
        <v>197</v>
      </c>
      <c r="R4" s="7" t="str">
        <f t="shared" si="1"/>
        <v>9.6米</v>
      </c>
      <c r="S4" s="14">
        <v>11</v>
      </c>
      <c r="T4" s="14">
        <v>0</v>
      </c>
      <c r="U4" s="14">
        <f t="shared" si="2"/>
        <v>11</v>
      </c>
      <c r="V4" s="7" t="str">
        <f t="shared" si="3"/>
        <v>分拣摆渡</v>
      </c>
    </row>
    <row r="5" spans="1:64" s="35" customFormat="1" ht="18.75">
      <c r="A5" s="8">
        <v>43200</v>
      </c>
      <c r="B5" s="10" t="s">
        <v>243</v>
      </c>
      <c r="C5" s="10">
        <v>1902</v>
      </c>
      <c r="D5" s="10">
        <v>2044</v>
      </c>
      <c r="E5" s="11" t="s">
        <v>235</v>
      </c>
      <c r="F5" s="11" t="s">
        <v>1065</v>
      </c>
      <c r="G5" s="11" t="s">
        <v>31</v>
      </c>
      <c r="H5" s="11" t="s">
        <v>430</v>
      </c>
      <c r="I5" s="39"/>
      <c r="J5" s="39" t="s">
        <v>1098</v>
      </c>
      <c r="K5" s="10"/>
      <c r="L5" s="10" t="s">
        <v>1140</v>
      </c>
      <c r="M5" s="19" t="s">
        <v>1099</v>
      </c>
      <c r="N5" s="7" t="str">
        <f t="shared" si="0"/>
        <v>武汉威伟机械</v>
      </c>
      <c r="O5" s="26" t="str">
        <f>VLOOKUP(Q5,ch!$A$1:$B$34,2,0)</f>
        <v>鄂AZR992</v>
      </c>
      <c r="P5" s="10" t="s">
        <v>183</v>
      </c>
      <c r="Q5" s="29" t="s">
        <v>107</v>
      </c>
      <c r="R5" s="7" t="str">
        <f t="shared" si="1"/>
        <v>9.6米</v>
      </c>
      <c r="S5" s="14">
        <v>11</v>
      </c>
      <c r="T5" s="14">
        <v>0</v>
      </c>
      <c r="U5" s="14">
        <f t="shared" si="2"/>
        <v>11</v>
      </c>
      <c r="V5" s="7" t="str">
        <f t="shared" si="3"/>
        <v>分拣摆渡</v>
      </c>
    </row>
    <row r="6" spans="1:64" s="35" customFormat="1" ht="18.75">
      <c r="A6" s="8">
        <v>43200</v>
      </c>
      <c r="B6" s="10" t="s">
        <v>500</v>
      </c>
      <c r="C6" s="10">
        <v>1920</v>
      </c>
      <c r="D6" s="10">
        <v>2106</v>
      </c>
      <c r="E6" s="11" t="s">
        <v>201</v>
      </c>
      <c r="F6" s="11" t="s">
        <v>1094</v>
      </c>
      <c r="G6" s="11" t="s">
        <v>203</v>
      </c>
      <c r="H6" s="11" t="s">
        <v>430</v>
      </c>
      <c r="I6" s="39"/>
      <c r="J6" s="39" t="s">
        <v>1095</v>
      </c>
      <c r="K6" s="10"/>
      <c r="L6" s="10" t="s">
        <v>1141</v>
      </c>
      <c r="M6" s="19" t="s">
        <v>1096</v>
      </c>
      <c r="N6" s="7" t="str">
        <f t="shared" si="0"/>
        <v>武汉威伟机械</v>
      </c>
      <c r="O6" s="26" t="str">
        <f>VLOOKUP(Q6,ch!$A$1:$B$34,2,0)</f>
        <v>粤BES791</v>
      </c>
      <c r="P6" s="10" t="s">
        <v>1135</v>
      </c>
      <c r="Q6" s="29" t="s">
        <v>1097</v>
      </c>
      <c r="R6" s="7" t="str">
        <f t="shared" si="1"/>
        <v>9.6米</v>
      </c>
      <c r="S6" s="14">
        <v>8</v>
      </c>
      <c r="T6" s="14">
        <v>0</v>
      </c>
      <c r="U6" s="14">
        <f t="shared" si="2"/>
        <v>8</v>
      </c>
      <c r="V6" s="7" t="str">
        <f t="shared" si="3"/>
        <v>分拣摆渡</v>
      </c>
    </row>
    <row r="7" spans="1:64" s="35" customFormat="1" ht="18.75">
      <c r="A7" s="8">
        <v>43200</v>
      </c>
      <c r="B7" s="10" t="s">
        <v>111</v>
      </c>
      <c r="C7" s="10">
        <v>1739</v>
      </c>
      <c r="D7" s="10">
        <v>1800</v>
      </c>
      <c r="E7" s="11" t="s">
        <v>209</v>
      </c>
      <c r="F7" s="11" t="s">
        <v>517</v>
      </c>
      <c r="G7" s="11" t="s">
        <v>203</v>
      </c>
      <c r="H7" s="11" t="s">
        <v>430</v>
      </c>
      <c r="I7" s="39"/>
      <c r="J7" s="39" t="s">
        <v>1068</v>
      </c>
      <c r="K7" s="10"/>
      <c r="L7" s="10" t="s">
        <v>1142</v>
      </c>
      <c r="M7" s="19" t="s">
        <v>1074</v>
      </c>
      <c r="N7" s="7" t="str">
        <f t="shared" si="0"/>
        <v>武汉威伟机械</v>
      </c>
      <c r="O7" s="26" t="str">
        <f>VLOOKUP(Q7,ch!$A$1:$B$34,2,0)</f>
        <v>鄂AZV377</v>
      </c>
      <c r="P7" s="10" t="s">
        <v>175</v>
      </c>
      <c r="Q7" s="29" t="s">
        <v>239</v>
      </c>
      <c r="R7" s="7" t="str">
        <f t="shared" si="1"/>
        <v>9.6米</v>
      </c>
      <c r="S7" s="14">
        <v>12</v>
      </c>
      <c r="T7" s="14">
        <v>0</v>
      </c>
      <c r="U7" s="14">
        <f t="shared" si="2"/>
        <v>12</v>
      </c>
      <c r="V7" s="7" t="str">
        <f t="shared" si="3"/>
        <v>分拣摆渡</v>
      </c>
    </row>
    <row r="8" spans="1:64" s="35" customFormat="1" ht="18.75">
      <c r="A8" s="8">
        <v>43200</v>
      </c>
      <c r="B8" s="10" t="s">
        <v>111</v>
      </c>
      <c r="C8" s="10">
        <v>1100</v>
      </c>
      <c r="D8" s="10">
        <v>1120</v>
      </c>
      <c r="E8" s="11" t="s">
        <v>209</v>
      </c>
      <c r="F8" s="11" t="s">
        <v>517</v>
      </c>
      <c r="G8" s="11" t="s">
        <v>203</v>
      </c>
      <c r="H8" s="11" t="s">
        <v>430</v>
      </c>
      <c r="I8" s="39"/>
      <c r="J8" s="39" t="s">
        <v>1075</v>
      </c>
      <c r="K8" s="10"/>
      <c r="L8" s="10" t="s">
        <v>1143</v>
      </c>
      <c r="M8" s="19" t="s">
        <v>1069</v>
      </c>
      <c r="N8" s="7" t="str">
        <f t="shared" si="0"/>
        <v>武汉威伟机械</v>
      </c>
      <c r="O8" s="26" t="e">
        <f>VLOOKUP(Q8,ch!$A$1:$B$34,2,0)</f>
        <v>#N/A</v>
      </c>
      <c r="P8" s="10" t="s">
        <v>164</v>
      </c>
      <c r="Q8" s="29" t="s">
        <v>1073</v>
      </c>
      <c r="R8" s="7" t="str">
        <f t="shared" si="1"/>
        <v>9.6米</v>
      </c>
      <c r="S8" s="14">
        <v>13</v>
      </c>
      <c r="T8" s="14">
        <v>0</v>
      </c>
      <c r="U8" s="14">
        <f t="shared" si="2"/>
        <v>13</v>
      </c>
      <c r="V8" s="7" t="str">
        <f t="shared" si="3"/>
        <v>分拣摆渡</v>
      </c>
    </row>
    <row r="9" spans="1:64" s="35" customFormat="1" ht="18.75">
      <c r="A9" s="8">
        <v>43200</v>
      </c>
      <c r="B9" s="10" t="s">
        <v>1060</v>
      </c>
      <c r="C9" s="10">
        <v>2030</v>
      </c>
      <c r="D9" s="10">
        <v>2119</v>
      </c>
      <c r="E9" s="11" t="s">
        <v>209</v>
      </c>
      <c r="F9" s="11" t="s">
        <v>467</v>
      </c>
      <c r="G9" s="11" t="s">
        <v>203</v>
      </c>
      <c r="H9" s="11" t="s">
        <v>430</v>
      </c>
      <c r="I9" s="39"/>
      <c r="J9" s="39" t="s">
        <v>1100</v>
      </c>
      <c r="K9" s="10"/>
      <c r="L9" s="10" t="s">
        <v>1144</v>
      </c>
      <c r="M9" s="19" t="s">
        <v>1101</v>
      </c>
      <c r="N9" s="7" t="str">
        <f t="shared" si="0"/>
        <v>武汉威伟机械</v>
      </c>
      <c r="O9" s="26" t="str">
        <f>VLOOKUP(Q9,ch!$A$1:$B$34,2,0)</f>
        <v>鄂AZV377</v>
      </c>
      <c r="P9" s="10" t="s">
        <v>175</v>
      </c>
      <c r="Q9" s="29" t="s">
        <v>239</v>
      </c>
      <c r="R9" s="7" t="str">
        <f t="shared" si="1"/>
        <v>9.6米</v>
      </c>
      <c r="S9" s="14">
        <v>12</v>
      </c>
      <c r="T9" s="14">
        <v>0</v>
      </c>
      <c r="U9" s="14">
        <f t="shared" si="2"/>
        <v>12</v>
      </c>
      <c r="V9" s="7" t="str">
        <f t="shared" si="3"/>
        <v>分拣摆渡</v>
      </c>
    </row>
    <row r="10" spans="1:64" s="35" customFormat="1" ht="18.75">
      <c r="A10" s="8">
        <v>43200</v>
      </c>
      <c r="B10" s="10" t="s">
        <v>310</v>
      </c>
      <c r="C10" s="10">
        <v>2015</v>
      </c>
      <c r="D10" s="10">
        <v>2052</v>
      </c>
      <c r="E10" s="11" t="s">
        <v>209</v>
      </c>
      <c r="F10" s="11" t="s">
        <v>517</v>
      </c>
      <c r="G10" s="11" t="s">
        <v>203</v>
      </c>
      <c r="H10" s="11" t="s">
        <v>430</v>
      </c>
      <c r="I10" s="39"/>
      <c r="J10" s="39" t="s">
        <v>1104</v>
      </c>
      <c r="K10" s="10"/>
      <c r="L10" s="10" t="s">
        <v>1145</v>
      </c>
      <c r="M10" s="19" t="s">
        <v>1105</v>
      </c>
      <c r="N10" s="7" t="str">
        <f t="shared" si="0"/>
        <v>武汉威伟机械</v>
      </c>
      <c r="O10" s="26" t="str">
        <f>VLOOKUP(Q10,ch!$A$1:$B$34,2,0)</f>
        <v>鄂AAW309</v>
      </c>
      <c r="P10" s="10" t="s">
        <v>165</v>
      </c>
      <c r="Q10" s="29" t="s">
        <v>144</v>
      </c>
      <c r="R10" s="7" t="str">
        <f t="shared" si="1"/>
        <v>9.6米</v>
      </c>
      <c r="S10" s="14">
        <v>14</v>
      </c>
      <c r="T10" s="14">
        <v>0</v>
      </c>
      <c r="U10" s="14">
        <f t="shared" si="2"/>
        <v>14</v>
      </c>
      <c r="V10" s="7" t="str">
        <f t="shared" si="3"/>
        <v>分拣摆渡</v>
      </c>
    </row>
    <row r="11" spans="1:64" s="35" customFormat="1" ht="18.75">
      <c r="A11" s="8">
        <v>43200</v>
      </c>
      <c r="B11" s="10" t="s">
        <v>1106</v>
      </c>
      <c r="C11" s="10">
        <v>1720</v>
      </c>
      <c r="D11" s="10">
        <v>1752</v>
      </c>
      <c r="E11" s="11" t="s">
        <v>209</v>
      </c>
      <c r="F11" s="11" t="s">
        <v>517</v>
      </c>
      <c r="G11" s="11" t="s">
        <v>203</v>
      </c>
      <c r="H11" s="11" t="s">
        <v>430</v>
      </c>
      <c r="I11" s="39"/>
      <c r="J11" s="39" t="s">
        <v>1107</v>
      </c>
      <c r="K11" s="10"/>
      <c r="L11" s="10" t="s">
        <v>1146</v>
      </c>
      <c r="M11" s="19" t="s">
        <v>1108</v>
      </c>
      <c r="N11" s="7" t="str">
        <f t="shared" si="0"/>
        <v>武汉威伟机械</v>
      </c>
      <c r="O11" s="26" t="str">
        <f>VLOOKUP(Q11,ch!$A$1:$B$34,2,0)</f>
        <v>鄂AAW309</v>
      </c>
      <c r="P11" s="10" t="s">
        <v>165</v>
      </c>
      <c r="Q11" s="29" t="s">
        <v>144</v>
      </c>
      <c r="R11" s="7" t="str">
        <f t="shared" si="1"/>
        <v>9.6米</v>
      </c>
      <c r="S11" s="14">
        <v>11</v>
      </c>
      <c r="T11" s="14">
        <v>0</v>
      </c>
      <c r="U11" s="14">
        <f t="shared" si="2"/>
        <v>11</v>
      </c>
      <c r="V11" s="7" t="str">
        <f t="shared" si="3"/>
        <v>分拣摆渡</v>
      </c>
    </row>
    <row r="12" spans="1:64" s="35" customFormat="1" ht="18.75">
      <c r="A12" s="8">
        <v>43200</v>
      </c>
      <c r="B12" s="10" t="s">
        <v>1060</v>
      </c>
      <c r="C12" s="10">
        <v>2100</v>
      </c>
      <c r="D12" s="10">
        <v>2210</v>
      </c>
      <c r="E12" s="11" t="s">
        <v>209</v>
      </c>
      <c r="F12" s="11" t="s">
        <v>1061</v>
      </c>
      <c r="G12" s="11" t="s">
        <v>203</v>
      </c>
      <c r="H12" s="11" t="s">
        <v>430</v>
      </c>
      <c r="I12" s="39"/>
      <c r="J12" s="39" t="s">
        <v>1111</v>
      </c>
      <c r="K12" s="10"/>
      <c r="L12" s="10" t="s">
        <v>1147</v>
      </c>
      <c r="M12" s="19" t="s">
        <v>1112</v>
      </c>
      <c r="N12" s="7" t="str">
        <f t="shared" si="0"/>
        <v>武汉威伟机械</v>
      </c>
      <c r="O12" s="26" t="str">
        <f>VLOOKUP(Q12,ch!$A$1:$B$34,2,0)</f>
        <v>鄂AMR731</v>
      </c>
      <c r="P12" s="10" t="s">
        <v>1134</v>
      </c>
      <c r="Q12" s="29" t="s">
        <v>1091</v>
      </c>
      <c r="R12" s="7" t="str">
        <f t="shared" si="1"/>
        <v>9.6米</v>
      </c>
      <c r="S12" s="14">
        <v>9</v>
      </c>
      <c r="T12" s="14">
        <v>0</v>
      </c>
      <c r="U12" s="14">
        <f t="shared" si="2"/>
        <v>9</v>
      </c>
      <c r="V12" s="7" t="str">
        <f t="shared" si="3"/>
        <v>分拣摆渡</v>
      </c>
    </row>
    <row r="13" spans="1:64" s="35" customFormat="1" ht="18.75">
      <c r="A13" s="8">
        <v>43200</v>
      </c>
      <c r="B13" s="10" t="s">
        <v>310</v>
      </c>
      <c r="C13" s="10">
        <v>2036</v>
      </c>
      <c r="D13" s="10">
        <v>2110</v>
      </c>
      <c r="E13" s="11" t="s">
        <v>209</v>
      </c>
      <c r="F13" s="11" t="s">
        <v>517</v>
      </c>
      <c r="G13" s="11" t="s">
        <v>203</v>
      </c>
      <c r="H13" s="11" t="s">
        <v>430</v>
      </c>
      <c r="I13" s="39"/>
      <c r="J13" s="39" t="s">
        <v>1113</v>
      </c>
      <c r="K13" s="10"/>
      <c r="L13" s="10" t="s">
        <v>1148</v>
      </c>
      <c r="M13" s="19" t="s">
        <v>1114</v>
      </c>
      <c r="N13" s="7" t="str">
        <f t="shared" si="0"/>
        <v>武汉威伟机械</v>
      </c>
      <c r="O13" s="26" t="e">
        <f>VLOOKUP(Q13,ch!$A$1:$B$34,2,0)</f>
        <v>#N/A</v>
      </c>
      <c r="P13" s="10" t="s">
        <v>176</v>
      </c>
      <c r="Q13" s="29" t="s">
        <v>1115</v>
      </c>
      <c r="R13" s="7" t="str">
        <f t="shared" si="1"/>
        <v>9.6米</v>
      </c>
      <c r="S13" s="14">
        <v>14</v>
      </c>
      <c r="T13" s="14">
        <v>0</v>
      </c>
      <c r="U13" s="14">
        <f t="shared" si="2"/>
        <v>14</v>
      </c>
      <c r="V13" s="7" t="str">
        <f t="shared" si="3"/>
        <v>分拣摆渡</v>
      </c>
    </row>
    <row r="14" spans="1:64" s="35" customFormat="1" ht="18.75">
      <c r="A14" s="8">
        <v>43200</v>
      </c>
      <c r="B14" s="10" t="s">
        <v>310</v>
      </c>
      <c r="C14" s="10">
        <v>2215</v>
      </c>
      <c r="D14" s="10">
        <v>2238</v>
      </c>
      <c r="E14" s="11" t="s">
        <v>209</v>
      </c>
      <c r="F14" s="11" t="s">
        <v>517</v>
      </c>
      <c r="G14" s="11" t="s">
        <v>203</v>
      </c>
      <c r="H14" s="11" t="s">
        <v>430</v>
      </c>
      <c r="I14" s="39"/>
      <c r="J14" s="39" t="s">
        <v>1116</v>
      </c>
      <c r="K14" s="10"/>
      <c r="L14" s="10" t="s">
        <v>1149</v>
      </c>
      <c r="M14" s="19" t="s">
        <v>1117</v>
      </c>
      <c r="N14" s="7" t="str">
        <f t="shared" ref="N14" si="4">IF(A14&lt;&gt;"","武汉威伟机械","------")</f>
        <v>武汉威伟机械</v>
      </c>
      <c r="O14" s="26" t="e">
        <f>VLOOKUP(Q14,ch!$A$1:$B$34,2,0)</f>
        <v>#N/A</v>
      </c>
      <c r="P14" s="10" t="s">
        <v>176</v>
      </c>
      <c r="Q14" s="29" t="s">
        <v>1115</v>
      </c>
      <c r="R14" s="7" t="str">
        <f t="shared" ref="R14" si="5">IF(A14&lt;&gt;"","9.6米","--")</f>
        <v>9.6米</v>
      </c>
      <c r="S14" s="14">
        <v>9</v>
      </c>
      <c r="T14" s="14">
        <v>0</v>
      </c>
      <c r="U14" s="14">
        <f t="shared" ref="U14" si="6">SUM(S14:T14)</f>
        <v>9</v>
      </c>
      <c r="V14" s="7" t="str">
        <f t="shared" ref="V14" si="7">IF(A14&lt;&gt;"","分拣摆渡","----")</f>
        <v>分拣摆渡</v>
      </c>
    </row>
    <row r="15" spans="1:64" s="35" customFormat="1" ht="18.75">
      <c r="A15" s="8">
        <v>43200</v>
      </c>
      <c r="B15" s="10" t="s">
        <v>71</v>
      </c>
      <c r="C15" s="10">
        <v>1950</v>
      </c>
      <c r="D15" s="10">
        <v>2000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39"/>
      <c r="J15" s="39" t="s">
        <v>1076</v>
      </c>
      <c r="K15" s="10"/>
      <c r="L15" s="10" t="s">
        <v>1150</v>
      </c>
      <c r="M15" s="19" t="s">
        <v>1077</v>
      </c>
      <c r="N15" s="7" t="str">
        <f t="shared" ref="N15:N29" si="8">IF(A15&lt;&gt;"","武汉威伟机械","------")</f>
        <v>武汉威伟机械</v>
      </c>
      <c r="O15" s="26" t="str">
        <f>VLOOKUP(Q15,ch!$A$1:$B$34,2,0)</f>
        <v>鄂AZR876</v>
      </c>
      <c r="P15" s="10" t="s">
        <v>163</v>
      </c>
      <c r="Q15" s="29" t="s">
        <v>372</v>
      </c>
      <c r="R15" s="7" t="str">
        <f t="shared" ref="R15:R29" si="9">IF(A15&lt;&gt;"","9.6米","--")</f>
        <v>9.6米</v>
      </c>
      <c r="S15" s="14">
        <v>15</v>
      </c>
      <c r="T15" s="14">
        <v>0</v>
      </c>
      <c r="U15" s="14">
        <f t="shared" ref="U15:U29" si="10">SUM(S15:T15)</f>
        <v>15</v>
      </c>
      <c r="V15" s="7" t="str">
        <f t="shared" ref="V15:V29" si="11">IF(A15&lt;&gt;"","分拣摆渡","----")</f>
        <v>分拣摆渡</v>
      </c>
    </row>
    <row r="16" spans="1:64" s="35" customFormat="1" ht="18.75">
      <c r="A16" s="8">
        <v>43200</v>
      </c>
      <c r="B16" s="10" t="s">
        <v>71</v>
      </c>
      <c r="C16" s="10">
        <v>1830</v>
      </c>
      <c r="D16" s="10">
        <v>1840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/>
      <c r="J16" s="39" t="s">
        <v>1078</v>
      </c>
      <c r="K16" s="10"/>
      <c r="L16" s="10" t="s">
        <v>1151</v>
      </c>
      <c r="M16" s="19" t="s">
        <v>1079</v>
      </c>
      <c r="N16" s="7" t="str">
        <f t="shared" si="8"/>
        <v>武汉威伟机械</v>
      </c>
      <c r="O16" s="26" t="str">
        <f>VLOOKUP(Q16,ch!$A$1:$B$34,2,0)</f>
        <v>鄂AZR876</v>
      </c>
      <c r="P16" s="10" t="s">
        <v>163</v>
      </c>
      <c r="Q16" s="29" t="s">
        <v>372</v>
      </c>
      <c r="R16" s="7" t="str">
        <f t="shared" si="9"/>
        <v>9.6米</v>
      </c>
      <c r="S16" s="14">
        <v>14</v>
      </c>
      <c r="T16" s="14">
        <v>0</v>
      </c>
      <c r="U16" s="14">
        <f t="shared" si="10"/>
        <v>14</v>
      </c>
      <c r="V16" s="7" t="str">
        <f t="shared" si="11"/>
        <v>分拣摆渡</v>
      </c>
    </row>
    <row r="17" spans="1:22" s="35" customFormat="1" ht="18.75">
      <c r="A17" s="8">
        <v>43200</v>
      </c>
      <c r="B17" s="10" t="s">
        <v>71</v>
      </c>
      <c r="C17" s="10">
        <v>1535</v>
      </c>
      <c r="D17" s="10">
        <v>1545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39"/>
      <c r="J17" s="39" t="s">
        <v>1080</v>
      </c>
      <c r="K17" s="10"/>
      <c r="L17" s="10" t="s">
        <v>1152</v>
      </c>
      <c r="M17" s="19" t="s">
        <v>1081</v>
      </c>
      <c r="N17" s="7" t="str">
        <f t="shared" si="8"/>
        <v>武汉威伟机械</v>
      </c>
      <c r="O17" s="26" t="str">
        <f>VLOOKUP(Q17,ch!$A$1:$B$34,2,0)</f>
        <v>鄂AZR876</v>
      </c>
      <c r="P17" s="10" t="s">
        <v>163</v>
      </c>
      <c r="Q17" s="29" t="s">
        <v>372</v>
      </c>
      <c r="R17" s="7" t="str">
        <f t="shared" si="9"/>
        <v>9.6米</v>
      </c>
      <c r="S17" s="14">
        <v>14</v>
      </c>
      <c r="T17" s="14">
        <v>0</v>
      </c>
      <c r="U17" s="14">
        <f t="shared" si="10"/>
        <v>14</v>
      </c>
      <c r="V17" s="7" t="str">
        <f t="shared" si="11"/>
        <v>分拣摆渡</v>
      </c>
    </row>
    <row r="18" spans="1:22" s="35" customFormat="1" ht="18.75">
      <c r="A18" s="8">
        <v>43200</v>
      </c>
      <c r="B18" s="10" t="s">
        <v>1086</v>
      </c>
      <c r="C18" s="10">
        <v>1202</v>
      </c>
      <c r="D18" s="10">
        <v>1212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39"/>
      <c r="J18" s="39" t="s">
        <v>1082</v>
      </c>
      <c r="K18" s="10"/>
      <c r="L18" s="10" t="s">
        <v>1153</v>
      </c>
      <c r="M18" s="19" t="s">
        <v>1083</v>
      </c>
      <c r="N18" s="7" t="str">
        <f t="shared" si="8"/>
        <v>武汉威伟机械</v>
      </c>
      <c r="O18" s="26" t="str">
        <f>VLOOKUP(Q18,ch!$A$1:$B$34,2,0)</f>
        <v>鄂AZR876</v>
      </c>
      <c r="P18" s="10" t="s">
        <v>163</v>
      </c>
      <c r="Q18" s="29" t="s">
        <v>372</v>
      </c>
      <c r="R18" s="7" t="str">
        <f t="shared" si="9"/>
        <v>9.6米</v>
      </c>
      <c r="S18" s="14">
        <v>6</v>
      </c>
      <c r="T18" s="14">
        <v>0</v>
      </c>
      <c r="U18" s="14">
        <f t="shared" si="10"/>
        <v>6</v>
      </c>
      <c r="V18" s="7" t="str">
        <f t="shared" si="11"/>
        <v>分拣摆渡</v>
      </c>
    </row>
    <row r="19" spans="1:22" s="35" customFormat="1" ht="18.75">
      <c r="A19" s="8">
        <v>43200</v>
      </c>
      <c r="B19" s="10" t="s">
        <v>1086</v>
      </c>
      <c r="C19" s="10">
        <v>1120</v>
      </c>
      <c r="D19" s="10">
        <v>1130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39"/>
      <c r="J19" s="39" t="s">
        <v>1084</v>
      </c>
      <c r="K19" s="10"/>
      <c r="L19" s="10" t="s">
        <v>1154</v>
      </c>
      <c r="M19" s="19" t="s">
        <v>1085</v>
      </c>
      <c r="N19" s="7" t="str">
        <f t="shared" si="8"/>
        <v>武汉威伟机械</v>
      </c>
      <c r="O19" s="26" t="str">
        <f>VLOOKUP(Q19,ch!$A$1:$B$34,2,0)</f>
        <v>鄂AZR876</v>
      </c>
      <c r="P19" s="10" t="s">
        <v>163</v>
      </c>
      <c r="Q19" s="29" t="s">
        <v>372</v>
      </c>
      <c r="R19" s="7" t="str">
        <f t="shared" si="9"/>
        <v>9.6米</v>
      </c>
      <c r="S19" s="14">
        <v>14</v>
      </c>
      <c r="T19" s="14">
        <v>0</v>
      </c>
      <c r="U19" s="14">
        <f t="shared" si="10"/>
        <v>14</v>
      </c>
      <c r="V19" s="7" t="str">
        <f t="shared" si="11"/>
        <v>分拣摆渡</v>
      </c>
    </row>
    <row r="20" spans="1:22" s="35" customFormat="1" ht="18.75">
      <c r="A20" s="8">
        <v>43200</v>
      </c>
      <c r="B20" s="10" t="s">
        <v>1086</v>
      </c>
      <c r="C20" s="10">
        <v>1017</v>
      </c>
      <c r="D20" s="10">
        <v>1027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39"/>
      <c r="J20" s="39" t="s">
        <v>1087</v>
      </c>
      <c r="K20" s="10"/>
      <c r="L20" s="10" t="s">
        <v>1155</v>
      </c>
      <c r="M20" s="19" t="s">
        <v>1088</v>
      </c>
      <c r="N20" s="7" t="str">
        <f t="shared" si="8"/>
        <v>武汉威伟机械</v>
      </c>
      <c r="O20" s="26" t="str">
        <f>VLOOKUP(Q20,ch!$A$1:$B$34,2,0)</f>
        <v>鄂AZR876</v>
      </c>
      <c r="P20" s="10" t="s">
        <v>163</v>
      </c>
      <c r="Q20" s="29" t="s">
        <v>372</v>
      </c>
      <c r="R20" s="7" t="str">
        <f t="shared" si="9"/>
        <v>9.6米</v>
      </c>
      <c r="S20" s="14">
        <v>14</v>
      </c>
      <c r="T20" s="14">
        <v>0</v>
      </c>
      <c r="U20" s="14">
        <f t="shared" si="10"/>
        <v>14</v>
      </c>
      <c r="V20" s="7" t="str">
        <f t="shared" si="11"/>
        <v>分拣摆渡</v>
      </c>
    </row>
    <row r="21" spans="1:22" s="35" customFormat="1" ht="18.75">
      <c r="A21" s="8">
        <v>43200</v>
      </c>
      <c r="B21" s="10" t="s">
        <v>71</v>
      </c>
      <c r="C21" s="10">
        <v>2355</v>
      </c>
      <c r="D21" s="10">
        <v>5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39"/>
      <c r="J21" s="39" t="s">
        <v>1118</v>
      </c>
      <c r="K21" s="10"/>
      <c r="L21" s="10" t="s">
        <v>1156</v>
      </c>
      <c r="M21" s="19" t="s">
        <v>1119</v>
      </c>
      <c r="N21" s="7" t="str">
        <f t="shared" si="8"/>
        <v>武汉威伟机械</v>
      </c>
      <c r="O21" s="26" t="str">
        <f>VLOOKUP(Q21,ch!$A$1:$B$34,2,0)</f>
        <v>鄂AF1588</v>
      </c>
      <c r="P21" s="10" t="s">
        <v>162</v>
      </c>
      <c r="Q21" s="29" t="s">
        <v>117</v>
      </c>
      <c r="R21" s="7" t="str">
        <f t="shared" si="9"/>
        <v>9.6米</v>
      </c>
      <c r="S21" s="14">
        <v>14</v>
      </c>
      <c r="T21" s="14">
        <v>0</v>
      </c>
      <c r="U21" s="14">
        <f t="shared" si="10"/>
        <v>14</v>
      </c>
      <c r="V21" s="7" t="str">
        <f t="shared" si="11"/>
        <v>分拣摆渡</v>
      </c>
    </row>
    <row r="22" spans="1:22" s="35" customFormat="1" ht="18.75">
      <c r="A22" s="8">
        <v>43200</v>
      </c>
      <c r="B22" s="10" t="s">
        <v>71</v>
      </c>
      <c r="C22" s="10">
        <v>2258</v>
      </c>
      <c r="D22" s="10">
        <v>2308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39"/>
      <c r="J22" s="39" t="s">
        <v>1120</v>
      </c>
      <c r="K22" s="10"/>
      <c r="L22" s="10" t="s">
        <v>1157</v>
      </c>
      <c r="M22" s="19" t="s">
        <v>1121</v>
      </c>
      <c r="N22" s="7" t="str">
        <f t="shared" si="8"/>
        <v>武汉威伟机械</v>
      </c>
      <c r="O22" s="26" t="str">
        <f>VLOOKUP(Q22,ch!$A$1:$B$34,2,0)</f>
        <v>鄂AF1588</v>
      </c>
      <c r="P22" s="10" t="s">
        <v>162</v>
      </c>
      <c r="Q22" s="29" t="s">
        <v>117</v>
      </c>
      <c r="R22" s="7" t="str">
        <f t="shared" si="9"/>
        <v>9.6米</v>
      </c>
      <c r="S22" s="14">
        <v>14</v>
      </c>
      <c r="T22" s="14">
        <v>0</v>
      </c>
      <c r="U22" s="14">
        <f t="shared" si="10"/>
        <v>14</v>
      </c>
      <c r="V22" s="7" t="str">
        <f t="shared" si="11"/>
        <v>分拣摆渡</v>
      </c>
    </row>
    <row r="23" spans="1:22" s="35" customFormat="1" ht="18.75">
      <c r="A23" s="8">
        <v>43200</v>
      </c>
      <c r="B23" s="10" t="s">
        <v>71</v>
      </c>
      <c r="C23" s="10">
        <v>2220</v>
      </c>
      <c r="D23" s="10">
        <v>2230</v>
      </c>
      <c r="E23" s="11" t="s">
        <v>203</v>
      </c>
      <c r="F23" s="11" t="s">
        <v>430</v>
      </c>
      <c r="G23" s="11" t="s">
        <v>209</v>
      </c>
      <c r="H23" s="11" t="s">
        <v>467</v>
      </c>
      <c r="I23" s="39"/>
      <c r="J23" s="39" t="s">
        <v>1122</v>
      </c>
      <c r="K23" s="10"/>
      <c r="L23" s="10" t="s">
        <v>1158</v>
      </c>
      <c r="M23" s="19" t="s">
        <v>1123</v>
      </c>
      <c r="N23" s="7" t="str">
        <f t="shared" si="8"/>
        <v>武汉威伟机械</v>
      </c>
      <c r="O23" s="26" t="str">
        <f>VLOOKUP(Q23,ch!$A$1:$B$34,2,0)</f>
        <v>鄂AF1588</v>
      </c>
      <c r="P23" s="10" t="s">
        <v>162</v>
      </c>
      <c r="Q23" s="29" t="s">
        <v>117</v>
      </c>
      <c r="R23" s="7" t="str">
        <f t="shared" si="9"/>
        <v>9.6米</v>
      </c>
      <c r="S23" s="14">
        <v>14</v>
      </c>
      <c r="T23" s="14">
        <v>0</v>
      </c>
      <c r="U23" s="14">
        <f t="shared" si="10"/>
        <v>14</v>
      </c>
      <c r="V23" s="7" t="str">
        <f t="shared" si="11"/>
        <v>分拣摆渡</v>
      </c>
    </row>
    <row r="24" spans="1:22" s="35" customFormat="1" ht="18.75">
      <c r="A24" s="8">
        <v>43200</v>
      </c>
      <c r="B24" s="10" t="s">
        <v>71</v>
      </c>
      <c r="C24" s="10">
        <v>2105</v>
      </c>
      <c r="D24" s="10">
        <v>2115</v>
      </c>
      <c r="E24" s="11" t="s">
        <v>203</v>
      </c>
      <c r="F24" s="11" t="s">
        <v>430</v>
      </c>
      <c r="G24" s="11" t="s">
        <v>209</v>
      </c>
      <c r="H24" s="11" t="s">
        <v>467</v>
      </c>
      <c r="I24" s="39"/>
      <c r="J24" s="39" t="s">
        <v>1124</v>
      </c>
      <c r="K24" s="10"/>
      <c r="L24" s="10" t="s">
        <v>1159</v>
      </c>
      <c r="M24" s="19" t="s">
        <v>1125</v>
      </c>
      <c r="N24" s="7" t="str">
        <f t="shared" si="8"/>
        <v>武汉威伟机械</v>
      </c>
      <c r="O24" s="26" t="str">
        <f>VLOOKUP(Q24,ch!$A$1:$B$34,2,0)</f>
        <v>鄂AF1588</v>
      </c>
      <c r="P24" s="10" t="s">
        <v>162</v>
      </c>
      <c r="Q24" s="29" t="s">
        <v>117</v>
      </c>
      <c r="R24" s="7" t="str">
        <f t="shared" si="9"/>
        <v>9.6米</v>
      </c>
      <c r="S24" s="14">
        <v>12</v>
      </c>
      <c r="T24" s="14">
        <v>0</v>
      </c>
      <c r="U24" s="14">
        <f t="shared" si="10"/>
        <v>12</v>
      </c>
      <c r="V24" s="7" t="str">
        <f t="shared" si="11"/>
        <v>分拣摆渡</v>
      </c>
    </row>
    <row r="25" spans="1:22" s="35" customFormat="1" ht="18.75">
      <c r="A25" s="8">
        <v>43200</v>
      </c>
      <c r="B25" s="10" t="s">
        <v>71</v>
      </c>
      <c r="C25" s="10">
        <v>1920</v>
      </c>
      <c r="D25" s="10">
        <v>1930</v>
      </c>
      <c r="E25" s="11" t="s">
        <v>203</v>
      </c>
      <c r="F25" s="11" t="s">
        <v>430</v>
      </c>
      <c r="G25" s="11" t="s">
        <v>209</v>
      </c>
      <c r="H25" s="11" t="s">
        <v>467</v>
      </c>
      <c r="I25" s="39"/>
      <c r="J25" s="39" t="s">
        <v>1126</v>
      </c>
      <c r="K25" s="10"/>
      <c r="L25" s="10" t="s">
        <v>1160</v>
      </c>
      <c r="M25" s="19" t="s">
        <v>1127</v>
      </c>
      <c r="N25" s="7" t="str">
        <f t="shared" si="8"/>
        <v>武汉威伟机械</v>
      </c>
      <c r="O25" s="26" t="str">
        <f>VLOOKUP(Q25,ch!$A$1:$B$34,2,0)</f>
        <v>鄂AF1588</v>
      </c>
      <c r="P25" s="10" t="s">
        <v>162</v>
      </c>
      <c r="Q25" s="29" t="s">
        <v>117</v>
      </c>
      <c r="R25" s="7" t="str">
        <f t="shared" si="9"/>
        <v>9.6米</v>
      </c>
      <c r="S25" s="14">
        <v>14</v>
      </c>
      <c r="T25" s="14">
        <v>0</v>
      </c>
      <c r="U25" s="14">
        <f t="shared" si="10"/>
        <v>14</v>
      </c>
      <c r="V25" s="7" t="str">
        <f t="shared" si="11"/>
        <v>分拣摆渡</v>
      </c>
    </row>
    <row r="26" spans="1:22" s="35" customFormat="1" ht="18.75">
      <c r="A26" s="8">
        <v>43200</v>
      </c>
      <c r="B26" s="10" t="s">
        <v>71</v>
      </c>
      <c r="C26" s="10">
        <v>1605</v>
      </c>
      <c r="D26" s="10">
        <v>1615</v>
      </c>
      <c r="E26" s="11" t="s">
        <v>203</v>
      </c>
      <c r="F26" s="11" t="s">
        <v>430</v>
      </c>
      <c r="G26" s="11" t="s">
        <v>209</v>
      </c>
      <c r="H26" s="11" t="s">
        <v>467</v>
      </c>
      <c r="I26" s="39"/>
      <c r="J26" s="39" t="s">
        <v>1128</v>
      </c>
      <c r="K26" s="10"/>
      <c r="L26" s="10" t="s">
        <v>1161</v>
      </c>
      <c r="M26" s="19" t="s">
        <v>1129</v>
      </c>
      <c r="N26" s="7" t="str">
        <f t="shared" si="8"/>
        <v>武汉威伟机械</v>
      </c>
      <c r="O26" s="26" t="str">
        <f>VLOOKUP(Q26,ch!$A$1:$B$34,2,0)</f>
        <v>鄂AF1588</v>
      </c>
      <c r="P26" s="10" t="s">
        <v>162</v>
      </c>
      <c r="Q26" s="29" t="s">
        <v>117</v>
      </c>
      <c r="R26" s="7" t="str">
        <f t="shared" si="9"/>
        <v>9.6米</v>
      </c>
      <c r="S26" s="14">
        <v>8</v>
      </c>
      <c r="T26" s="14">
        <v>0</v>
      </c>
      <c r="U26" s="14">
        <f t="shared" si="10"/>
        <v>8</v>
      </c>
      <c r="V26" s="7" t="str">
        <f t="shared" si="11"/>
        <v>分拣摆渡</v>
      </c>
    </row>
    <row r="27" spans="1:22" s="35" customFormat="1" ht="18.75">
      <c r="A27" s="8">
        <v>43200</v>
      </c>
      <c r="B27" s="10" t="s">
        <v>71</v>
      </c>
      <c r="C27" s="10">
        <v>1355</v>
      </c>
      <c r="D27" s="10">
        <v>1405</v>
      </c>
      <c r="E27" s="11" t="s">
        <v>203</v>
      </c>
      <c r="F27" s="11" t="s">
        <v>430</v>
      </c>
      <c r="G27" s="11" t="s">
        <v>209</v>
      </c>
      <c r="H27" s="11" t="s">
        <v>467</v>
      </c>
      <c r="I27" s="39"/>
      <c r="J27" s="39" t="s">
        <v>1130</v>
      </c>
      <c r="K27" s="10"/>
      <c r="L27" s="10" t="s">
        <v>1162</v>
      </c>
      <c r="M27" s="19" t="s">
        <v>1131</v>
      </c>
      <c r="N27" s="7" t="str">
        <f t="shared" si="8"/>
        <v>武汉威伟机械</v>
      </c>
      <c r="O27" s="26" t="str">
        <f>VLOOKUP(Q27,ch!$A$1:$B$34,2,0)</f>
        <v>鄂AF1588</v>
      </c>
      <c r="P27" s="10" t="s">
        <v>162</v>
      </c>
      <c r="Q27" s="29" t="s">
        <v>117</v>
      </c>
      <c r="R27" s="7" t="str">
        <f t="shared" si="9"/>
        <v>9.6米</v>
      </c>
      <c r="S27" s="14">
        <v>12</v>
      </c>
      <c r="T27" s="14">
        <v>0</v>
      </c>
      <c r="U27" s="14">
        <f t="shared" si="10"/>
        <v>12</v>
      </c>
      <c r="V27" s="7" t="str">
        <f t="shared" si="11"/>
        <v>分拣摆渡</v>
      </c>
    </row>
    <row r="28" spans="1:22" s="35" customFormat="1" ht="18.75">
      <c r="A28" s="8">
        <v>43200</v>
      </c>
      <c r="B28" s="10" t="s">
        <v>71</v>
      </c>
      <c r="C28" s="10">
        <v>1151</v>
      </c>
      <c r="D28" s="10">
        <v>1201</v>
      </c>
      <c r="E28" s="11" t="s">
        <v>203</v>
      </c>
      <c r="F28" s="11" t="s">
        <v>430</v>
      </c>
      <c r="G28" s="11" t="s">
        <v>209</v>
      </c>
      <c r="H28" s="11" t="s">
        <v>467</v>
      </c>
      <c r="I28" s="39"/>
      <c r="J28" s="39" t="s">
        <v>1132</v>
      </c>
      <c r="K28" s="10"/>
      <c r="L28" s="10" t="s">
        <v>1163</v>
      </c>
      <c r="M28" s="19" t="s">
        <v>1133</v>
      </c>
      <c r="N28" s="7" t="str">
        <f t="shared" si="8"/>
        <v>武汉威伟机械</v>
      </c>
      <c r="O28" s="26" t="str">
        <f>VLOOKUP(Q28,ch!$A$1:$B$34,2,0)</f>
        <v>鄂AF1588</v>
      </c>
      <c r="P28" s="10" t="s">
        <v>162</v>
      </c>
      <c r="Q28" s="29" t="s">
        <v>117</v>
      </c>
      <c r="R28" s="7" t="str">
        <f t="shared" si="9"/>
        <v>9.6米</v>
      </c>
      <c r="S28" s="14">
        <v>14</v>
      </c>
      <c r="T28" s="14">
        <v>0</v>
      </c>
      <c r="U28" s="14">
        <f t="shared" si="10"/>
        <v>14</v>
      </c>
      <c r="V28" s="7" t="str">
        <f t="shared" si="11"/>
        <v>分拣摆渡</v>
      </c>
    </row>
    <row r="29" spans="1:22" s="35" customFormat="1" ht="18.75">
      <c r="A29" s="54">
        <v>43200</v>
      </c>
      <c r="B29" s="55" t="s">
        <v>71</v>
      </c>
      <c r="C29" s="55">
        <v>40</v>
      </c>
      <c r="D29" s="55">
        <v>50</v>
      </c>
      <c r="E29" s="56" t="s">
        <v>203</v>
      </c>
      <c r="F29" s="56" t="s">
        <v>430</v>
      </c>
      <c r="G29" s="56" t="s">
        <v>209</v>
      </c>
      <c r="H29" s="56" t="s">
        <v>467</v>
      </c>
      <c r="I29" s="57"/>
      <c r="J29" s="57" t="s">
        <v>1168</v>
      </c>
      <c r="K29" s="55"/>
      <c r="L29" s="55"/>
      <c r="M29" s="58" t="s">
        <v>1169</v>
      </c>
      <c r="N29" s="59" t="str">
        <f t="shared" si="8"/>
        <v>武汉威伟机械</v>
      </c>
      <c r="O29" s="60" t="str">
        <f>VLOOKUP(Q29,ch!$A$1:$B$34,2,0)</f>
        <v>鄂AFX299</v>
      </c>
      <c r="P29" s="55" t="s">
        <v>363</v>
      </c>
      <c r="Q29" s="61" t="s">
        <v>118</v>
      </c>
      <c r="R29" s="59" t="str">
        <f t="shared" si="9"/>
        <v>9.6米</v>
      </c>
      <c r="S29" s="56">
        <v>14</v>
      </c>
      <c r="T29" s="56">
        <v>0</v>
      </c>
      <c r="U29" s="56">
        <f t="shared" si="10"/>
        <v>14</v>
      </c>
      <c r="V29" s="59" t="str">
        <f t="shared" si="11"/>
        <v>分拣摆渡</v>
      </c>
    </row>
    <row r="30" spans="1:22" s="35" customFormat="1" ht="18.75">
      <c r="A30" s="54">
        <v>43200</v>
      </c>
      <c r="B30" s="55" t="s">
        <v>1086</v>
      </c>
      <c r="C30" s="55">
        <v>1052</v>
      </c>
      <c r="D30" s="55">
        <v>1102</v>
      </c>
      <c r="E30" s="56" t="s">
        <v>203</v>
      </c>
      <c r="F30" s="56" t="s">
        <v>430</v>
      </c>
      <c r="G30" s="56" t="s">
        <v>209</v>
      </c>
      <c r="H30" s="56" t="s">
        <v>467</v>
      </c>
      <c r="I30" s="57"/>
      <c r="J30" s="57" t="s">
        <v>1170</v>
      </c>
      <c r="K30" s="55"/>
      <c r="L30" s="55"/>
      <c r="M30" s="58" t="s">
        <v>1171</v>
      </c>
      <c r="N30" s="59" t="str">
        <f t="shared" ref="N30" si="12">IF(A30&lt;&gt;"","武汉威伟机械","------")</f>
        <v>武汉威伟机械</v>
      </c>
      <c r="O30" s="60" t="str">
        <f>VLOOKUP(Q30,ch!$A$1:$B$34,2,0)</f>
        <v>鄂AFX299</v>
      </c>
      <c r="P30" s="55" t="s">
        <v>363</v>
      </c>
      <c r="Q30" s="61" t="s">
        <v>118</v>
      </c>
      <c r="R30" s="59" t="str">
        <f t="shared" ref="R30" si="13">IF(A30&lt;&gt;"","9.6米","--")</f>
        <v>9.6米</v>
      </c>
      <c r="S30" s="56">
        <v>14</v>
      </c>
      <c r="T30" s="56">
        <v>0</v>
      </c>
      <c r="U30" s="56">
        <f t="shared" ref="U30" si="14">SUM(S30:T30)</f>
        <v>14</v>
      </c>
      <c r="V30" s="59" t="str">
        <f t="shared" ref="V30" si="15">IF(A30&lt;&gt;"","分拣摆渡","----")</f>
        <v>分拣摆渡</v>
      </c>
    </row>
    <row r="31" spans="1:22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0"/>
      <c r="M31" s="19"/>
      <c r="N31" s="7"/>
      <c r="O31" s="26"/>
      <c r="P31" s="10"/>
      <c r="Q31" s="29"/>
      <c r="R31" s="7"/>
      <c r="S31" s="14"/>
      <c r="T31" s="14"/>
      <c r="U31" s="14"/>
      <c r="V31" s="7"/>
    </row>
    <row r="32" spans="1:22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0"/>
      <c r="M32" s="19"/>
      <c r="N32" s="7"/>
      <c r="O32" s="26"/>
      <c r="P32" s="10"/>
      <c r="Q32" s="29"/>
      <c r="R32" s="7"/>
      <c r="S32" s="14"/>
      <c r="T32" s="14"/>
      <c r="U32" s="14"/>
      <c r="V32" s="7"/>
    </row>
    <row r="33" spans="1:22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0"/>
      <c r="M33" s="19"/>
      <c r="N33" s="7"/>
      <c r="O33" s="26"/>
      <c r="P33" s="10"/>
      <c r="Q33" s="29"/>
      <c r="R33" s="7"/>
      <c r="S33" s="14"/>
      <c r="T33" s="14"/>
      <c r="U33" s="14"/>
      <c r="V33" s="7"/>
    </row>
  </sheetData>
  <phoneticPr fontId="3" type="noConversion"/>
  <conditionalFormatting sqref="I12:M14 I1:M1 I21:M1048576">
    <cfRule type="duplicateValues" dxfId="253" priority="14"/>
  </conditionalFormatting>
  <conditionalFormatting sqref="M2:M11 M15:M28">
    <cfRule type="duplicateValues" dxfId="252" priority="10"/>
  </conditionalFormatting>
  <conditionalFormatting sqref="I15:M28 I2:M11">
    <cfRule type="duplicateValues" dxfId="251" priority="9"/>
  </conditionalFormatting>
  <conditionalFormatting sqref="I2:J11 I15:J28">
    <cfRule type="duplicateValues" dxfId="250" priority="8"/>
  </conditionalFormatting>
  <conditionalFormatting sqref="M12:M14 M21:M33">
    <cfRule type="duplicateValues" dxfId="249" priority="7"/>
  </conditionalFormatting>
  <conditionalFormatting sqref="I12:M14 I21:M33">
    <cfRule type="duplicateValues" dxfId="248" priority="6"/>
  </conditionalFormatting>
  <conditionalFormatting sqref="I12:J14 I21:J33">
    <cfRule type="duplicateValues" dxfId="247" priority="5"/>
  </conditionalFormatting>
  <conditionalFormatting sqref="M29:M33">
    <cfRule type="duplicateValues" dxfId="246" priority="4"/>
  </conditionalFormatting>
  <conditionalFormatting sqref="I29:M33">
    <cfRule type="duplicateValues" dxfId="245" priority="3"/>
  </conditionalFormatting>
  <conditionalFormatting sqref="I29:J33">
    <cfRule type="duplicateValues" dxfId="244" priority="2"/>
  </conditionalFormatting>
  <conditionalFormatting sqref="L29:L31">
    <cfRule type="duplicateValues" dxfId="243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L64"/>
  <sheetViews>
    <sheetView workbookViewId="0">
      <selection activeCell="A2" sqref="A2:XFD30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6.125" style="3" hidden="1" customWidth="1"/>
    <col min="11" max="12" width="17.375" style="3" customWidth="1"/>
    <col min="13" max="13" width="14" style="3" customWidth="1"/>
    <col min="14" max="14" width="16.625" style="3" bestFit="1" customWidth="1"/>
    <col min="15" max="15" width="14.5" style="3" hidden="1" customWidth="1"/>
    <col min="16" max="16" width="13.25" style="3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1136</v>
      </c>
      <c r="K1" s="21" t="s">
        <v>658</v>
      </c>
      <c r="L1" s="21" t="s">
        <v>331</v>
      </c>
      <c r="M1" s="22" t="s">
        <v>9</v>
      </c>
      <c r="N1" s="21" t="s">
        <v>10</v>
      </c>
      <c r="O1" s="22" t="s">
        <v>499</v>
      </c>
      <c r="P1" s="22" t="s">
        <v>362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43201</v>
      </c>
      <c r="B2" s="10" t="s">
        <v>234</v>
      </c>
      <c r="C2" s="10">
        <v>1630</v>
      </c>
      <c r="D2" s="10">
        <v>1809</v>
      </c>
      <c r="E2" s="11" t="s">
        <v>235</v>
      </c>
      <c r="F2" s="11" t="s">
        <v>251</v>
      </c>
      <c r="G2" s="11" t="s">
        <v>203</v>
      </c>
      <c r="H2" s="11" t="s">
        <v>430</v>
      </c>
      <c r="I2" s="39"/>
      <c r="J2" s="39" t="s">
        <v>1172</v>
      </c>
      <c r="K2" s="10" t="s">
        <v>1246</v>
      </c>
      <c r="L2" s="10"/>
      <c r="M2" s="19" t="s">
        <v>1173</v>
      </c>
      <c r="N2" s="7" t="str">
        <f t="shared" ref="N2" si="0">IF(A2&lt;&gt;"","武汉威伟机械","------")</f>
        <v>武汉威伟机械</v>
      </c>
      <c r="O2" s="26" t="str">
        <f>VLOOKUP(Q2,ch!$A$1:$B$34,2,0)</f>
        <v>鄂AZV373</v>
      </c>
      <c r="P2" s="10" t="s">
        <v>174</v>
      </c>
      <c r="Q2" s="29" t="s">
        <v>195</v>
      </c>
      <c r="R2" s="7" t="str">
        <f t="shared" ref="R2" si="1">IF(A2&lt;&gt;"","9.6米","--")</f>
        <v>9.6米</v>
      </c>
      <c r="S2" s="14">
        <v>14</v>
      </c>
      <c r="T2" s="14">
        <v>0</v>
      </c>
      <c r="U2" s="14">
        <f t="shared" ref="U2" si="2">SUM(S2:T2)</f>
        <v>14</v>
      </c>
      <c r="V2" s="7" t="str">
        <f t="shared" ref="V2" si="3">IF(A2&lt;&gt;"","分拣摆渡","----")</f>
        <v>分拣摆渡</v>
      </c>
    </row>
    <row r="3" spans="1:64" s="35" customFormat="1" ht="18.75">
      <c r="A3" s="8">
        <v>43201</v>
      </c>
      <c r="B3" s="10" t="s">
        <v>234</v>
      </c>
      <c r="C3" s="10">
        <v>1459</v>
      </c>
      <c r="D3" s="10">
        <v>1658</v>
      </c>
      <c r="E3" s="11" t="s">
        <v>235</v>
      </c>
      <c r="F3" s="11" t="s">
        <v>251</v>
      </c>
      <c r="G3" s="11" t="s">
        <v>203</v>
      </c>
      <c r="H3" s="11" t="s">
        <v>430</v>
      </c>
      <c r="I3" s="39"/>
      <c r="J3" s="39" t="s">
        <v>1174</v>
      </c>
      <c r="K3" s="10" t="s">
        <v>1247</v>
      </c>
      <c r="L3" s="10"/>
      <c r="M3" s="19" t="s">
        <v>1175</v>
      </c>
      <c r="N3" s="7" t="str">
        <f t="shared" ref="N3:N7" si="4">IF(A3&lt;&gt;"","武汉威伟机械","------")</f>
        <v>武汉威伟机械</v>
      </c>
      <c r="O3" s="26" t="str">
        <f>VLOOKUP(Q3,ch!$A$1:$B$34,2,0)</f>
        <v>鄂ALU291</v>
      </c>
      <c r="P3" s="10" t="s">
        <v>181</v>
      </c>
      <c r="Q3" s="29" t="s">
        <v>197</v>
      </c>
      <c r="R3" s="7" t="str">
        <f t="shared" ref="R3:R7" si="5">IF(A3&lt;&gt;"","9.6米","--")</f>
        <v>9.6米</v>
      </c>
      <c r="S3" s="14">
        <v>14</v>
      </c>
      <c r="T3" s="14">
        <v>0</v>
      </c>
      <c r="U3" s="14">
        <f t="shared" ref="U3:U7" si="6">SUM(S3:T3)</f>
        <v>14</v>
      </c>
      <c r="V3" s="7" t="str">
        <f t="shared" ref="V3:V7" si="7">IF(A3&lt;&gt;"","分拣摆渡","----")</f>
        <v>分拣摆渡</v>
      </c>
    </row>
    <row r="4" spans="1:64" s="35" customFormat="1" ht="18.75">
      <c r="A4" s="8">
        <v>43201</v>
      </c>
      <c r="B4" s="10" t="s">
        <v>234</v>
      </c>
      <c r="C4" s="10">
        <v>1810</v>
      </c>
      <c r="D4" s="10">
        <v>1943</v>
      </c>
      <c r="E4" s="11" t="s">
        <v>235</v>
      </c>
      <c r="F4" s="11" t="s">
        <v>251</v>
      </c>
      <c r="G4" s="11" t="s">
        <v>203</v>
      </c>
      <c r="H4" s="11" t="s">
        <v>430</v>
      </c>
      <c r="I4" s="39"/>
      <c r="J4" s="39" t="s">
        <v>1199</v>
      </c>
      <c r="K4" s="10" t="s">
        <v>1248</v>
      </c>
      <c r="L4" s="10"/>
      <c r="M4" s="19" t="s">
        <v>1200</v>
      </c>
      <c r="N4" s="7" t="str">
        <f t="shared" ref="N4:N6" si="8">IF(A4&lt;&gt;"","武汉威伟机械","------")</f>
        <v>武汉威伟机械</v>
      </c>
      <c r="O4" s="26" t="str">
        <f>VLOOKUP(Q4,ch!$A$1:$B$34,2,0)</f>
        <v>鄂ALU151</v>
      </c>
      <c r="P4" s="10" t="s">
        <v>178</v>
      </c>
      <c r="Q4" s="29" t="s">
        <v>361</v>
      </c>
      <c r="R4" s="7" t="str">
        <f t="shared" ref="R4:R6" si="9">IF(A4&lt;&gt;"","9.6米","--")</f>
        <v>9.6米</v>
      </c>
      <c r="S4" s="14">
        <v>14</v>
      </c>
      <c r="T4" s="14">
        <v>0</v>
      </c>
      <c r="U4" s="14">
        <f t="shared" ref="U4:U6" si="10">SUM(S4:T4)</f>
        <v>14</v>
      </c>
      <c r="V4" s="7" t="str">
        <f t="shared" ref="V4:V6" si="11">IF(A4&lt;&gt;"","分拣摆渡","----")</f>
        <v>分拣摆渡</v>
      </c>
    </row>
    <row r="5" spans="1:64" s="35" customFormat="1" ht="18.75">
      <c r="A5" s="8">
        <v>43201</v>
      </c>
      <c r="B5" s="10" t="s">
        <v>1206</v>
      </c>
      <c r="C5" s="10">
        <v>1920</v>
      </c>
      <c r="D5" s="10">
        <v>2102</v>
      </c>
      <c r="E5" s="11" t="s">
        <v>235</v>
      </c>
      <c r="F5" s="11" t="s">
        <v>251</v>
      </c>
      <c r="G5" s="11" t="s">
        <v>203</v>
      </c>
      <c r="H5" s="11" t="s">
        <v>430</v>
      </c>
      <c r="I5" s="39"/>
      <c r="J5" s="39" t="s">
        <v>1207</v>
      </c>
      <c r="K5" s="10" t="s">
        <v>1249</v>
      </c>
      <c r="L5" s="10"/>
      <c r="M5" s="19" t="s">
        <v>1208</v>
      </c>
      <c r="N5" s="7" t="str">
        <f t="shared" ref="N5" si="12">IF(A5&lt;&gt;"","武汉威伟机械","------")</f>
        <v>武汉威伟机械</v>
      </c>
      <c r="O5" s="26" t="str">
        <f>VLOOKUP(Q5,ch!$A$1:$B$34,2,0)</f>
        <v>鄂ABY256</v>
      </c>
      <c r="P5" s="10" t="s">
        <v>166</v>
      </c>
      <c r="Q5" s="29" t="s">
        <v>250</v>
      </c>
      <c r="R5" s="7" t="str">
        <f t="shared" ref="R5" si="13">IF(A5&lt;&gt;"","9.6米","--")</f>
        <v>9.6米</v>
      </c>
      <c r="S5" s="14">
        <v>14</v>
      </c>
      <c r="T5" s="14">
        <v>0</v>
      </c>
      <c r="U5" s="14">
        <f t="shared" ref="U5" si="14">SUM(S5:T5)</f>
        <v>14</v>
      </c>
      <c r="V5" s="7" t="str">
        <f t="shared" ref="V5" si="15">IF(A5&lt;&gt;"","分拣摆渡","----")</f>
        <v>分拣摆渡</v>
      </c>
    </row>
    <row r="6" spans="1:64" s="35" customFormat="1" ht="18.75">
      <c r="A6" s="8">
        <v>43201</v>
      </c>
      <c r="B6" s="10" t="s">
        <v>1201</v>
      </c>
      <c r="C6" s="10">
        <v>1929</v>
      </c>
      <c r="D6" s="10">
        <v>2112</v>
      </c>
      <c r="E6" s="11" t="s">
        <v>1202</v>
      </c>
      <c r="F6" s="11" t="s">
        <v>501</v>
      </c>
      <c r="G6" s="11" t="s">
        <v>203</v>
      </c>
      <c r="H6" s="11" t="s">
        <v>430</v>
      </c>
      <c r="I6" s="39"/>
      <c r="J6" s="39" t="s">
        <v>1203</v>
      </c>
      <c r="K6" s="10" t="s">
        <v>1250</v>
      </c>
      <c r="L6" s="64" t="s">
        <v>1204</v>
      </c>
      <c r="M6" s="19" t="s">
        <v>1205</v>
      </c>
      <c r="N6" s="7" t="str">
        <f t="shared" si="8"/>
        <v>武汉威伟机械</v>
      </c>
      <c r="O6" s="26" t="str">
        <f>VLOOKUP(Q6,ch!$A$1:$B$34,2,0)</f>
        <v>鄂AMR731</v>
      </c>
      <c r="P6" s="10" t="s">
        <v>1134</v>
      </c>
      <c r="Q6" s="29" t="s">
        <v>1091</v>
      </c>
      <c r="R6" s="7" t="str">
        <f t="shared" si="9"/>
        <v>9.6米</v>
      </c>
      <c r="S6" s="14">
        <v>9</v>
      </c>
      <c r="T6" s="14">
        <v>0</v>
      </c>
      <c r="U6" s="14">
        <f t="shared" si="10"/>
        <v>9</v>
      </c>
      <c r="V6" s="7" t="str">
        <f t="shared" si="11"/>
        <v>分拣摆渡</v>
      </c>
    </row>
    <row r="7" spans="1:64" s="35" customFormat="1" ht="18.75">
      <c r="A7" s="8">
        <v>43201</v>
      </c>
      <c r="B7" s="10" t="s">
        <v>530</v>
      </c>
      <c r="C7" s="10">
        <v>9</v>
      </c>
      <c r="D7" s="10">
        <v>22</v>
      </c>
      <c r="E7" s="11" t="s">
        <v>209</v>
      </c>
      <c r="F7" s="11" t="s">
        <v>467</v>
      </c>
      <c r="G7" s="11" t="s">
        <v>203</v>
      </c>
      <c r="H7" s="11" t="s">
        <v>430</v>
      </c>
      <c r="I7" s="39"/>
      <c r="J7" s="39" t="s">
        <v>1176</v>
      </c>
      <c r="K7" s="10" t="s">
        <v>1251</v>
      </c>
      <c r="L7" s="10"/>
      <c r="M7" s="19" t="s">
        <v>1177</v>
      </c>
      <c r="N7" s="7" t="str">
        <f t="shared" si="4"/>
        <v>武汉威伟机械</v>
      </c>
      <c r="O7" s="26" t="str">
        <f>VLOOKUP(Q7,ch!$A$1:$B$34,2,0)</f>
        <v>鄂AZV377</v>
      </c>
      <c r="P7" s="10" t="s">
        <v>175</v>
      </c>
      <c r="Q7" s="29" t="s">
        <v>239</v>
      </c>
      <c r="R7" s="7" t="str">
        <f t="shared" si="5"/>
        <v>9.6米</v>
      </c>
      <c r="S7" s="63" t="s">
        <v>1178</v>
      </c>
      <c r="T7" s="14">
        <v>0</v>
      </c>
      <c r="U7" s="14">
        <f t="shared" si="6"/>
        <v>0</v>
      </c>
      <c r="V7" s="7" t="str">
        <f t="shared" si="7"/>
        <v>分拣摆渡</v>
      </c>
    </row>
    <row r="8" spans="1:64" s="35" customFormat="1" ht="18.75">
      <c r="A8" s="8">
        <v>43201</v>
      </c>
      <c r="B8" s="10" t="s">
        <v>111</v>
      </c>
      <c r="C8" s="10">
        <v>1418</v>
      </c>
      <c r="D8" s="10">
        <v>1437</v>
      </c>
      <c r="E8" s="11" t="s">
        <v>209</v>
      </c>
      <c r="F8" s="11" t="s">
        <v>517</v>
      </c>
      <c r="G8" s="11" t="s">
        <v>203</v>
      </c>
      <c r="H8" s="11" t="s">
        <v>430</v>
      </c>
      <c r="I8" s="39"/>
      <c r="J8" s="39" t="s">
        <v>1179</v>
      </c>
      <c r="K8" s="10" t="s">
        <v>1252</v>
      </c>
      <c r="L8" s="10"/>
      <c r="M8" s="19" t="s">
        <v>1180</v>
      </c>
      <c r="N8" s="7" t="str">
        <f t="shared" ref="N8" si="16">IF(A8&lt;&gt;"","武汉威伟机械","------")</f>
        <v>武汉威伟机械</v>
      </c>
      <c r="O8" s="26" t="str">
        <f>VLOOKUP(Q8,ch!$A$1:$B$34,2,0)</f>
        <v>鄂AZV377</v>
      </c>
      <c r="P8" s="10" t="s">
        <v>175</v>
      </c>
      <c r="Q8" s="29" t="s">
        <v>239</v>
      </c>
      <c r="R8" s="7" t="str">
        <f t="shared" ref="R8" si="17">IF(A8&lt;&gt;"","9.6米","--")</f>
        <v>9.6米</v>
      </c>
      <c r="S8" s="14">
        <v>13</v>
      </c>
      <c r="T8" s="14">
        <v>0</v>
      </c>
      <c r="U8" s="14">
        <f t="shared" ref="U8" si="18">SUM(S8:T8)</f>
        <v>13</v>
      </c>
      <c r="V8" s="7" t="str">
        <f t="shared" ref="V8" si="19">IF(A8&lt;&gt;"","分拣摆渡","----")</f>
        <v>分拣摆渡</v>
      </c>
    </row>
    <row r="9" spans="1:64" s="35" customFormat="1" ht="18.75">
      <c r="A9" s="8">
        <v>43201</v>
      </c>
      <c r="B9" s="10" t="s">
        <v>1181</v>
      </c>
      <c r="C9" s="10">
        <v>1803</v>
      </c>
      <c r="D9" s="10">
        <v>1826</v>
      </c>
      <c r="E9" s="11" t="s">
        <v>209</v>
      </c>
      <c r="F9" s="11" t="s">
        <v>517</v>
      </c>
      <c r="G9" s="11" t="s">
        <v>203</v>
      </c>
      <c r="H9" s="11" t="s">
        <v>430</v>
      </c>
      <c r="I9" s="39"/>
      <c r="J9" s="39" t="s">
        <v>1182</v>
      </c>
      <c r="K9" s="10" t="s">
        <v>1253</v>
      </c>
      <c r="L9" s="10"/>
      <c r="M9" s="19" t="s">
        <v>1183</v>
      </c>
      <c r="N9" s="7" t="str">
        <f t="shared" ref="N9:N10" si="20">IF(A9&lt;&gt;"","武汉威伟机械","------")</f>
        <v>武汉威伟机械</v>
      </c>
      <c r="O9" s="26" t="str">
        <f>VLOOKUP(Q9,ch!$A$1:$B$34,2,0)</f>
        <v>鄂AZV377</v>
      </c>
      <c r="P9" s="10" t="s">
        <v>175</v>
      </c>
      <c r="Q9" s="29" t="s">
        <v>239</v>
      </c>
      <c r="R9" s="7" t="str">
        <f t="shared" ref="R9:R10" si="21">IF(A9&lt;&gt;"","9.6米","--")</f>
        <v>9.6米</v>
      </c>
      <c r="S9" s="14">
        <v>9</v>
      </c>
      <c r="T9" s="14">
        <v>0</v>
      </c>
      <c r="U9" s="14">
        <f t="shared" ref="U9:U10" si="22">SUM(S9:T9)</f>
        <v>9</v>
      </c>
      <c r="V9" s="7" t="str">
        <f t="shared" ref="V9:V10" si="23">IF(A9&lt;&gt;"","分拣摆渡","----")</f>
        <v>分拣摆渡</v>
      </c>
    </row>
    <row r="10" spans="1:64" s="35" customFormat="1" ht="18.75">
      <c r="A10" s="8">
        <v>43201</v>
      </c>
      <c r="B10" s="10" t="s">
        <v>1184</v>
      </c>
      <c r="C10" s="10">
        <v>1955</v>
      </c>
      <c r="D10" s="10">
        <v>2005</v>
      </c>
      <c r="E10" s="11" t="s">
        <v>203</v>
      </c>
      <c r="F10" s="11" t="s">
        <v>430</v>
      </c>
      <c r="G10" s="11" t="s">
        <v>209</v>
      </c>
      <c r="H10" s="11" t="s">
        <v>467</v>
      </c>
      <c r="I10" s="39"/>
      <c r="J10" s="39" t="s">
        <v>1185</v>
      </c>
      <c r="K10" s="10" t="s">
        <v>1254</v>
      </c>
      <c r="L10" s="10"/>
      <c r="M10" s="19" t="s">
        <v>1186</v>
      </c>
      <c r="N10" s="7" t="str">
        <f t="shared" si="20"/>
        <v>武汉威伟机械</v>
      </c>
      <c r="O10" s="26" t="str">
        <f>VLOOKUP(Q10,ch!$A$1:$B$34,2,0)</f>
        <v>鄂AF1588</v>
      </c>
      <c r="P10" s="10" t="s">
        <v>162</v>
      </c>
      <c r="Q10" s="29" t="s">
        <v>117</v>
      </c>
      <c r="R10" s="7" t="str">
        <f t="shared" si="21"/>
        <v>9.6米</v>
      </c>
      <c r="S10" s="14">
        <v>14</v>
      </c>
      <c r="T10" s="14">
        <v>0</v>
      </c>
      <c r="U10" s="14">
        <f t="shared" si="22"/>
        <v>14</v>
      </c>
      <c r="V10" s="7" t="str">
        <f t="shared" si="23"/>
        <v>分拣摆渡</v>
      </c>
    </row>
    <row r="11" spans="1:64" s="35" customFormat="1" ht="18.75">
      <c r="A11" s="8">
        <v>43201</v>
      </c>
      <c r="B11" s="10" t="s">
        <v>71</v>
      </c>
      <c r="C11" s="10">
        <v>1731</v>
      </c>
      <c r="D11" s="10">
        <v>1741</v>
      </c>
      <c r="E11" s="11" t="s">
        <v>203</v>
      </c>
      <c r="F11" s="11" t="s">
        <v>430</v>
      </c>
      <c r="G11" s="11" t="s">
        <v>209</v>
      </c>
      <c r="H11" s="11" t="s">
        <v>467</v>
      </c>
      <c r="I11" s="39"/>
      <c r="J11" s="39" t="s">
        <v>1187</v>
      </c>
      <c r="K11" s="10" t="s">
        <v>1255</v>
      </c>
      <c r="L11" s="10"/>
      <c r="M11" s="19" t="s">
        <v>1188</v>
      </c>
      <c r="N11" s="7" t="str">
        <f t="shared" ref="N11" si="24">IF(A11&lt;&gt;"","武汉威伟机械","------")</f>
        <v>武汉威伟机械</v>
      </c>
      <c r="O11" s="26" t="str">
        <f>VLOOKUP(Q11,ch!$A$1:$B$34,2,0)</f>
        <v>鄂AF1588</v>
      </c>
      <c r="P11" s="10" t="s">
        <v>162</v>
      </c>
      <c r="Q11" s="29" t="s">
        <v>117</v>
      </c>
      <c r="R11" s="7" t="str">
        <f t="shared" ref="R11" si="25">IF(A11&lt;&gt;"","9.6米","--")</f>
        <v>9.6米</v>
      </c>
      <c r="S11" s="14">
        <v>14</v>
      </c>
      <c r="T11" s="14">
        <v>0</v>
      </c>
      <c r="U11" s="14">
        <f t="shared" ref="U11" si="26">SUM(S11:T11)</f>
        <v>14</v>
      </c>
      <c r="V11" s="7" t="str">
        <f t="shared" ref="V11" si="27">IF(A11&lt;&gt;"","分拣摆渡","----")</f>
        <v>分拣摆渡</v>
      </c>
    </row>
    <row r="12" spans="1:64" s="35" customFormat="1" ht="18.75">
      <c r="A12" s="8">
        <v>43201</v>
      </c>
      <c r="B12" s="10" t="s">
        <v>258</v>
      </c>
      <c r="C12" s="10">
        <v>1215</v>
      </c>
      <c r="D12" s="10">
        <v>1225</v>
      </c>
      <c r="E12" s="11" t="s">
        <v>203</v>
      </c>
      <c r="F12" s="11" t="s">
        <v>430</v>
      </c>
      <c r="G12" s="11" t="s">
        <v>209</v>
      </c>
      <c r="H12" s="11" t="s">
        <v>467</v>
      </c>
      <c r="I12" s="39"/>
      <c r="J12" s="39" t="s">
        <v>1189</v>
      </c>
      <c r="K12" s="10" t="s">
        <v>1256</v>
      </c>
      <c r="L12" s="10"/>
      <c r="M12" s="19" t="s">
        <v>1190</v>
      </c>
      <c r="N12" s="7" t="str">
        <f t="shared" ref="N12" si="28">IF(A12&lt;&gt;"","武汉威伟机械","------")</f>
        <v>武汉威伟机械</v>
      </c>
      <c r="O12" s="26" t="str">
        <f>VLOOKUP(Q12,ch!$A$1:$B$34,2,0)</f>
        <v>鄂AF1588</v>
      </c>
      <c r="P12" s="10" t="s">
        <v>162</v>
      </c>
      <c r="Q12" s="29" t="s">
        <v>117</v>
      </c>
      <c r="R12" s="7" t="str">
        <f t="shared" ref="R12" si="29">IF(A12&lt;&gt;"","9.6米","--")</f>
        <v>9.6米</v>
      </c>
      <c r="S12" s="14">
        <v>14</v>
      </c>
      <c r="T12" s="14">
        <v>0</v>
      </c>
      <c r="U12" s="14">
        <f t="shared" ref="U12" si="30">SUM(S12:T12)</f>
        <v>14</v>
      </c>
      <c r="V12" s="7" t="str">
        <f t="shared" ref="V12" si="31">IF(A12&lt;&gt;"","分拣摆渡","----")</f>
        <v>分拣摆渡</v>
      </c>
    </row>
    <row r="13" spans="1:64" s="35" customFormat="1" ht="18.75">
      <c r="A13" s="8">
        <v>43201</v>
      </c>
      <c r="B13" s="10" t="s">
        <v>288</v>
      </c>
      <c r="C13" s="10">
        <v>1515</v>
      </c>
      <c r="D13" s="10">
        <v>1525</v>
      </c>
      <c r="E13" s="11" t="s">
        <v>203</v>
      </c>
      <c r="F13" s="11" t="s">
        <v>430</v>
      </c>
      <c r="G13" s="11" t="s">
        <v>209</v>
      </c>
      <c r="H13" s="11" t="s">
        <v>467</v>
      </c>
      <c r="I13" s="39"/>
      <c r="J13" s="39" t="s">
        <v>1191</v>
      </c>
      <c r="K13" s="10" t="s">
        <v>1257</v>
      </c>
      <c r="L13" s="10"/>
      <c r="M13" s="19" t="s">
        <v>1192</v>
      </c>
      <c r="N13" s="7" t="str">
        <f t="shared" ref="N13" si="32">IF(A13&lt;&gt;"","武汉威伟机械","------")</f>
        <v>武汉威伟机械</v>
      </c>
      <c r="O13" s="26" t="str">
        <f>VLOOKUP(Q13,ch!$A$1:$B$34,2,0)</f>
        <v>鄂AF1588</v>
      </c>
      <c r="P13" s="10" t="s">
        <v>162</v>
      </c>
      <c r="Q13" s="29" t="s">
        <v>117</v>
      </c>
      <c r="R13" s="7" t="str">
        <f t="shared" ref="R13" si="33">IF(A13&lt;&gt;"","9.6米","--")</f>
        <v>9.6米</v>
      </c>
      <c r="S13" s="14">
        <v>14</v>
      </c>
      <c r="T13" s="14">
        <v>0</v>
      </c>
      <c r="U13" s="14">
        <f t="shared" ref="U13" si="34">SUM(S13:T13)</f>
        <v>14</v>
      </c>
      <c r="V13" s="7" t="str">
        <f t="shared" ref="V13" si="35">IF(A13&lt;&gt;"","分拣摆渡","----")</f>
        <v>分拣摆渡</v>
      </c>
    </row>
    <row r="14" spans="1:64" s="35" customFormat="1" ht="18.75">
      <c r="A14" s="8">
        <v>43201</v>
      </c>
      <c r="B14" s="10" t="s">
        <v>288</v>
      </c>
      <c r="C14" s="10">
        <v>1057</v>
      </c>
      <c r="D14" s="10">
        <v>1107</v>
      </c>
      <c r="E14" s="11" t="s">
        <v>203</v>
      </c>
      <c r="F14" s="11" t="s">
        <v>430</v>
      </c>
      <c r="G14" s="11" t="s">
        <v>209</v>
      </c>
      <c r="H14" s="11" t="s">
        <v>467</v>
      </c>
      <c r="I14" s="39"/>
      <c r="J14" s="39" t="s">
        <v>1193</v>
      </c>
      <c r="K14" s="10" t="s">
        <v>1258</v>
      </c>
      <c r="L14" s="10"/>
      <c r="M14" s="19" t="s">
        <v>1194</v>
      </c>
      <c r="N14" s="7" t="str">
        <f t="shared" ref="N14" si="36">IF(A14&lt;&gt;"","武汉威伟机械","------")</f>
        <v>武汉威伟机械</v>
      </c>
      <c r="O14" s="26" t="str">
        <f>VLOOKUP(Q14,ch!$A$1:$B$34,2,0)</f>
        <v>鄂AF1588</v>
      </c>
      <c r="P14" s="10" t="s">
        <v>162</v>
      </c>
      <c r="Q14" s="29" t="s">
        <v>117</v>
      </c>
      <c r="R14" s="7" t="str">
        <f t="shared" ref="R14" si="37">IF(A14&lt;&gt;"","9.6米","--")</f>
        <v>9.6米</v>
      </c>
      <c r="S14" s="14">
        <v>14</v>
      </c>
      <c r="T14" s="14">
        <v>0</v>
      </c>
      <c r="U14" s="14">
        <f t="shared" ref="U14" si="38">SUM(S14:T14)</f>
        <v>14</v>
      </c>
      <c r="V14" s="7" t="str">
        <f t="shared" ref="V14" si="39">IF(A14&lt;&gt;"","分拣摆渡","----")</f>
        <v>分拣摆渡</v>
      </c>
    </row>
    <row r="15" spans="1:64" s="35" customFormat="1" ht="18.75">
      <c r="A15" s="8">
        <v>43201</v>
      </c>
      <c r="B15" s="10" t="s">
        <v>288</v>
      </c>
      <c r="C15" s="10">
        <v>940</v>
      </c>
      <c r="D15" s="10">
        <v>950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39"/>
      <c r="J15" s="39" t="s">
        <v>1195</v>
      </c>
      <c r="K15" s="10" t="s">
        <v>1259</v>
      </c>
      <c r="L15" s="10"/>
      <c r="M15" s="19" t="s">
        <v>1196</v>
      </c>
      <c r="N15" s="7" t="str">
        <f t="shared" ref="N15" si="40">IF(A15&lt;&gt;"","武汉威伟机械","------")</f>
        <v>武汉威伟机械</v>
      </c>
      <c r="O15" s="26" t="str">
        <f>VLOOKUP(Q15,ch!$A$1:$B$34,2,0)</f>
        <v>鄂AF1588</v>
      </c>
      <c r="P15" s="10" t="s">
        <v>162</v>
      </c>
      <c r="Q15" s="29" t="s">
        <v>117</v>
      </c>
      <c r="R15" s="7" t="str">
        <f t="shared" ref="R15" si="41">IF(A15&lt;&gt;"","9.6米","--")</f>
        <v>9.6米</v>
      </c>
      <c r="S15" s="14">
        <v>14</v>
      </c>
      <c r="T15" s="14">
        <v>0</v>
      </c>
      <c r="U15" s="14">
        <f t="shared" ref="U15" si="42">SUM(S15:T15)</f>
        <v>14</v>
      </c>
      <c r="V15" s="7" t="str">
        <f t="shared" ref="V15" si="43">IF(A15&lt;&gt;"","分拣摆渡","----")</f>
        <v>分拣摆渡</v>
      </c>
    </row>
    <row r="16" spans="1:64" s="35" customFormat="1" ht="18.75">
      <c r="A16" s="8">
        <v>43201</v>
      </c>
      <c r="B16" s="10" t="s">
        <v>258</v>
      </c>
      <c r="C16" s="10">
        <v>50</v>
      </c>
      <c r="D16" s="10">
        <v>107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/>
      <c r="J16" s="39" t="s">
        <v>1197</v>
      </c>
      <c r="K16" s="10" t="s">
        <v>1260</v>
      </c>
      <c r="L16" s="10"/>
      <c r="M16" s="19" t="s">
        <v>1198</v>
      </c>
      <c r="N16" s="7" t="str">
        <f t="shared" ref="N16:N17" si="44">IF(A16&lt;&gt;"","武汉威伟机械","------")</f>
        <v>武汉威伟机械</v>
      </c>
      <c r="O16" s="26" t="str">
        <f>VLOOKUP(Q16,ch!$A$1:$B$34,2,0)</f>
        <v>鄂AF1588</v>
      </c>
      <c r="P16" s="10" t="s">
        <v>162</v>
      </c>
      <c r="Q16" s="29" t="s">
        <v>117</v>
      </c>
      <c r="R16" s="7" t="str">
        <f t="shared" ref="R16:R18" si="45">IF(A16&lt;&gt;"","9.6米","--")</f>
        <v>9.6米</v>
      </c>
      <c r="S16" s="14">
        <v>14</v>
      </c>
      <c r="T16" s="14">
        <v>0</v>
      </c>
      <c r="U16" s="14">
        <f t="shared" ref="U16:U18" si="46">SUM(S16:T16)</f>
        <v>14</v>
      </c>
      <c r="V16" s="7" t="str">
        <f t="shared" ref="V16:V18" si="47">IF(A16&lt;&gt;"","分拣摆渡","----")</f>
        <v>分拣摆渡</v>
      </c>
    </row>
    <row r="17" spans="1:22" s="35" customFormat="1" ht="18.75">
      <c r="A17" s="8">
        <v>43201</v>
      </c>
      <c r="B17" s="10" t="s">
        <v>1209</v>
      </c>
      <c r="C17" s="10">
        <v>2159</v>
      </c>
      <c r="D17" s="10">
        <v>2216</v>
      </c>
      <c r="E17" s="11" t="s">
        <v>209</v>
      </c>
      <c r="F17" s="11" t="s">
        <v>1210</v>
      </c>
      <c r="G17" s="11" t="s">
        <v>203</v>
      </c>
      <c r="H17" s="11" t="s">
        <v>1211</v>
      </c>
      <c r="I17" s="39"/>
      <c r="J17" s="39" t="s">
        <v>1212</v>
      </c>
      <c r="K17" s="10" t="s">
        <v>1261</v>
      </c>
      <c r="L17" s="10"/>
      <c r="M17" s="19" t="s">
        <v>1213</v>
      </c>
      <c r="N17" s="7" t="str">
        <f t="shared" si="44"/>
        <v>武汉威伟机械</v>
      </c>
      <c r="O17" s="26" t="str">
        <f>VLOOKUP(Q17,ch!$A$1:$B$34,2,0)</f>
        <v>鄂ABY256</v>
      </c>
      <c r="P17" s="10" t="s">
        <v>166</v>
      </c>
      <c r="Q17" s="29" t="s">
        <v>250</v>
      </c>
      <c r="R17" s="7" t="str">
        <f t="shared" si="45"/>
        <v>9.6米</v>
      </c>
      <c r="S17" s="14">
        <v>10</v>
      </c>
      <c r="T17" s="14">
        <v>0</v>
      </c>
      <c r="U17" s="14">
        <f t="shared" si="46"/>
        <v>10</v>
      </c>
      <c r="V17" s="7" t="str">
        <f t="shared" si="47"/>
        <v>分拣摆渡</v>
      </c>
    </row>
    <row r="18" spans="1:22" s="35" customFormat="1" ht="18.75">
      <c r="A18" s="8">
        <v>43201</v>
      </c>
      <c r="B18" s="10" t="s">
        <v>1214</v>
      </c>
      <c r="C18" s="10">
        <v>1026</v>
      </c>
      <c r="D18" s="10">
        <v>1050</v>
      </c>
      <c r="E18" s="11" t="s">
        <v>209</v>
      </c>
      <c r="F18" s="11" t="s">
        <v>1210</v>
      </c>
      <c r="G18" s="11" t="s">
        <v>203</v>
      </c>
      <c r="H18" s="11" t="s">
        <v>1211</v>
      </c>
      <c r="I18" s="39"/>
      <c r="J18" s="39" t="s">
        <v>1215</v>
      </c>
      <c r="K18" s="10" t="s">
        <v>1262</v>
      </c>
      <c r="L18" s="10"/>
      <c r="M18" s="19" t="s">
        <v>1216</v>
      </c>
      <c r="N18" s="7" t="str">
        <f t="shared" ref="N18" si="48">IF(A18&lt;&gt;"","武汉威伟机械","------")</f>
        <v>武汉威伟机械</v>
      </c>
      <c r="O18" s="26" t="str">
        <f>VLOOKUP(Q18,ch!$A$1:$B$34,2,0)</f>
        <v>鄂AZR992</v>
      </c>
      <c r="P18" s="10" t="s">
        <v>183</v>
      </c>
      <c r="Q18" s="29" t="s">
        <v>1217</v>
      </c>
      <c r="R18" s="7" t="str">
        <f t="shared" si="45"/>
        <v>9.6米</v>
      </c>
      <c r="S18" s="14">
        <v>14</v>
      </c>
      <c r="T18" s="14">
        <v>0</v>
      </c>
      <c r="U18" s="14">
        <f t="shared" si="46"/>
        <v>14</v>
      </c>
      <c r="V18" s="7" t="str">
        <f t="shared" si="47"/>
        <v>分拣摆渡</v>
      </c>
    </row>
    <row r="19" spans="1:22" s="35" customFormat="1" ht="18.75">
      <c r="A19" s="8">
        <v>43201</v>
      </c>
      <c r="B19" s="10" t="s">
        <v>1218</v>
      </c>
      <c r="C19" s="10">
        <v>2034</v>
      </c>
      <c r="D19" s="10">
        <v>2059</v>
      </c>
      <c r="E19" s="11" t="s">
        <v>209</v>
      </c>
      <c r="F19" s="11" t="s">
        <v>1210</v>
      </c>
      <c r="G19" s="11" t="s">
        <v>203</v>
      </c>
      <c r="H19" s="11" t="s">
        <v>1211</v>
      </c>
      <c r="I19" s="39"/>
      <c r="J19" s="39" t="s">
        <v>1219</v>
      </c>
      <c r="K19" s="10" t="s">
        <v>1263</v>
      </c>
      <c r="L19" s="10"/>
      <c r="M19" s="19" t="s">
        <v>1220</v>
      </c>
      <c r="N19" s="7" t="str">
        <f t="shared" ref="N19" si="49">IF(A19&lt;&gt;"","武汉威伟机械","------")</f>
        <v>武汉威伟机械</v>
      </c>
      <c r="O19" s="26" t="str">
        <f>VLOOKUP(Q19,ch!$A$1:$B$34,2,0)</f>
        <v>鄂AZR992</v>
      </c>
      <c r="P19" s="10" t="s">
        <v>183</v>
      </c>
      <c r="Q19" s="29" t="s">
        <v>1217</v>
      </c>
      <c r="R19" s="7" t="str">
        <f t="shared" ref="R19" si="50">IF(A19&lt;&gt;"","9.6米","--")</f>
        <v>9.6米</v>
      </c>
      <c r="S19" s="14">
        <v>11</v>
      </c>
      <c r="T19" s="14">
        <v>0</v>
      </c>
      <c r="U19" s="14">
        <f t="shared" ref="U19" si="51">SUM(S19:T19)</f>
        <v>11</v>
      </c>
      <c r="V19" s="7" t="str">
        <f t="shared" ref="V19" si="52">IF(A19&lt;&gt;"","分拣摆渡","----")</f>
        <v>分拣摆渡</v>
      </c>
    </row>
    <row r="20" spans="1:22" s="35" customFormat="1" ht="18.75">
      <c r="A20" s="8">
        <v>43201</v>
      </c>
      <c r="B20" s="10" t="s">
        <v>1218</v>
      </c>
      <c r="C20" s="10">
        <v>1922</v>
      </c>
      <c r="D20" s="10">
        <v>1940</v>
      </c>
      <c r="E20" s="11" t="s">
        <v>209</v>
      </c>
      <c r="F20" s="11" t="s">
        <v>1210</v>
      </c>
      <c r="G20" s="11" t="s">
        <v>203</v>
      </c>
      <c r="H20" s="11" t="s">
        <v>1211</v>
      </c>
      <c r="I20" s="39"/>
      <c r="J20" s="39" t="s">
        <v>1221</v>
      </c>
      <c r="K20" s="10" t="s">
        <v>1264</v>
      </c>
      <c r="L20" s="10"/>
      <c r="M20" s="19" t="s">
        <v>1222</v>
      </c>
      <c r="N20" s="7" t="str">
        <f t="shared" ref="N20:N21" si="53">IF(A20&lt;&gt;"","武汉威伟机械","------")</f>
        <v>武汉威伟机械</v>
      </c>
      <c r="O20" s="26" t="str">
        <f>VLOOKUP(Q20,ch!$A$1:$B$34,2,0)</f>
        <v>鄂AZR992</v>
      </c>
      <c r="P20" s="10" t="s">
        <v>183</v>
      </c>
      <c r="Q20" s="29" t="s">
        <v>1217</v>
      </c>
      <c r="R20" s="7" t="str">
        <f t="shared" ref="R20:R21" si="54">IF(A20&lt;&gt;"","9.6米","--")</f>
        <v>9.6米</v>
      </c>
      <c r="S20" s="14">
        <v>14</v>
      </c>
      <c r="T20" s="14">
        <v>0</v>
      </c>
      <c r="U20" s="14">
        <f t="shared" ref="U20:U21" si="55">SUM(S20:T20)</f>
        <v>14</v>
      </c>
      <c r="V20" s="7" t="str">
        <f t="shared" ref="V20:V21" si="56">IF(A20&lt;&gt;"","分拣摆渡","----")</f>
        <v>分拣摆渡</v>
      </c>
    </row>
    <row r="21" spans="1:22" s="35" customFormat="1" ht="18.75">
      <c r="A21" s="8">
        <v>43201</v>
      </c>
      <c r="B21" s="10" t="s">
        <v>1223</v>
      </c>
      <c r="C21" s="10">
        <v>2354</v>
      </c>
      <c r="D21" s="10">
        <v>4</v>
      </c>
      <c r="E21" s="11" t="s">
        <v>203</v>
      </c>
      <c r="F21" s="11" t="s">
        <v>1211</v>
      </c>
      <c r="G21" s="11" t="s">
        <v>209</v>
      </c>
      <c r="H21" s="11" t="s">
        <v>983</v>
      </c>
      <c r="I21" s="39"/>
      <c r="J21" s="39" t="s">
        <v>1224</v>
      </c>
      <c r="K21" s="10" t="s">
        <v>1265</v>
      </c>
      <c r="L21" s="10"/>
      <c r="M21" s="19" t="s">
        <v>1225</v>
      </c>
      <c r="N21" s="7" t="str">
        <f t="shared" si="53"/>
        <v>武汉威伟机械</v>
      </c>
      <c r="O21" s="26" t="str">
        <f>VLOOKUP(Q21,ch!$A$1:$B$34,2,0)</f>
        <v>鄂AZR876</v>
      </c>
      <c r="P21" s="10" t="s">
        <v>163</v>
      </c>
      <c r="Q21" s="29" t="s">
        <v>1226</v>
      </c>
      <c r="R21" s="7" t="str">
        <f t="shared" si="54"/>
        <v>9.6米</v>
      </c>
      <c r="S21" s="14">
        <v>12</v>
      </c>
      <c r="T21" s="14">
        <v>0</v>
      </c>
      <c r="U21" s="14">
        <f t="shared" si="55"/>
        <v>12</v>
      </c>
      <c r="V21" s="7" t="str">
        <f t="shared" si="56"/>
        <v>分拣摆渡</v>
      </c>
    </row>
    <row r="22" spans="1:22" s="35" customFormat="1" ht="18.75">
      <c r="A22" s="8">
        <v>43201</v>
      </c>
      <c r="B22" s="10" t="s">
        <v>1223</v>
      </c>
      <c r="C22" s="10">
        <v>2324</v>
      </c>
      <c r="D22" s="10">
        <v>2334</v>
      </c>
      <c r="E22" s="11" t="s">
        <v>203</v>
      </c>
      <c r="F22" s="11" t="s">
        <v>1211</v>
      </c>
      <c r="G22" s="11" t="s">
        <v>209</v>
      </c>
      <c r="H22" s="11" t="s">
        <v>983</v>
      </c>
      <c r="I22" s="39"/>
      <c r="J22" s="39" t="s">
        <v>1227</v>
      </c>
      <c r="K22" s="10" t="s">
        <v>1266</v>
      </c>
      <c r="L22" s="10"/>
      <c r="M22" s="19" t="s">
        <v>1228</v>
      </c>
      <c r="N22" s="7" t="str">
        <f t="shared" ref="N22" si="57">IF(A22&lt;&gt;"","武汉威伟机械","------")</f>
        <v>武汉威伟机械</v>
      </c>
      <c r="O22" s="26" t="str">
        <f>VLOOKUP(Q22,ch!$A$1:$B$34,2,0)</f>
        <v>鄂AZR876</v>
      </c>
      <c r="P22" s="10" t="s">
        <v>163</v>
      </c>
      <c r="Q22" s="29" t="s">
        <v>1226</v>
      </c>
      <c r="R22" s="7" t="str">
        <f t="shared" ref="R22" si="58">IF(A22&lt;&gt;"","9.6米","--")</f>
        <v>9.6米</v>
      </c>
      <c r="S22" s="14">
        <v>14</v>
      </c>
      <c r="T22" s="14">
        <v>0</v>
      </c>
      <c r="U22" s="14">
        <f t="shared" ref="U22" si="59">SUM(S22:T22)</f>
        <v>14</v>
      </c>
      <c r="V22" s="7" t="str">
        <f t="shared" ref="V22" si="60">IF(A22&lt;&gt;"","分拣摆渡","----")</f>
        <v>分拣摆渡</v>
      </c>
    </row>
    <row r="23" spans="1:22" s="35" customFormat="1" ht="18.75">
      <c r="A23" s="8">
        <v>43201</v>
      </c>
      <c r="B23" s="10" t="s">
        <v>1223</v>
      </c>
      <c r="C23" s="10">
        <v>2116</v>
      </c>
      <c r="D23" s="10">
        <v>2126</v>
      </c>
      <c r="E23" s="11" t="s">
        <v>203</v>
      </c>
      <c r="F23" s="11" t="s">
        <v>1211</v>
      </c>
      <c r="G23" s="11" t="s">
        <v>209</v>
      </c>
      <c r="H23" s="11" t="s">
        <v>983</v>
      </c>
      <c r="I23" s="39"/>
      <c r="J23" s="39" t="s">
        <v>1229</v>
      </c>
      <c r="K23" s="10" t="s">
        <v>1267</v>
      </c>
      <c r="L23" s="10"/>
      <c r="M23" s="19" t="s">
        <v>1230</v>
      </c>
      <c r="N23" s="7" t="str">
        <f t="shared" ref="N23" si="61">IF(A23&lt;&gt;"","武汉威伟机械","------")</f>
        <v>武汉威伟机械</v>
      </c>
      <c r="O23" s="26" t="str">
        <f>VLOOKUP(Q23,ch!$A$1:$B$34,2,0)</f>
        <v>鄂AZR876</v>
      </c>
      <c r="P23" s="10" t="s">
        <v>163</v>
      </c>
      <c r="Q23" s="29" t="s">
        <v>1226</v>
      </c>
      <c r="R23" s="7" t="str">
        <f t="shared" ref="R23" si="62">IF(A23&lt;&gt;"","9.6米","--")</f>
        <v>9.6米</v>
      </c>
      <c r="S23" s="14">
        <v>14</v>
      </c>
      <c r="T23" s="14">
        <v>0</v>
      </c>
      <c r="U23" s="14">
        <f t="shared" ref="U23" si="63">SUM(S23:T23)</f>
        <v>14</v>
      </c>
      <c r="V23" s="7" t="str">
        <f t="shared" ref="V23" si="64">IF(A23&lt;&gt;"","分拣摆渡","----")</f>
        <v>分拣摆渡</v>
      </c>
    </row>
    <row r="24" spans="1:22" s="35" customFormat="1" ht="18.75">
      <c r="A24" s="8">
        <v>43201</v>
      </c>
      <c r="B24" s="10" t="s">
        <v>288</v>
      </c>
      <c r="C24" s="10">
        <v>1903</v>
      </c>
      <c r="D24" s="10">
        <v>1913</v>
      </c>
      <c r="E24" s="11" t="s">
        <v>203</v>
      </c>
      <c r="F24" s="11" t="s">
        <v>1211</v>
      </c>
      <c r="G24" s="11" t="s">
        <v>209</v>
      </c>
      <c r="H24" s="11" t="s">
        <v>983</v>
      </c>
      <c r="I24" s="39"/>
      <c r="J24" s="39" t="s">
        <v>1231</v>
      </c>
      <c r="K24" s="10" t="s">
        <v>1268</v>
      </c>
      <c r="L24" s="10"/>
      <c r="M24" s="19" t="s">
        <v>1232</v>
      </c>
      <c r="N24" s="7" t="str">
        <f t="shared" ref="N24" si="65">IF(A24&lt;&gt;"","武汉威伟机械","------")</f>
        <v>武汉威伟机械</v>
      </c>
      <c r="O24" s="26" t="str">
        <f>VLOOKUP(Q24,ch!$A$1:$B$34,2,0)</f>
        <v>鄂AZR876</v>
      </c>
      <c r="P24" s="10" t="s">
        <v>163</v>
      </c>
      <c r="Q24" s="29" t="s">
        <v>1226</v>
      </c>
      <c r="R24" s="7" t="str">
        <f t="shared" ref="R24" si="66">IF(A24&lt;&gt;"","9.6米","--")</f>
        <v>9.6米</v>
      </c>
      <c r="S24" s="14">
        <v>14</v>
      </c>
      <c r="T24" s="14">
        <v>0</v>
      </c>
      <c r="U24" s="14">
        <f t="shared" ref="U24" si="67">SUM(S24:T24)</f>
        <v>14</v>
      </c>
      <c r="V24" s="7" t="str">
        <f t="shared" ref="V24" si="68">IF(A24&lt;&gt;"","分拣摆渡","----")</f>
        <v>分拣摆渡</v>
      </c>
    </row>
    <row r="25" spans="1:22" s="35" customFormat="1" ht="18.75">
      <c r="A25" s="8">
        <v>43201</v>
      </c>
      <c r="B25" s="10" t="s">
        <v>288</v>
      </c>
      <c r="C25" s="10">
        <v>1615</v>
      </c>
      <c r="D25" s="10">
        <v>1625</v>
      </c>
      <c r="E25" s="11" t="s">
        <v>203</v>
      </c>
      <c r="F25" s="11" t="s">
        <v>1211</v>
      </c>
      <c r="G25" s="11" t="s">
        <v>209</v>
      </c>
      <c r="H25" s="11" t="s">
        <v>983</v>
      </c>
      <c r="I25" s="39"/>
      <c r="J25" s="39" t="s">
        <v>1233</v>
      </c>
      <c r="K25" s="10" t="s">
        <v>1269</v>
      </c>
      <c r="L25" s="10"/>
      <c r="M25" s="19" t="s">
        <v>1234</v>
      </c>
      <c r="N25" s="7" t="str">
        <f t="shared" ref="N25" si="69">IF(A25&lt;&gt;"","武汉威伟机械","------")</f>
        <v>武汉威伟机械</v>
      </c>
      <c r="O25" s="26" t="str">
        <f>VLOOKUP(Q25,ch!$A$1:$B$34,2,0)</f>
        <v>鄂AZR876</v>
      </c>
      <c r="P25" s="10" t="s">
        <v>163</v>
      </c>
      <c r="Q25" s="29" t="s">
        <v>1226</v>
      </c>
      <c r="R25" s="7" t="str">
        <f t="shared" ref="R25" si="70">IF(A25&lt;&gt;"","9.6米","--")</f>
        <v>9.6米</v>
      </c>
      <c r="S25" s="14">
        <v>14</v>
      </c>
      <c r="T25" s="14">
        <v>0</v>
      </c>
      <c r="U25" s="14">
        <f t="shared" ref="U25" si="71">SUM(S25:T25)</f>
        <v>14</v>
      </c>
      <c r="V25" s="7" t="str">
        <f t="shared" ref="V25" si="72">IF(A25&lt;&gt;"","分拣摆渡","----")</f>
        <v>分拣摆渡</v>
      </c>
    </row>
    <row r="26" spans="1:22" s="35" customFormat="1" ht="18.75">
      <c r="A26" s="8">
        <v>43201</v>
      </c>
      <c r="B26" s="10" t="s">
        <v>288</v>
      </c>
      <c r="C26" s="10">
        <v>1217</v>
      </c>
      <c r="D26" s="10">
        <v>1227</v>
      </c>
      <c r="E26" s="11" t="s">
        <v>203</v>
      </c>
      <c r="F26" s="11" t="s">
        <v>1211</v>
      </c>
      <c r="G26" s="11" t="s">
        <v>209</v>
      </c>
      <c r="H26" s="11" t="s">
        <v>983</v>
      </c>
      <c r="I26" s="39"/>
      <c r="J26" s="39" t="s">
        <v>1235</v>
      </c>
      <c r="K26" s="10" t="s">
        <v>1270</v>
      </c>
      <c r="L26" s="10"/>
      <c r="M26" s="19" t="s">
        <v>1236</v>
      </c>
      <c r="N26" s="7" t="str">
        <f t="shared" ref="N26" si="73">IF(A26&lt;&gt;"","武汉威伟机械","------")</f>
        <v>武汉威伟机械</v>
      </c>
      <c r="O26" s="26" t="str">
        <f>VLOOKUP(Q26,ch!$A$1:$B$34,2,0)</f>
        <v>鄂AZR876</v>
      </c>
      <c r="P26" s="10" t="s">
        <v>163</v>
      </c>
      <c r="Q26" s="29" t="s">
        <v>1226</v>
      </c>
      <c r="R26" s="7" t="str">
        <f t="shared" ref="R26" si="74">IF(A26&lt;&gt;"","9.6米","--")</f>
        <v>9.6米</v>
      </c>
      <c r="S26" s="14">
        <v>7</v>
      </c>
      <c r="T26" s="14">
        <v>0</v>
      </c>
      <c r="U26" s="14">
        <f t="shared" ref="U26" si="75">SUM(S26:T26)</f>
        <v>7</v>
      </c>
      <c r="V26" s="7" t="str">
        <f t="shared" ref="V26" si="76">IF(A26&lt;&gt;"","分拣摆渡","----")</f>
        <v>分拣摆渡</v>
      </c>
    </row>
    <row r="27" spans="1:22" s="35" customFormat="1" ht="18.75">
      <c r="A27" s="8">
        <v>43201</v>
      </c>
      <c r="B27" s="10" t="s">
        <v>288</v>
      </c>
      <c r="C27" s="10">
        <v>1140</v>
      </c>
      <c r="D27" s="10">
        <v>1150</v>
      </c>
      <c r="E27" s="11" t="s">
        <v>203</v>
      </c>
      <c r="F27" s="11" t="s">
        <v>1211</v>
      </c>
      <c r="G27" s="11" t="s">
        <v>209</v>
      </c>
      <c r="H27" s="11" t="s">
        <v>983</v>
      </c>
      <c r="I27" s="39"/>
      <c r="J27" s="39" t="s">
        <v>1237</v>
      </c>
      <c r="K27" s="10" t="s">
        <v>1271</v>
      </c>
      <c r="L27" s="10"/>
      <c r="M27" s="19" t="s">
        <v>1238</v>
      </c>
      <c r="N27" s="7" t="str">
        <f t="shared" ref="N27" si="77">IF(A27&lt;&gt;"","武汉威伟机械","------")</f>
        <v>武汉威伟机械</v>
      </c>
      <c r="O27" s="26" t="str">
        <f>VLOOKUP(Q27,ch!$A$1:$B$34,2,0)</f>
        <v>鄂AZR876</v>
      </c>
      <c r="P27" s="10" t="s">
        <v>163</v>
      </c>
      <c r="Q27" s="29" t="s">
        <v>1226</v>
      </c>
      <c r="R27" s="7" t="str">
        <f t="shared" ref="R27" si="78">IF(A27&lt;&gt;"","9.6米","--")</f>
        <v>9.6米</v>
      </c>
      <c r="S27" s="14">
        <v>14</v>
      </c>
      <c r="T27" s="14">
        <v>0</v>
      </c>
      <c r="U27" s="14">
        <f t="shared" ref="U27" si="79">SUM(S27:T27)</f>
        <v>14</v>
      </c>
      <c r="V27" s="7" t="str">
        <f t="shared" ref="V27" si="80">IF(A27&lt;&gt;"","分拣摆渡","----")</f>
        <v>分拣摆渡</v>
      </c>
    </row>
    <row r="28" spans="1:22" s="35" customFormat="1" ht="18.75">
      <c r="A28" s="8">
        <v>43201</v>
      </c>
      <c r="B28" s="10" t="s">
        <v>288</v>
      </c>
      <c r="C28" s="10">
        <v>1020</v>
      </c>
      <c r="D28" s="10">
        <v>1030</v>
      </c>
      <c r="E28" s="11" t="s">
        <v>203</v>
      </c>
      <c r="F28" s="11" t="s">
        <v>1211</v>
      </c>
      <c r="G28" s="11" t="s">
        <v>209</v>
      </c>
      <c r="H28" s="11" t="s">
        <v>983</v>
      </c>
      <c r="I28" s="39"/>
      <c r="J28" s="39" t="s">
        <v>1239</v>
      </c>
      <c r="K28" s="10" t="s">
        <v>1272</v>
      </c>
      <c r="L28" s="10"/>
      <c r="M28" s="19" t="s">
        <v>1240</v>
      </c>
      <c r="N28" s="7" t="str">
        <f t="shared" ref="N28" si="81">IF(A28&lt;&gt;"","武汉威伟机械","------")</f>
        <v>武汉威伟机械</v>
      </c>
      <c r="O28" s="26" t="str">
        <f>VLOOKUP(Q28,ch!$A$1:$B$34,2,0)</f>
        <v>鄂AZR876</v>
      </c>
      <c r="P28" s="10" t="s">
        <v>163</v>
      </c>
      <c r="Q28" s="29" t="s">
        <v>1226</v>
      </c>
      <c r="R28" s="7" t="str">
        <f t="shared" ref="R28" si="82">IF(A28&lt;&gt;"","9.6米","--")</f>
        <v>9.6米</v>
      </c>
      <c r="S28" s="14">
        <v>14</v>
      </c>
      <c r="T28" s="14">
        <v>0</v>
      </c>
      <c r="U28" s="14">
        <f t="shared" ref="U28" si="83">SUM(S28:T28)</f>
        <v>14</v>
      </c>
      <c r="V28" s="7" t="str">
        <f t="shared" ref="V28" si="84">IF(A28&lt;&gt;"","分拣摆渡","----")</f>
        <v>分拣摆渡</v>
      </c>
    </row>
    <row r="29" spans="1:22" s="35" customFormat="1" ht="18.75">
      <c r="A29" s="8">
        <v>43201</v>
      </c>
      <c r="B29" s="10" t="s">
        <v>1223</v>
      </c>
      <c r="C29" s="10">
        <v>2223</v>
      </c>
      <c r="D29" s="10">
        <v>2233</v>
      </c>
      <c r="E29" s="11" t="s">
        <v>203</v>
      </c>
      <c r="F29" s="11" t="s">
        <v>1211</v>
      </c>
      <c r="G29" s="11" t="s">
        <v>209</v>
      </c>
      <c r="H29" s="11" t="s">
        <v>983</v>
      </c>
      <c r="I29" s="39"/>
      <c r="J29" s="39" t="s">
        <v>1241</v>
      </c>
      <c r="K29" s="10" t="s">
        <v>1273</v>
      </c>
      <c r="L29" s="10"/>
      <c r="M29" s="19" t="s">
        <v>1242</v>
      </c>
      <c r="N29" s="7" t="str">
        <f t="shared" ref="N29" si="85">IF(A29&lt;&gt;"","武汉威伟机械","------")</f>
        <v>武汉威伟机械</v>
      </c>
      <c r="O29" s="26" t="e">
        <f>VLOOKUP(Q29,ch!$A$1:$B$34,2,0)</f>
        <v>#N/A</v>
      </c>
      <c r="P29" s="10" t="s">
        <v>176</v>
      </c>
      <c r="Q29" s="29" t="s">
        <v>1243</v>
      </c>
      <c r="R29" s="7" t="str">
        <f t="shared" ref="R29" si="86">IF(A29&lt;&gt;"","9.6米","--")</f>
        <v>9.6米</v>
      </c>
      <c r="S29" s="14">
        <v>14</v>
      </c>
      <c r="T29" s="14">
        <v>0</v>
      </c>
      <c r="U29" s="14">
        <f t="shared" ref="U29" si="87">SUM(S29:T29)</f>
        <v>14</v>
      </c>
      <c r="V29" s="7" t="str">
        <f t="shared" ref="V29" si="88">IF(A29&lt;&gt;"","分拣摆渡","----")</f>
        <v>分拣摆渡</v>
      </c>
    </row>
    <row r="30" spans="1:22" s="35" customFormat="1" ht="18.75">
      <c r="A30" s="8">
        <v>43201</v>
      </c>
      <c r="B30" s="10" t="s">
        <v>1209</v>
      </c>
      <c r="C30" s="10">
        <v>1930</v>
      </c>
      <c r="D30" s="10">
        <v>2003</v>
      </c>
      <c r="E30" s="11" t="s">
        <v>209</v>
      </c>
      <c r="F30" s="11" t="s">
        <v>1210</v>
      </c>
      <c r="G30" s="11" t="s">
        <v>203</v>
      </c>
      <c r="H30" s="11" t="s">
        <v>1211</v>
      </c>
      <c r="I30" s="39"/>
      <c r="J30" s="39" t="s">
        <v>1244</v>
      </c>
      <c r="K30" s="10" t="s">
        <v>1274</v>
      </c>
      <c r="L30" s="10"/>
      <c r="M30" s="19" t="s">
        <v>1245</v>
      </c>
      <c r="N30" s="7" t="str">
        <f t="shared" ref="N30" si="89">IF(A30&lt;&gt;"","武汉威伟机械","------")</f>
        <v>武汉威伟机械</v>
      </c>
      <c r="O30" s="26" t="e">
        <f>VLOOKUP(Q30,ch!$A$1:$B$34,2,0)</f>
        <v>#N/A</v>
      </c>
      <c r="P30" s="10" t="s">
        <v>176</v>
      </c>
      <c r="Q30" s="29" t="s">
        <v>1243</v>
      </c>
      <c r="R30" s="7" t="str">
        <f t="shared" ref="R30" si="90">IF(A30&lt;&gt;"","9.6米","--")</f>
        <v>9.6米</v>
      </c>
      <c r="S30" s="14">
        <v>14</v>
      </c>
      <c r="T30" s="14">
        <v>0</v>
      </c>
      <c r="U30" s="14">
        <f t="shared" ref="U30" si="91">SUM(S30:T30)</f>
        <v>14</v>
      </c>
      <c r="V30" s="7" t="str">
        <f t="shared" ref="V30" si="92">IF(A30&lt;&gt;"","分拣摆渡","----")</f>
        <v>分拣摆渡</v>
      </c>
    </row>
    <row r="31" spans="1:22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0"/>
      <c r="M31" s="19"/>
      <c r="N31" s="7"/>
      <c r="O31" s="26"/>
      <c r="P31" s="10"/>
      <c r="Q31" s="29"/>
      <c r="R31" s="7"/>
      <c r="S31" s="14"/>
      <c r="T31" s="14"/>
      <c r="U31" s="14"/>
      <c r="V31" s="7"/>
    </row>
    <row r="32" spans="1:22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0"/>
      <c r="M32" s="19"/>
      <c r="N32" s="7"/>
      <c r="O32" s="26"/>
      <c r="P32" s="10"/>
      <c r="Q32" s="29"/>
      <c r="R32" s="7"/>
      <c r="S32" s="14"/>
      <c r="T32" s="14"/>
      <c r="U32" s="14"/>
      <c r="V32" s="7"/>
    </row>
    <row r="33" spans="1:22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0"/>
      <c r="M33" s="19"/>
      <c r="N33" s="7"/>
      <c r="O33" s="26"/>
      <c r="P33" s="10"/>
      <c r="Q33" s="29"/>
      <c r="R33" s="7"/>
      <c r="S33" s="14"/>
      <c r="T33" s="14"/>
      <c r="U33" s="14"/>
      <c r="V33" s="7"/>
    </row>
    <row r="34" spans="1:22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0"/>
      <c r="M34" s="19"/>
      <c r="N34" s="7"/>
      <c r="O34" s="26"/>
      <c r="P34" s="10"/>
      <c r="Q34" s="29"/>
      <c r="R34" s="7"/>
      <c r="S34" s="14"/>
      <c r="T34" s="14"/>
      <c r="U34" s="14"/>
      <c r="V34" s="7"/>
    </row>
    <row r="35" spans="1:22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0"/>
      <c r="M35" s="19"/>
      <c r="N35" s="7"/>
      <c r="O35" s="26"/>
      <c r="P35" s="10"/>
      <c r="Q35" s="29"/>
      <c r="R35" s="7"/>
      <c r="S35" s="14"/>
      <c r="T35" s="14"/>
      <c r="U35" s="14"/>
      <c r="V35" s="7"/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0"/>
      <c r="M36" s="19"/>
      <c r="N36" s="7"/>
      <c r="O36" s="26"/>
      <c r="P36" s="10"/>
      <c r="Q36" s="29"/>
      <c r="R36" s="7"/>
      <c r="S36" s="14"/>
      <c r="T36" s="14"/>
      <c r="U36" s="14"/>
      <c r="V36" s="7"/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0"/>
      <c r="M37" s="19"/>
      <c r="N37" s="7"/>
      <c r="O37" s="26"/>
      <c r="P37" s="10"/>
      <c r="Q37" s="29"/>
      <c r="R37" s="7"/>
      <c r="S37" s="14"/>
      <c r="T37" s="14"/>
      <c r="U37" s="14"/>
      <c r="V37" s="7"/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0"/>
      <c r="M38" s="19"/>
      <c r="N38" s="7"/>
      <c r="O38" s="26"/>
      <c r="P38" s="10"/>
      <c r="Q38" s="29"/>
      <c r="R38" s="7"/>
      <c r="S38" s="14"/>
      <c r="T38" s="14"/>
      <c r="U38" s="14"/>
      <c r="V38" s="7"/>
    </row>
    <row r="39" spans="1:22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0"/>
      <c r="M39" s="19"/>
      <c r="N39" s="7"/>
      <c r="O39" s="26"/>
      <c r="P39" s="10"/>
      <c r="Q39" s="29"/>
      <c r="R39" s="7"/>
      <c r="S39" s="14"/>
      <c r="T39" s="14"/>
      <c r="U39" s="14"/>
      <c r="V39" s="7"/>
    </row>
    <row r="40" spans="1:22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0"/>
      <c r="M40" s="19"/>
      <c r="N40" s="7"/>
      <c r="O40" s="26"/>
      <c r="P40" s="10"/>
      <c r="Q40" s="29"/>
      <c r="R40" s="7"/>
      <c r="S40" s="14"/>
      <c r="T40" s="14"/>
      <c r="U40" s="14"/>
      <c r="V40" s="7"/>
    </row>
    <row r="41" spans="1:22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0"/>
      <c r="M41" s="19"/>
      <c r="N41" s="7"/>
      <c r="O41" s="26"/>
      <c r="P41" s="10"/>
      <c r="Q41" s="29"/>
      <c r="R41" s="7"/>
      <c r="S41" s="14"/>
      <c r="T41" s="14"/>
      <c r="U41" s="14"/>
      <c r="V41" s="7"/>
    </row>
    <row r="42" spans="1:22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0"/>
      <c r="M42" s="19"/>
      <c r="N42" s="7"/>
      <c r="O42" s="26"/>
      <c r="P42" s="10"/>
      <c r="Q42" s="29"/>
      <c r="R42" s="7"/>
      <c r="S42" s="14"/>
      <c r="T42" s="14"/>
      <c r="U42" s="14"/>
      <c r="V42" s="7"/>
    </row>
    <row r="43" spans="1:22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0"/>
      <c r="M43" s="19"/>
      <c r="N43" s="7"/>
      <c r="O43" s="26"/>
      <c r="P43" s="10"/>
      <c r="Q43" s="29"/>
      <c r="R43" s="7"/>
      <c r="S43" s="14"/>
      <c r="T43" s="14"/>
      <c r="U43" s="14"/>
      <c r="V43" s="7"/>
    </row>
    <row r="44" spans="1:22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0"/>
      <c r="M44" s="19"/>
      <c r="N44" s="7"/>
      <c r="O44" s="26"/>
      <c r="P44" s="10"/>
      <c r="Q44" s="29"/>
      <c r="R44" s="7"/>
      <c r="S44" s="14"/>
      <c r="T44" s="14"/>
      <c r="U44" s="14"/>
      <c r="V44" s="7"/>
    </row>
    <row r="45" spans="1:22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0"/>
      <c r="M45" s="19"/>
      <c r="N45" s="7"/>
      <c r="O45" s="26"/>
      <c r="P45" s="10"/>
      <c r="Q45" s="29"/>
      <c r="R45" s="7"/>
      <c r="S45" s="14"/>
      <c r="T45" s="14"/>
      <c r="U45" s="14"/>
      <c r="V45" s="7"/>
    </row>
    <row r="46" spans="1:22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0"/>
      <c r="M46" s="19"/>
      <c r="N46" s="7"/>
      <c r="O46" s="26"/>
      <c r="P46" s="10"/>
      <c r="Q46" s="29"/>
      <c r="R46" s="7"/>
      <c r="S46" s="14"/>
      <c r="T46" s="14"/>
      <c r="U46" s="14"/>
      <c r="V46" s="7"/>
    </row>
    <row r="47" spans="1:22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0"/>
      <c r="M47" s="19"/>
      <c r="N47" s="7"/>
      <c r="O47" s="26"/>
      <c r="P47" s="10"/>
      <c r="Q47" s="29"/>
      <c r="R47" s="7"/>
      <c r="S47" s="14"/>
      <c r="T47" s="14"/>
      <c r="U47" s="14"/>
      <c r="V47" s="7"/>
    </row>
    <row r="48" spans="1:22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0"/>
      <c r="M48" s="19"/>
      <c r="N48" s="7"/>
      <c r="O48" s="26"/>
      <c r="P48" s="10"/>
      <c r="Q48" s="29"/>
      <c r="R48" s="7"/>
      <c r="S48" s="14"/>
      <c r="T48" s="14"/>
      <c r="U48" s="14"/>
      <c r="V48" s="7"/>
    </row>
    <row r="49" spans="1:22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0"/>
      <c r="M49" s="19"/>
      <c r="N49" s="7"/>
      <c r="O49" s="26"/>
      <c r="P49" s="10"/>
      <c r="Q49" s="29"/>
      <c r="R49" s="7"/>
      <c r="S49" s="14"/>
      <c r="T49" s="14"/>
      <c r="U49" s="14"/>
      <c r="V49" s="7"/>
    </row>
    <row r="50" spans="1:22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0"/>
      <c r="M50" s="19"/>
      <c r="N50" s="7"/>
      <c r="O50" s="26"/>
      <c r="P50" s="10"/>
      <c r="Q50" s="29"/>
      <c r="R50" s="7"/>
      <c r="S50" s="14"/>
      <c r="T50" s="14"/>
      <c r="U50" s="14"/>
      <c r="V50" s="7"/>
    </row>
    <row r="51" spans="1:22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0"/>
      <c r="M51" s="19"/>
      <c r="N51" s="7"/>
      <c r="O51" s="26"/>
      <c r="P51" s="10"/>
      <c r="Q51" s="29"/>
      <c r="R51" s="7"/>
      <c r="S51" s="14"/>
      <c r="T51" s="14"/>
      <c r="U51" s="14"/>
      <c r="V51" s="7"/>
    </row>
    <row r="52" spans="1:22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0"/>
      <c r="M52" s="19"/>
      <c r="N52" s="7"/>
      <c r="O52" s="26"/>
      <c r="P52" s="10"/>
      <c r="Q52" s="29"/>
      <c r="R52" s="7"/>
      <c r="S52" s="14"/>
      <c r="T52" s="14"/>
      <c r="U52" s="14"/>
      <c r="V52" s="7"/>
    </row>
    <row r="53" spans="1:22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0"/>
      <c r="M53" s="19"/>
      <c r="N53" s="7"/>
      <c r="O53" s="26"/>
      <c r="P53" s="10"/>
      <c r="Q53" s="29"/>
      <c r="R53" s="7"/>
      <c r="S53" s="14"/>
      <c r="T53" s="14"/>
      <c r="U53" s="14"/>
      <c r="V53" s="7"/>
    </row>
    <row r="54" spans="1:22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0"/>
      <c r="M54" s="19"/>
      <c r="N54" s="7"/>
      <c r="O54" s="26"/>
      <c r="P54" s="10"/>
      <c r="Q54" s="29"/>
      <c r="R54" s="7"/>
      <c r="S54" s="14"/>
      <c r="T54" s="14"/>
      <c r="U54" s="14"/>
      <c r="V54" s="7"/>
    </row>
    <row r="55" spans="1:22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0"/>
      <c r="M55" s="19"/>
      <c r="N55" s="7"/>
      <c r="O55" s="26"/>
      <c r="P55" s="10"/>
      <c r="Q55" s="29"/>
      <c r="R55" s="7"/>
      <c r="S55" s="14"/>
      <c r="T55" s="14"/>
      <c r="U55" s="14"/>
      <c r="V55" s="7"/>
    </row>
    <row r="56" spans="1:22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0"/>
      <c r="M56" s="19"/>
      <c r="N56" s="7"/>
      <c r="O56" s="26"/>
      <c r="P56" s="10"/>
      <c r="Q56" s="29"/>
      <c r="R56" s="7"/>
      <c r="S56" s="14"/>
      <c r="T56" s="14"/>
      <c r="U56" s="14"/>
      <c r="V56" s="7"/>
    </row>
    <row r="57" spans="1:22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0"/>
      <c r="M57" s="19"/>
      <c r="N57" s="7"/>
      <c r="O57" s="26"/>
      <c r="P57" s="10"/>
      <c r="Q57" s="29"/>
      <c r="R57" s="7"/>
      <c r="S57" s="14"/>
      <c r="T57" s="14"/>
      <c r="U57" s="14"/>
      <c r="V57" s="7"/>
    </row>
    <row r="58" spans="1:22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0"/>
      <c r="M58" s="19"/>
      <c r="N58" s="7"/>
      <c r="O58" s="26"/>
      <c r="P58" s="10"/>
      <c r="Q58" s="29"/>
      <c r="R58" s="7"/>
      <c r="S58" s="14"/>
      <c r="T58" s="14"/>
      <c r="U58" s="14"/>
      <c r="V58" s="7"/>
    </row>
    <row r="59" spans="1:22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0"/>
      <c r="M59" s="19"/>
      <c r="N59" s="7"/>
      <c r="O59" s="26"/>
      <c r="P59" s="10"/>
      <c r="Q59" s="29"/>
      <c r="R59" s="7"/>
      <c r="S59" s="14"/>
      <c r="T59" s="14"/>
      <c r="U59" s="14"/>
      <c r="V59" s="7"/>
    </row>
    <row r="60" spans="1:22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0"/>
      <c r="M60" s="19"/>
      <c r="N60" s="7"/>
      <c r="O60" s="26"/>
      <c r="P60" s="10"/>
      <c r="Q60" s="29"/>
      <c r="R60" s="7"/>
      <c r="S60" s="14"/>
      <c r="T60" s="14"/>
      <c r="U60" s="14"/>
      <c r="V60" s="7"/>
    </row>
    <row r="61" spans="1:22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0"/>
      <c r="M61" s="19"/>
      <c r="N61" s="7"/>
      <c r="O61" s="26"/>
      <c r="P61" s="10"/>
      <c r="Q61" s="29"/>
      <c r="R61" s="7"/>
      <c r="S61" s="14"/>
      <c r="T61" s="14"/>
      <c r="U61" s="14"/>
      <c r="V61" s="7"/>
    </row>
    <row r="62" spans="1:22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0"/>
      <c r="M62" s="19"/>
      <c r="N62" s="7"/>
      <c r="O62" s="26"/>
      <c r="P62" s="10"/>
      <c r="Q62" s="29"/>
      <c r="R62" s="7"/>
      <c r="S62" s="14"/>
      <c r="T62" s="14"/>
      <c r="U62" s="14"/>
      <c r="V62" s="7"/>
    </row>
    <row r="63" spans="1:22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0"/>
      <c r="M63" s="19"/>
      <c r="N63" s="7"/>
      <c r="O63" s="26"/>
      <c r="P63" s="10"/>
      <c r="Q63" s="29"/>
      <c r="R63" s="7"/>
      <c r="S63" s="14"/>
      <c r="T63" s="14"/>
      <c r="U63" s="14"/>
      <c r="V63" s="7"/>
    </row>
    <row r="64" spans="1:22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0"/>
      <c r="M64" s="19"/>
      <c r="N64" s="7"/>
      <c r="O64" s="26"/>
      <c r="P64" s="10"/>
      <c r="Q64" s="29"/>
      <c r="R64" s="7"/>
      <c r="S64" s="14"/>
      <c r="T64" s="14"/>
      <c r="U64" s="14"/>
      <c r="V64" s="7"/>
    </row>
  </sheetData>
  <phoneticPr fontId="3" type="noConversion"/>
  <conditionalFormatting sqref="K7:K64">
    <cfRule type="duplicateValues" dxfId="242" priority="1"/>
  </conditionalFormatting>
  <conditionalFormatting sqref="I1:M1048576">
    <cfRule type="duplicateValues" dxfId="241" priority="13"/>
  </conditionalFormatting>
  <conditionalFormatting sqref="M2:M64">
    <cfRule type="duplicateValues" dxfId="240" priority="16"/>
  </conditionalFormatting>
  <conditionalFormatting sqref="I2:M64">
    <cfRule type="duplicateValues" dxfId="239" priority="17"/>
  </conditionalFormatting>
  <conditionalFormatting sqref="I2:J64">
    <cfRule type="duplicateValues" dxfId="238" priority="18"/>
  </conditionalFormatting>
  <conditionalFormatting sqref="K2:K6">
    <cfRule type="duplicateValues" dxfId="237" priority="2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EZ38"/>
  <sheetViews>
    <sheetView topLeftCell="A19" workbookViewId="0">
      <selection activeCell="A2" sqref="A2:XFD33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6.125" style="3" hidden="1" customWidth="1"/>
    <col min="11" max="11" width="17.375" style="3" customWidth="1"/>
    <col min="12" max="12" width="17.375" style="3" hidden="1" customWidth="1"/>
    <col min="13" max="13" width="14" style="3" customWidth="1"/>
    <col min="14" max="14" width="16.625" style="3" bestFit="1" customWidth="1"/>
    <col min="15" max="15" width="14.5" style="3" hidden="1" customWidth="1"/>
    <col min="16" max="16" width="13.25" style="3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1136</v>
      </c>
      <c r="K1" s="21" t="s">
        <v>658</v>
      </c>
      <c r="L1" s="21" t="s">
        <v>331</v>
      </c>
      <c r="M1" s="22" t="s">
        <v>9</v>
      </c>
      <c r="N1" s="21" t="s">
        <v>10</v>
      </c>
      <c r="O1" s="22" t="s">
        <v>499</v>
      </c>
      <c r="P1" s="22" t="s">
        <v>362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43202</v>
      </c>
      <c r="B2" s="10" t="s">
        <v>25</v>
      </c>
      <c r="C2" s="10">
        <v>1845</v>
      </c>
      <c r="D2" s="10">
        <v>2019</v>
      </c>
      <c r="E2" s="11" t="s">
        <v>26</v>
      </c>
      <c r="F2" s="11" t="s">
        <v>251</v>
      </c>
      <c r="G2" s="11" t="s">
        <v>31</v>
      </c>
      <c r="H2" s="11" t="s">
        <v>430</v>
      </c>
      <c r="I2" s="39"/>
      <c r="J2" s="39" t="s">
        <v>1275</v>
      </c>
      <c r="K2" s="10" t="s">
        <v>1343</v>
      </c>
      <c r="L2" s="10"/>
      <c r="M2" s="19" t="s">
        <v>1276</v>
      </c>
      <c r="N2" s="7" t="str">
        <f t="shared" ref="N2" si="0">IF(A2&lt;&gt;"","武汉威伟机械","------")</f>
        <v>武汉威伟机械</v>
      </c>
      <c r="O2" s="26" t="str">
        <f>VLOOKUP(Q2,ch!$A$1:$B$34,2,0)</f>
        <v>鄂AQQ353</v>
      </c>
      <c r="P2" s="10" t="s">
        <v>180</v>
      </c>
      <c r="Q2" s="29" t="s">
        <v>44</v>
      </c>
      <c r="R2" s="7" t="str">
        <f t="shared" ref="R2" si="1">IF(A2&lt;&gt;"","9.6米","--")</f>
        <v>9.6米</v>
      </c>
      <c r="S2" s="14">
        <v>14</v>
      </c>
      <c r="T2" s="14">
        <v>0</v>
      </c>
      <c r="U2" s="14">
        <f t="shared" ref="U2:U3" si="2">SUM(S2:T2)</f>
        <v>14</v>
      </c>
      <c r="V2" s="7" t="str">
        <f t="shared" ref="V2:V3" si="3">IF(A2&lt;&gt;"","分拣摆渡","----")</f>
        <v>分拣摆渡</v>
      </c>
    </row>
    <row r="3" spans="1:64" s="35" customFormat="1" ht="18.75">
      <c r="A3" s="8">
        <v>43202</v>
      </c>
      <c r="B3" s="10" t="s">
        <v>25</v>
      </c>
      <c r="C3" s="10">
        <v>1924</v>
      </c>
      <c r="D3" s="10">
        <v>2108</v>
      </c>
      <c r="E3" s="11" t="s">
        <v>26</v>
      </c>
      <c r="F3" s="11" t="s">
        <v>251</v>
      </c>
      <c r="G3" s="11" t="s">
        <v>31</v>
      </c>
      <c r="H3" s="11" t="s">
        <v>430</v>
      </c>
      <c r="I3" s="39"/>
      <c r="J3" s="39" t="s">
        <v>1277</v>
      </c>
      <c r="K3" s="10" t="s">
        <v>1344</v>
      </c>
      <c r="L3" s="10"/>
      <c r="M3" s="19" t="s">
        <v>1278</v>
      </c>
      <c r="N3" s="7" t="str">
        <f t="shared" ref="N3" si="4">IF(A3&lt;&gt;"","武汉威伟机械","------")</f>
        <v>武汉威伟机械</v>
      </c>
      <c r="O3" s="26" t="str">
        <f>VLOOKUP(Q3,ch!$A$1:$B$34,2,0)</f>
        <v>鄂AMR731</v>
      </c>
      <c r="P3" s="10" t="s">
        <v>1134</v>
      </c>
      <c r="Q3" s="29" t="s">
        <v>1091</v>
      </c>
      <c r="R3" s="7" t="str">
        <f t="shared" ref="R3" si="5">IF(A3&lt;&gt;"","9.6米","--")</f>
        <v>9.6米</v>
      </c>
      <c r="S3" s="14">
        <v>14</v>
      </c>
      <c r="T3" s="14">
        <v>0</v>
      </c>
      <c r="U3" s="14">
        <f t="shared" si="2"/>
        <v>14</v>
      </c>
      <c r="V3" s="7" t="str">
        <f t="shared" si="3"/>
        <v>分拣摆渡</v>
      </c>
    </row>
    <row r="4" spans="1:64" s="35" customFormat="1" ht="18.75">
      <c r="A4" s="8">
        <v>43202</v>
      </c>
      <c r="B4" s="10" t="s">
        <v>500</v>
      </c>
      <c r="C4" s="10">
        <v>1929</v>
      </c>
      <c r="D4" s="10">
        <v>2115</v>
      </c>
      <c r="E4" s="11" t="s">
        <v>26</v>
      </c>
      <c r="F4" s="11" t="s">
        <v>251</v>
      </c>
      <c r="G4" s="11" t="s">
        <v>31</v>
      </c>
      <c r="H4" s="11" t="s">
        <v>430</v>
      </c>
      <c r="I4" s="39"/>
      <c r="J4" s="39" t="s">
        <v>1279</v>
      </c>
      <c r="K4" s="10" t="s">
        <v>1345</v>
      </c>
      <c r="L4" s="10"/>
      <c r="M4" s="19" t="s">
        <v>1280</v>
      </c>
      <c r="N4" s="7" t="str">
        <f t="shared" ref="N4" si="6">IF(A4&lt;&gt;"","武汉威伟机械","------")</f>
        <v>武汉威伟机械</v>
      </c>
      <c r="O4" s="26" t="str">
        <f>VLOOKUP(Q4,ch!$A$1:$B$34,2,0)</f>
        <v>粤BES791</v>
      </c>
      <c r="P4" s="10" t="s">
        <v>1135</v>
      </c>
      <c r="Q4" s="29" t="s">
        <v>1097</v>
      </c>
      <c r="R4" s="7" t="str">
        <f t="shared" ref="R4:R6" si="7">IF(A4&lt;&gt;"","9.6米","--")</f>
        <v>9.6米</v>
      </c>
      <c r="S4" s="14">
        <v>9</v>
      </c>
      <c r="T4" s="14">
        <v>0</v>
      </c>
      <c r="U4" s="14">
        <f t="shared" ref="U4:U6" si="8">SUM(S4:T4)</f>
        <v>9</v>
      </c>
      <c r="V4" s="7" t="str">
        <f t="shared" ref="V4:V6" si="9">IF(A4&lt;&gt;"","分拣摆渡","----")</f>
        <v>分拣摆渡</v>
      </c>
    </row>
    <row r="5" spans="1:64" s="35" customFormat="1" ht="18.75">
      <c r="A5" s="8">
        <v>43202</v>
      </c>
      <c r="B5" s="10" t="s">
        <v>939</v>
      </c>
      <c r="C5" s="10">
        <v>1740</v>
      </c>
      <c r="D5" s="10">
        <v>1920</v>
      </c>
      <c r="E5" s="11" t="s">
        <v>26</v>
      </c>
      <c r="F5" s="11" t="s">
        <v>251</v>
      </c>
      <c r="G5" s="11" t="s">
        <v>31</v>
      </c>
      <c r="H5" s="11" t="s">
        <v>430</v>
      </c>
      <c r="I5" s="39"/>
      <c r="J5" s="39" t="s">
        <v>1300</v>
      </c>
      <c r="K5" s="10" t="s">
        <v>1346</v>
      </c>
      <c r="L5" s="10"/>
      <c r="M5" s="19" t="s">
        <v>1301</v>
      </c>
      <c r="N5" s="7" t="str">
        <f t="shared" ref="N5" si="10">IF(A5&lt;&gt;"","武汉威伟机械","------")</f>
        <v>武汉威伟机械</v>
      </c>
      <c r="O5" s="26" t="str">
        <f>VLOOKUP(Q5,ch!$A$1:$B$34,2,0)</f>
        <v>鄂AAW309</v>
      </c>
      <c r="P5" s="10" t="s">
        <v>165</v>
      </c>
      <c r="Q5" s="29" t="s">
        <v>144</v>
      </c>
      <c r="R5" s="7" t="str">
        <f t="shared" ref="R5" si="11">IF(A5&lt;&gt;"","9.6米","--")</f>
        <v>9.6米</v>
      </c>
      <c r="S5" s="14">
        <v>14</v>
      </c>
      <c r="T5" s="14">
        <v>0</v>
      </c>
      <c r="U5" s="14">
        <f t="shared" ref="U5" si="12">SUM(S5:T5)</f>
        <v>14</v>
      </c>
      <c r="V5" s="7" t="str">
        <f t="shared" ref="V5" si="13">IF(A5&lt;&gt;"","分拣摆渡","----")</f>
        <v>分拣摆渡</v>
      </c>
    </row>
    <row r="6" spans="1:64" s="35" customFormat="1" ht="18.75">
      <c r="A6" s="8">
        <v>43202</v>
      </c>
      <c r="B6" s="10" t="s">
        <v>1086</v>
      </c>
      <c r="C6" s="10">
        <v>105</v>
      </c>
      <c r="D6" s="10">
        <v>115</v>
      </c>
      <c r="E6" s="11" t="s">
        <v>31</v>
      </c>
      <c r="F6" s="11" t="s">
        <v>430</v>
      </c>
      <c r="G6" s="11" t="s">
        <v>53</v>
      </c>
      <c r="H6" s="11" t="s">
        <v>467</v>
      </c>
      <c r="I6" s="39"/>
      <c r="J6" s="39" t="s">
        <v>1281</v>
      </c>
      <c r="K6" s="10" t="s">
        <v>1347</v>
      </c>
      <c r="L6" s="10"/>
      <c r="M6" s="19" t="s">
        <v>1282</v>
      </c>
      <c r="N6" s="7" t="str">
        <f t="shared" ref="N6" si="14">IF(A6&lt;&gt;"","武汉威伟机械","------")</f>
        <v>武汉威伟机械</v>
      </c>
      <c r="O6" s="26" t="str">
        <f>VLOOKUP(Q6,ch!$A$1:$B$34,2,0)</f>
        <v>鄂AZR876</v>
      </c>
      <c r="P6" s="10" t="s">
        <v>163</v>
      </c>
      <c r="Q6" s="29" t="s">
        <v>372</v>
      </c>
      <c r="R6" s="7" t="str">
        <f t="shared" si="7"/>
        <v>9.6米</v>
      </c>
      <c r="S6" s="14">
        <v>14</v>
      </c>
      <c r="T6" s="14">
        <v>0</v>
      </c>
      <c r="U6" s="14">
        <f t="shared" si="8"/>
        <v>14</v>
      </c>
      <c r="V6" s="7" t="str">
        <f t="shared" si="9"/>
        <v>分拣摆渡</v>
      </c>
    </row>
    <row r="7" spans="1:64" s="35" customFormat="1" ht="18.75">
      <c r="A7" s="8">
        <v>43202</v>
      </c>
      <c r="B7" s="10" t="s">
        <v>1086</v>
      </c>
      <c r="C7" s="10">
        <v>144</v>
      </c>
      <c r="D7" s="10">
        <v>154</v>
      </c>
      <c r="E7" s="11" t="s">
        <v>31</v>
      </c>
      <c r="F7" s="11" t="s">
        <v>430</v>
      </c>
      <c r="G7" s="11" t="s">
        <v>53</v>
      </c>
      <c r="H7" s="11" t="s">
        <v>467</v>
      </c>
      <c r="I7" s="39"/>
      <c r="J7" s="39" t="s">
        <v>1283</v>
      </c>
      <c r="K7" s="10" t="s">
        <v>1348</v>
      </c>
      <c r="L7" s="10"/>
      <c r="M7" s="19" t="s">
        <v>1284</v>
      </c>
      <c r="N7" s="7" t="str">
        <f t="shared" ref="N7" si="15">IF(A7&lt;&gt;"","武汉威伟机械","------")</f>
        <v>武汉威伟机械</v>
      </c>
      <c r="O7" s="26" t="str">
        <f>VLOOKUP(Q7,ch!$A$1:$B$34,2,0)</f>
        <v>鄂AZR876</v>
      </c>
      <c r="P7" s="10" t="s">
        <v>163</v>
      </c>
      <c r="Q7" s="29" t="s">
        <v>372</v>
      </c>
      <c r="R7" s="7" t="str">
        <f t="shared" ref="R7" si="16">IF(A7&lt;&gt;"","9.6米","--")</f>
        <v>9.6米</v>
      </c>
      <c r="S7" s="14">
        <v>9</v>
      </c>
      <c r="T7" s="14">
        <v>0</v>
      </c>
      <c r="U7" s="14">
        <f t="shared" ref="U7" si="17">SUM(S7:T7)</f>
        <v>9</v>
      </c>
      <c r="V7" s="7" t="str">
        <f t="shared" ref="V7" si="18">IF(A7&lt;&gt;"","分拣摆渡","----")</f>
        <v>分拣摆渡</v>
      </c>
    </row>
    <row r="8" spans="1:64" s="35" customFormat="1" ht="18.75">
      <c r="A8" s="8">
        <v>43202</v>
      </c>
      <c r="B8" s="10" t="s">
        <v>89</v>
      </c>
      <c r="C8" s="10">
        <v>951</v>
      </c>
      <c r="D8" s="10">
        <v>1001</v>
      </c>
      <c r="E8" s="11" t="s">
        <v>31</v>
      </c>
      <c r="F8" s="11" t="s">
        <v>430</v>
      </c>
      <c r="G8" s="11" t="s">
        <v>53</v>
      </c>
      <c r="H8" s="11" t="s">
        <v>467</v>
      </c>
      <c r="I8" s="39"/>
      <c r="J8" s="39" t="s">
        <v>1285</v>
      </c>
      <c r="K8" s="10" t="s">
        <v>1349</v>
      </c>
      <c r="L8" s="10"/>
      <c r="M8" s="19" t="s">
        <v>1286</v>
      </c>
      <c r="N8" s="7" t="str">
        <f t="shared" ref="N8" si="19">IF(A8&lt;&gt;"","武汉威伟机械","------")</f>
        <v>武汉威伟机械</v>
      </c>
      <c r="O8" s="26" t="str">
        <f>VLOOKUP(Q8,ch!$A$1:$B$34,2,0)</f>
        <v>鄂AZR876</v>
      </c>
      <c r="P8" s="10" t="s">
        <v>163</v>
      </c>
      <c r="Q8" s="29" t="s">
        <v>372</v>
      </c>
      <c r="R8" s="7" t="str">
        <f t="shared" ref="R8" si="20">IF(A8&lt;&gt;"","9.6米","--")</f>
        <v>9.6米</v>
      </c>
      <c r="S8" s="14">
        <v>14</v>
      </c>
      <c r="T8" s="14">
        <v>0</v>
      </c>
      <c r="U8" s="14">
        <f t="shared" ref="U8" si="21">SUM(S8:T8)</f>
        <v>14</v>
      </c>
      <c r="V8" s="7" t="str">
        <f t="shared" ref="V8" si="22">IF(A8&lt;&gt;"","分拣摆渡","----")</f>
        <v>分拣摆渡</v>
      </c>
    </row>
    <row r="9" spans="1:64" s="35" customFormat="1" ht="18.75">
      <c r="A9" s="8">
        <v>43202</v>
      </c>
      <c r="B9" s="10" t="s">
        <v>89</v>
      </c>
      <c r="C9" s="10">
        <v>951</v>
      </c>
      <c r="D9" s="10">
        <v>1001</v>
      </c>
      <c r="E9" s="11" t="s">
        <v>31</v>
      </c>
      <c r="F9" s="11" t="s">
        <v>430</v>
      </c>
      <c r="G9" s="11" t="s">
        <v>53</v>
      </c>
      <c r="H9" s="11" t="s">
        <v>467</v>
      </c>
      <c r="I9" s="39"/>
      <c r="J9" s="39" t="s">
        <v>1302</v>
      </c>
      <c r="K9" s="10" t="s">
        <v>1350</v>
      </c>
      <c r="L9" s="10"/>
      <c r="M9" s="19" t="s">
        <v>1290</v>
      </c>
      <c r="N9" s="7" t="str">
        <f t="shared" ref="N9" si="23">IF(A9&lt;&gt;"","武汉威伟机械","------")</f>
        <v>武汉威伟机械</v>
      </c>
      <c r="O9" s="26" t="str">
        <f>VLOOKUP(Q9,ch!$A$1:$B$34,2,0)</f>
        <v>鄂AZR876</v>
      </c>
      <c r="P9" s="10" t="s">
        <v>163</v>
      </c>
      <c r="Q9" s="29" t="s">
        <v>372</v>
      </c>
      <c r="R9" s="7" t="str">
        <f t="shared" ref="R9" si="24">IF(A9&lt;&gt;"","9.6米","--")</f>
        <v>9.6米</v>
      </c>
      <c r="S9" s="14">
        <v>14</v>
      </c>
      <c r="T9" s="14">
        <v>0</v>
      </c>
      <c r="U9" s="14">
        <f t="shared" ref="U9" si="25">SUM(S9:T9)</f>
        <v>14</v>
      </c>
      <c r="V9" s="7" t="str">
        <f t="shared" ref="V9" si="26">IF(A9&lt;&gt;"","分拣摆渡","----")</f>
        <v>分拣摆渡</v>
      </c>
    </row>
    <row r="10" spans="1:64" s="35" customFormat="1" ht="18.75">
      <c r="A10" s="8">
        <v>43202</v>
      </c>
      <c r="B10" s="10" t="s">
        <v>71</v>
      </c>
      <c r="C10" s="10">
        <v>1337</v>
      </c>
      <c r="D10" s="10">
        <v>1347</v>
      </c>
      <c r="E10" s="11" t="s">
        <v>31</v>
      </c>
      <c r="F10" s="11" t="s">
        <v>430</v>
      </c>
      <c r="G10" s="11" t="s">
        <v>53</v>
      </c>
      <c r="H10" s="11" t="s">
        <v>467</v>
      </c>
      <c r="I10" s="39"/>
      <c r="J10" s="39" t="s">
        <v>1287</v>
      </c>
      <c r="K10" s="10" t="s">
        <v>1351</v>
      </c>
      <c r="L10" s="10"/>
      <c r="M10" s="19" t="s">
        <v>1291</v>
      </c>
      <c r="N10" s="7" t="str">
        <f t="shared" ref="N10:N13" si="27">IF(A10&lt;&gt;"","武汉威伟机械","------")</f>
        <v>武汉威伟机械</v>
      </c>
      <c r="O10" s="26" t="str">
        <f>VLOOKUP(Q10,ch!$A$1:$B$34,2,0)</f>
        <v>鄂AZR876</v>
      </c>
      <c r="P10" s="10" t="s">
        <v>163</v>
      </c>
      <c r="Q10" s="29" t="s">
        <v>372</v>
      </c>
      <c r="R10" s="7" t="str">
        <f t="shared" ref="R10:R13" si="28">IF(A10&lt;&gt;"","9.6米","--")</f>
        <v>9.6米</v>
      </c>
      <c r="S10" s="14">
        <v>14</v>
      </c>
      <c r="T10" s="14">
        <v>0</v>
      </c>
      <c r="U10" s="14">
        <f t="shared" ref="U10:U15" si="29">SUM(S10:T10)</f>
        <v>14</v>
      </c>
      <c r="V10" s="7" t="str">
        <f t="shared" ref="V10:V15" si="30">IF(A10&lt;&gt;"","分拣摆渡","----")</f>
        <v>分拣摆渡</v>
      </c>
    </row>
    <row r="11" spans="1:64" s="35" customFormat="1" ht="18.75">
      <c r="A11" s="8">
        <v>43202</v>
      </c>
      <c r="B11" s="10" t="s">
        <v>89</v>
      </c>
      <c r="C11" s="10">
        <v>1556</v>
      </c>
      <c r="D11" s="10">
        <v>1606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/>
      <c r="J11" s="39" t="s">
        <v>1288</v>
      </c>
      <c r="K11" s="10" t="s">
        <v>1352</v>
      </c>
      <c r="L11" s="10"/>
      <c r="M11" s="19" t="s">
        <v>1292</v>
      </c>
      <c r="N11" s="7" t="str">
        <f t="shared" si="27"/>
        <v>武汉威伟机械</v>
      </c>
      <c r="O11" s="26" t="str">
        <f>VLOOKUP(Q11,ch!$A$1:$B$34,2,0)</f>
        <v>鄂AZR876</v>
      </c>
      <c r="P11" s="10" t="s">
        <v>163</v>
      </c>
      <c r="Q11" s="29" t="s">
        <v>372</v>
      </c>
      <c r="R11" s="7" t="str">
        <f t="shared" si="28"/>
        <v>9.6米</v>
      </c>
      <c r="S11" s="14">
        <v>12</v>
      </c>
      <c r="T11" s="14">
        <v>0</v>
      </c>
      <c r="U11" s="14">
        <f t="shared" si="29"/>
        <v>12</v>
      </c>
      <c r="V11" s="7" t="str">
        <f t="shared" si="30"/>
        <v>分拣摆渡</v>
      </c>
    </row>
    <row r="12" spans="1:64" s="35" customFormat="1" ht="18.75">
      <c r="A12" s="8">
        <v>43202</v>
      </c>
      <c r="B12" s="10" t="s">
        <v>89</v>
      </c>
      <c r="C12" s="10">
        <v>1753</v>
      </c>
      <c r="D12" s="10">
        <v>1803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/>
      <c r="J12" s="39" t="s">
        <v>1289</v>
      </c>
      <c r="K12" s="10" t="s">
        <v>1353</v>
      </c>
      <c r="L12" s="10"/>
      <c r="M12" s="19" t="s">
        <v>1293</v>
      </c>
      <c r="N12" s="7" t="str">
        <f t="shared" si="27"/>
        <v>武汉威伟机械</v>
      </c>
      <c r="O12" s="26" t="str">
        <f>VLOOKUP(Q12,ch!$A$1:$B$34,2,0)</f>
        <v>鄂AZR876</v>
      </c>
      <c r="P12" s="10" t="s">
        <v>163</v>
      </c>
      <c r="Q12" s="29" t="s">
        <v>372</v>
      </c>
      <c r="R12" s="7" t="str">
        <f t="shared" si="28"/>
        <v>9.6米</v>
      </c>
      <c r="S12" s="14">
        <v>11</v>
      </c>
      <c r="T12" s="14">
        <v>0</v>
      </c>
      <c r="U12" s="14">
        <f t="shared" si="29"/>
        <v>11</v>
      </c>
      <c r="V12" s="7" t="str">
        <f t="shared" si="30"/>
        <v>分拣摆渡</v>
      </c>
    </row>
    <row r="13" spans="1:64" s="35" customFormat="1" ht="18.75">
      <c r="A13" s="8">
        <v>43202</v>
      </c>
      <c r="B13" s="10" t="s">
        <v>1086</v>
      </c>
      <c r="C13" s="10">
        <v>1921</v>
      </c>
      <c r="D13" s="10">
        <v>1931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/>
      <c r="J13" s="39" t="s">
        <v>1295</v>
      </c>
      <c r="K13" s="10" t="s">
        <v>1354</v>
      </c>
      <c r="L13" s="10"/>
      <c r="M13" s="19" t="s">
        <v>1294</v>
      </c>
      <c r="N13" s="7" t="str">
        <f t="shared" si="27"/>
        <v>武汉威伟机械</v>
      </c>
      <c r="O13" s="26" t="str">
        <f>VLOOKUP(Q13,ch!$A$1:$B$34,2,0)</f>
        <v>鄂AZR876</v>
      </c>
      <c r="P13" s="10" t="s">
        <v>163</v>
      </c>
      <c r="Q13" s="29" t="s">
        <v>372</v>
      </c>
      <c r="R13" s="7" t="str">
        <f t="shared" si="28"/>
        <v>9.6米</v>
      </c>
      <c r="S13" s="14">
        <v>14</v>
      </c>
      <c r="T13" s="14">
        <v>0</v>
      </c>
      <c r="U13" s="14">
        <f t="shared" si="29"/>
        <v>14</v>
      </c>
      <c r="V13" s="7" t="str">
        <f t="shared" si="30"/>
        <v>分拣摆渡</v>
      </c>
    </row>
    <row r="14" spans="1:64" s="35" customFormat="1" ht="18.75">
      <c r="A14" s="8">
        <v>43202</v>
      </c>
      <c r="B14" s="10" t="s">
        <v>307</v>
      </c>
      <c r="C14" s="10">
        <v>2010</v>
      </c>
      <c r="D14" s="10">
        <v>2108</v>
      </c>
      <c r="E14" s="11" t="s">
        <v>53</v>
      </c>
      <c r="F14" s="11" t="s">
        <v>517</v>
      </c>
      <c r="G14" s="11" t="s">
        <v>31</v>
      </c>
      <c r="H14" s="11" t="s">
        <v>430</v>
      </c>
      <c r="I14" s="39"/>
      <c r="J14" s="39" t="s">
        <v>1296</v>
      </c>
      <c r="K14" s="10" t="s">
        <v>1355</v>
      </c>
      <c r="L14" s="10"/>
      <c r="M14" s="19" t="s">
        <v>1297</v>
      </c>
      <c r="N14" s="7" t="str">
        <f t="shared" ref="N14:N18" si="31">IF(A14&lt;&gt;"","武汉威伟机械","------")</f>
        <v>武汉威伟机械</v>
      </c>
      <c r="O14" s="26" t="str">
        <f>VLOOKUP(Q14,ch!$A$1:$B$34,2,0)</f>
        <v>鄂AZR876</v>
      </c>
      <c r="P14" s="10" t="s">
        <v>163</v>
      </c>
      <c r="Q14" s="29" t="s">
        <v>372</v>
      </c>
      <c r="R14" s="7" t="str">
        <f t="shared" ref="R14:R18" si="32">IF(A14&lt;&gt;"","9.6米","--")</f>
        <v>9.6米</v>
      </c>
      <c r="S14" s="14">
        <v>13</v>
      </c>
      <c r="T14" s="14">
        <v>0</v>
      </c>
      <c r="U14" s="14">
        <f t="shared" si="29"/>
        <v>13</v>
      </c>
      <c r="V14" s="7" t="str">
        <f t="shared" si="30"/>
        <v>分拣摆渡</v>
      </c>
    </row>
    <row r="15" spans="1:64" s="35" customFormat="1" ht="18.75">
      <c r="A15" s="8">
        <v>43202</v>
      </c>
      <c r="B15" s="10" t="s">
        <v>278</v>
      </c>
      <c r="C15" s="10">
        <v>1238</v>
      </c>
      <c r="D15" s="10">
        <v>1245</v>
      </c>
      <c r="E15" s="11" t="s">
        <v>53</v>
      </c>
      <c r="F15" s="11" t="s">
        <v>517</v>
      </c>
      <c r="G15" s="11" t="s">
        <v>31</v>
      </c>
      <c r="H15" s="11" t="s">
        <v>430</v>
      </c>
      <c r="I15" s="39"/>
      <c r="J15" s="39" t="s">
        <v>1298</v>
      </c>
      <c r="K15" s="10" t="s">
        <v>1356</v>
      </c>
      <c r="L15" s="10"/>
      <c r="M15" s="19" t="s">
        <v>1299</v>
      </c>
      <c r="N15" s="7" t="str">
        <f t="shared" si="31"/>
        <v>武汉威伟机械</v>
      </c>
      <c r="O15" s="26" t="str">
        <f>VLOOKUP(Q15,ch!$A$1:$B$34,2,0)</f>
        <v>鄂AZV377</v>
      </c>
      <c r="P15" s="10" t="s">
        <v>175</v>
      </c>
      <c r="Q15" s="29" t="s">
        <v>239</v>
      </c>
      <c r="R15" s="7" t="str">
        <f t="shared" si="32"/>
        <v>9.6米</v>
      </c>
      <c r="S15" s="14">
        <v>13</v>
      </c>
      <c r="T15" s="14">
        <v>0</v>
      </c>
      <c r="U15" s="14">
        <f t="shared" si="29"/>
        <v>13</v>
      </c>
      <c r="V15" s="7" t="str">
        <f t="shared" si="30"/>
        <v>分拣摆渡</v>
      </c>
    </row>
    <row r="16" spans="1:64" s="35" customFormat="1" ht="18.75">
      <c r="A16" s="8">
        <v>43202</v>
      </c>
      <c r="B16" s="10" t="s">
        <v>307</v>
      </c>
      <c r="C16" s="10">
        <v>2010</v>
      </c>
      <c r="D16" s="10">
        <v>2018</v>
      </c>
      <c r="E16" s="11" t="s">
        <v>53</v>
      </c>
      <c r="F16" s="11" t="s">
        <v>517</v>
      </c>
      <c r="G16" s="11" t="s">
        <v>31</v>
      </c>
      <c r="H16" s="11" t="s">
        <v>430</v>
      </c>
      <c r="I16" s="39"/>
      <c r="J16" s="39" t="s">
        <v>1303</v>
      </c>
      <c r="K16" s="10" t="s">
        <v>1357</v>
      </c>
      <c r="L16" s="10"/>
      <c r="M16" s="19" t="s">
        <v>1305</v>
      </c>
      <c r="N16" s="7" t="str">
        <f t="shared" si="31"/>
        <v>武汉威伟机械</v>
      </c>
      <c r="O16" s="26" t="str">
        <f>VLOOKUP(Q16,ch!$A$1:$B$34,2,0)</f>
        <v>鄂ABY256</v>
      </c>
      <c r="P16" s="10" t="s">
        <v>166</v>
      </c>
      <c r="Q16" s="29" t="s">
        <v>250</v>
      </c>
      <c r="R16" s="7" t="str">
        <f t="shared" si="32"/>
        <v>9.6米</v>
      </c>
      <c r="S16" s="14">
        <v>14</v>
      </c>
      <c r="T16" s="14">
        <v>0</v>
      </c>
      <c r="U16" s="14">
        <f t="shared" ref="U16:U18" si="33">SUM(S16:T16)</f>
        <v>14</v>
      </c>
      <c r="V16" s="7" t="str">
        <f t="shared" ref="V16:V18" si="34">IF(A16&lt;&gt;"","分拣摆渡","----")</f>
        <v>分拣摆渡</v>
      </c>
    </row>
    <row r="17" spans="1:16380" s="35" customFormat="1" ht="18.75">
      <c r="A17" s="8">
        <v>43202</v>
      </c>
      <c r="B17" s="10" t="s">
        <v>307</v>
      </c>
      <c r="C17" s="10">
        <v>2220</v>
      </c>
      <c r="D17" s="10">
        <v>2233</v>
      </c>
      <c r="E17" s="11" t="s">
        <v>53</v>
      </c>
      <c r="F17" s="11" t="s">
        <v>517</v>
      </c>
      <c r="G17" s="11" t="s">
        <v>31</v>
      </c>
      <c r="H17" s="11" t="s">
        <v>430</v>
      </c>
      <c r="I17" s="39"/>
      <c r="J17" s="39" t="s">
        <v>1304</v>
      </c>
      <c r="K17" s="10" t="s">
        <v>1358</v>
      </c>
      <c r="L17" s="10"/>
      <c r="M17" s="19" t="s">
        <v>1306</v>
      </c>
      <c r="N17" s="7" t="str">
        <f t="shared" si="31"/>
        <v>武汉威伟机械</v>
      </c>
      <c r="O17" s="26" t="str">
        <f>VLOOKUP(Q17,ch!$A$1:$B$34,2,0)</f>
        <v>鄂ABY256</v>
      </c>
      <c r="P17" s="10" t="s">
        <v>166</v>
      </c>
      <c r="Q17" s="29" t="s">
        <v>250</v>
      </c>
      <c r="R17" s="7" t="str">
        <f t="shared" si="32"/>
        <v>9.6米</v>
      </c>
      <c r="S17" s="14">
        <v>11</v>
      </c>
      <c r="T17" s="14">
        <v>0</v>
      </c>
      <c r="U17" s="14">
        <f t="shared" si="33"/>
        <v>11</v>
      </c>
      <c r="V17" s="7" t="str">
        <f t="shared" si="34"/>
        <v>分拣摆渡</v>
      </c>
    </row>
    <row r="18" spans="1:16380" s="35" customFormat="1" ht="18.75">
      <c r="A18" s="8">
        <v>43202</v>
      </c>
      <c r="B18" s="10" t="s">
        <v>71</v>
      </c>
      <c r="C18" s="10">
        <v>1215</v>
      </c>
      <c r="D18" s="10">
        <v>1230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/>
      <c r="J18" s="39" t="s">
        <v>1307</v>
      </c>
      <c r="K18" s="10" t="s">
        <v>1359</v>
      </c>
      <c r="L18" s="10"/>
      <c r="M18" s="19" t="s">
        <v>1308</v>
      </c>
      <c r="N18" s="7" t="str">
        <f t="shared" si="31"/>
        <v>武汉威伟机械</v>
      </c>
      <c r="O18" s="26" t="str">
        <f>VLOOKUP(Q18,ch!$A$1:$B$34,2,0)</f>
        <v>鄂AZR992</v>
      </c>
      <c r="P18" s="10" t="s">
        <v>183</v>
      </c>
      <c r="Q18" s="29" t="s">
        <v>107</v>
      </c>
      <c r="R18" s="7" t="str">
        <f t="shared" si="32"/>
        <v>9.6米</v>
      </c>
      <c r="S18" s="14">
        <v>14</v>
      </c>
      <c r="T18" s="14">
        <v>0</v>
      </c>
      <c r="U18" s="14">
        <f t="shared" si="33"/>
        <v>14</v>
      </c>
      <c r="V18" s="7" t="str">
        <f t="shared" si="34"/>
        <v>分拣摆渡</v>
      </c>
    </row>
    <row r="19" spans="1:16380" s="35" customFormat="1" ht="18.75">
      <c r="A19" s="8">
        <v>43202</v>
      </c>
      <c r="B19" s="10" t="s">
        <v>1181</v>
      </c>
      <c r="C19" s="10">
        <v>1756</v>
      </c>
      <c r="D19" s="10">
        <v>1802</v>
      </c>
      <c r="E19" s="11" t="s">
        <v>31</v>
      </c>
      <c r="F19" s="11" t="s">
        <v>430</v>
      </c>
      <c r="G19" s="11" t="s">
        <v>53</v>
      </c>
      <c r="H19" s="11" t="s">
        <v>467</v>
      </c>
      <c r="I19" s="39"/>
      <c r="J19" s="39" t="s">
        <v>1310</v>
      </c>
      <c r="K19" s="10" t="s">
        <v>1360</v>
      </c>
      <c r="L19" s="10"/>
      <c r="M19" s="19" t="s">
        <v>1309</v>
      </c>
      <c r="N19" s="7" t="str">
        <f t="shared" ref="N19:N23" si="35">IF(A19&lt;&gt;"","武汉威伟机械","------")</f>
        <v>武汉威伟机械</v>
      </c>
      <c r="O19" s="26" t="str">
        <f>VLOOKUP(Q19,ch!$A$1:$B$34,2,0)</f>
        <v>鄂AZR992</v>
      </c>
      <c r="P19" s="10" t="s">
        <v>183</v>
      </c>
      <c r="Q19" s="29" t="s">
        <v>107</v>
      </c>
      <c r="R19" s="7" t="str">
        <f t="shared" ref="R19:R20" si="36">IF(A19&lt;&gt;"","9.6米","--")</f>
        <v>9.6米</v>
      </c>
      <c r="S19" s="14">
        <v>14</v>
      </c>
      <c r="T19" s="14">
        <v>0</v>
      </c>
      <c r="U19" s="14">
        <f t="shared" ref="U19:U21" si="37">SUM(S19:T19)</f>
        <v>14</v>
      </c>
      <c r="V19" s="7" t="str">
        <f t="shared" ref="V19:V23" si="38">IF(A19&lt;&gt;"","分拣摆渡","----")</f>
        <v>分拣摆渡</v>
      </c>
    </row>
    <row r="20" spans="1:16380" s="35" customFormat="1" ht="18.75">
      <c r="A20" s="8">
        <v>43202</v>
      </c>
      <c r="B20" s="10" t="s">
        <v>1313</v>
      </c>
      <c r="C20" s="10">
        <v>2231</v>
      </c>
      <c r="D20" s="10">
        <v>2241</v>
      </c>
      <c r="E20" s="11" t="s">
        <v>31</v>
      </c>
      <c r="F20" s="11" t="s">
        <v>430</v>
      </c>
      <c r="G20" s="11" t="s">
        <v>53</v>
      </c>
      <c r="H20" s="11" t="s">
        <v>467</v>
      </c>
      <c r="I20" s="39"/>
      <c r="J20" s="39" t="s">
        <v>1311</v>
      </c>
      <c r="K20" s="10" t="s">
        <v>1361</v>
      </c>
      <c r="L20" s="10"/>
      <c r="M20" s="19" t="s">
        <v>1312</v>
      </c>
      <c r="N20" s="7" t="str">
        <f t="shared" si="35"/>
        <v>武汉威伟机械</v>
      </c>
      <c r="O20" s="26" t="str">
        <f>VLOOKUP(Q20,ch!$A$1:$B$34,2,0)</f>
        <v>鄂ABY277</v>
      </c>
      <c r="P20" s="10" t="s">
        <v>167</v>
      </c>
      <c r="Q20" s="29" t="s">
        <v>191</v>
      </c>
      <c r="R20" s="7" t="str">
        <f t="shared" si="36"/>
        <v>9.6米</v>
      </c>
      <c r="S20" s="14">
        <v>13</v>
      </c>
      <c r="T20" s="14">
        <v>0</v>
      </c>
      <c r="U20" s="14">
        <f t="shared" si="37"/>
        <v>13</v>
      </c>
      <c r="V20" s="7" t="str">
        <f t="shared" si="38"/>
        <v>分拣摆渡</v>
      </c>
    </row>
    <row r="21" spans="1:16380" s="35" customFormat="1" ht="18.75">
      <c r="A21" s="8">
        <v>43202</v>
      </c>
      <c r="B21" s="10" t="s">
        <v>310</v>
      </c>
      <c r="C21" s="10">
        <v>2200</v>
      </c>
      <c r="D21" s="10">
        <v>2213</v>
      </c>
      <c r="E21" s="11" t="s">
        <v>53</v>
      </c>
      <c r="F21" s="11" t="s">
        <v>517</v>
      </c>
      <c r="G21" s="11" t="s">
        <v>31</v>
      </c>
      <c r="H21" s="11" t="s">
        <v>430</v>
      </c>
      <c r="I21" s="39"/>
      <c r="J21" s="39" t="s">
        <v>1314</v>
      </c>
      <c r="K21" s="10" t="s">
        <v>1362</v>
      </c>
      <c r="L21" s="10"/>
      <c r="M21" s="19" t="s">
        <v>1315</v>
      </c>
      <c r="N21" s="7" t="str">
        <f t="shared" si="35"/>
        <v>武汉威伟机械</v>
      </c>
      <c r="O21" s="26" t="str">
        <f>VLOOKUP(Q21,ch!$A$1:$B$34,2,0)</f>
        <v>鄂ABY277</v>
      </c>
      <c r="P21" s="10" t="s">
        <v>167</v>
      </c>
      <c r="Q21" s="29" t="s">
        <v>191</v>
      </c>
      <c r="R21" s="7" t="str">
        <f t="shared" ref="R21:R23" si="39">IF(A21&lt;&gt;"","9.6米","--")</f>
        <v>9.6米</v>
      </c>
      <c r="S21" s="7">
        <v>8</v>
      </c>
      <c r="T21" s="7">
        <v>0</v>
      </c>
      <c r="U21" s="7">
        <f t="shared" si="37"/>
        <v>8</v>
      </c>
      <c r="V21" s="7" t="str">
        <f t="shared" si="38"/>
        <v>分拣摆渡</v>
      </c>
    </row>
    <row r="22" spans="1:16380" s="62" customFormat="1" ht="18.75">
      <c r="A22" s="8">
        <v>43202</v>
      </c>
      <c r="B22" s="10" t="s">
        <v>1086</v>
      </c>
      <c r="C22" s="10">
        <v>2353</v>
      </c>
      <c r="D22" s="10">
        <v>2359</v>
      </c>
      <c r="E22" s="11" t="s">
        <v>31</v>
      </c>
      <c r="F22" s="11" t="s">
        <v>430</v>
      </c>
      <c r="G22" s="11" t="s">
        <v>53</v>
      </c>
      <c r="H22" s="11" t="s">
        <v>467</v>
      </c>
      <c r="I22" s="39"/>
      <c r="J22" s="39" t="s">
        <v>1337</v>
      </c>
      <c r="K22" s="10" t="s">
        <v>1363</v>
      </c>
      <c r="L22" s="26"/>
      <c r="M22" s="29" t="s">
        <v>1338</v>
      </c>
      <c r="N22" s="7" t="str">
        <f t="shared" si="35"/>
        <v>武汉威伟机械</v>
      </c>
      <c r="O22" s="14" t="str">
        <f>VLOOKUP(Q22,ch!$A$1:$B$34,2,0)</f>
        <v>鄂ABY256</v>
      </c>
      <c r="P22" s="14" t="s">
        <v>166</v>
      </c>
      <c r="Q22" s="14" t="s">
        <v>250</v>
      </c>
      <c r="R22" s="7" t="str">
        <f t="shared" si="39"/>
        <v>9.6米</v>
      </c>
      <c r="S22" s="7">
        <v>8</v>
      </c>
      <c r="T22" s="7">
        <v>0</v>
      </c>
      <c r="U22" s="7">
        <f t="shared" ref="U22:U30" si="40">SUM(S22:T22)</f>
        <v>8</v>
      </c>
      <c r="V22" s="35" t="str">
        <f t="shared" si="38"/>
        <v>分拣摆渡</v>
      </c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  <c r="IO22" s="35"/>
      <c r="IP22" s="35"/>
      <c r="IQ22" s="35"/>
      <c r="IR22" s="35"/>
      <c r="IS22" s="35"/>
      <c r="IT22" s="35"/>
      <c r="IU22" s="35"/>
      <c r="IV22" s="35"/>
      <c r="IW22" s="35"/>
      <c r="IX22" s="35"/>
      <c r="IY22" s="35"/>
      <c r="IZ22" s="35"/>
      <c r="JA22" s="35"/>
      <c r="JB22" s="35"/>
      <c r="JC22" s="35"/>
      <c r="JD22" s="35"/>
      <c r="JE22" s="35"/>
      <c r="JF22" s="35"/>
      <c r="JG22" s="35"/>
      <c r="JH22" s="35"/>
      <c r="JI22" s="35"/>
      <c r="JJ22" s="35"/>
      <c r="JK22" s="35"/>
      <c r="JL22" s="35"/>
      <c r="JM22" s="35"/>
      <c r="JN22" s="35"/>
      <c r="JO22" s="35"/>
      <c r="JP22" s="35"/>
      <c r="JQ22" s="35"/>
      <c r="JR22" s="35"/>
      <c r="JS22" s="35"/>
      <c r="JT22" s="35"/>
      <c r="JU22" s="35"/>
      <c r="JV22" s="35"/>
      <c r="JW22" s="35"/>
      <c r="JX22" s="35"/>
      <c r="JY22" s="35"/>
      <c r="JZ22" s="35"/>
      <c r="KA22" s="35"/>
      <c r="KB22" s="35"/>
      <c r="KC22" s="35"/>
      <c r="KD22" s="35"/>
      <c r="KE22" s="35"/>
      <c r="KF22" s="35"/>
      <c r="KG22" s="35"/>
      <c r="KH22" s="35"/>
      <c r="KI22" s="35"/>
      <c r="KJ22" s="35"/>
      <c r="KK22" s="35"/>
      <c r="KL22" s="35"/>
      <c r="KM22" s="35"/>
      <c r="KN22" s="35"/>
      <c r="KO22" s="35"/>
      <c r="KP22" s="35"/>
      <c r="KQ22" s="35"/>
      <c r="KR22" s="35"/>
      <c r="KS22" s="35"/>
      <c r="KT22" s="35"/>
      <c r="KU22" s="35"/>
      <c r="KV22" s="35"/>
      <c r="KW22" s="35"/>
      <c r="KX22" s="35"/>
      <c r="KY22" s="35"/>
      <c r="KZ22" s="35"/>
      <c r="LA22" s="35"/>
      <c r="LB22" s="35"/>
      <c r="LC22" s="35"/>
      <c r="LD22" s="35"/>
      <c r="LE22" s="35"/>
      <c r="LF22" s="35"/>
      <c r="LG22" s="35"/>
      <c r="LH22" s="35"/>
      <c r="LI22" s="35"/>
      <c r="LJ22" s="35"/>
      <c r="LK22" s="35"/>
      <c r="LL22" s="35"/>
      <c r="LM22" s="35"/>
      <c r="LN22" s="35"/>
      <c r="LO22" s="35"/>
      <c r="LP22" s="35"/>
      <c r="LQ22" s="35"/>
      <c r="LR22" s="35"/>
      <c r="LS22" s="35"/>
      <c r="LT22" s="35"/>
      <c r="LU22" s="35"/>
      <c r="LV22" s="35"/>
      <c r="LW22" s="35"/>
      <c r="LX22" s="35"/>
      <c r="LY22" s="35"/>
      <c r="LZ22" s="35"/>
      <c r="MA22" s="35"/>
      <c r="MB22" s="35"/>
      <c r="MC22" s="35"/>
      <c r="MD22" s="35"/>
      <c r="ME22" s="35"/>
      <c r="MF22" s="35"/>
      <c r="MG22" s="35"/>
      <c r="MH22" s="35"/>
      <c r="MI22" s="35"/>
      <c r="MJ22" s="35"/>
      <c r="MK22" s="35"/>
      <c r="ML22" s="35"/>
      <c r="MM22" s="35"/>
      <c r="MN22" s="35"/>
      <c r="MO22" s="35"/>
      <c r="MP22" s="35"/>
      <c r="MQ22" s="35"/>
      <c r="MR22" s="35"/>
      <c r="MS22" s="35"/>
      <c r="MT22" s="35"/>
      <c r="MU22" s="35"/>
      <c r="MV22" s="35"/>
      <c r="MW22" s="35"/>
      <c r="MX22" s="35"/>
      <c r="MY22" s="35"/>
      <c r="MZ22" s="35"/>
      <c r="NA22" s="35"/>
      <c r="NB22" s="35"/>
      <c r="NC22" s="35"/>
      <c r="ND22" s="35"/>
      <c r="NE22" s="35"/>
      <c r="NF22" s="35"/>
      <c r="NG22" s="35"/>
      <c r="NH22" s="35"/>
      <c r="NI22" s="35"/>
      <c r="NJ22" s="35"/>
      <c r="NK22" s="35"/>
      <c r="NL22" s="35"/>
      <c r="NM22" s="35"/>
      <c r="NN22" s="35"/>
      <c r="NO22" s="35"/>
      <c r="NP22" s="35"/>
      <c r="NQ22" s="35"/>
      <c r="NR22" s="35"/>
      <c r="NS22" s="35"/>
      <c r="NT22" s="35"/>
      <c r="NU22" s="35"/>
      <c r="NV22" s="35"/>
      <c r="NW22" s="35"/>
      <c r="NX22" s="35"/>
      <c r="NY22" s="35"/>
      <c r="NZ22" s="35"/>
      <c r="OA22" s="35"/>
      <c r="OB22" s="35"/>
      <c r="OC22" s="35"/>
      <c r="OD22" s="35"/>
      <c r="OE22" s="35"/>
      <c r="OF22" s="35"/>
      <c r="OG22" s="35"/>
      <c r="OH22" s="35"/>
      <c r="OI22" s="35"/>
      <c r="OJ22" s="35"/>
      <c r="OK22" s="35"/>
      <c r="OL22" s="35"/>
      <c r="OM22" s="35"/>
      <c r="ON22" s="35"/>
      <c r="OO22" s="35"/>
      <c r="OP22" s="35"/>
      <c r="OQ22" s="35"/>
      <c r="OR22" s="35"/>
      <c r="OS22" s="35"/>
      <c r="OT22" s="35"/>
      <c r="OU22" s="35"/>
      <c r="OV22" s="35"/>
      <c r="OW22" s="35"/>
      <c r="OX22" s="35"/>
      <c r="OY22" s="35"/>
      <c r="OZ22" s="35"/>
      <c r="PA22" s="35"/>
      <c r="PB22" s="35"/>
      <c r="PC22" s="35"/>
      <c r="PD22" s="35"/>
      <c r="PE22" s="35"/>
      <c r="PF22" s="35"/>
      <c r="PG22" s="35"/>
      <c r="PH22" s="35"/>
      <c r="PI22" s="35"/>
      <c r="PJ22" s="35"/>
      <c r="PK22" s="35"/>
      <c r="PL22" s="35"/>
      <c r="PM22" s="35"/>
      <c r="PN22" s="35"/>
      <c r="PO22" s="35"/>
      <c r="PP22" s="35"/>
      <c r="PQ22" s="35"/>
      <c r="PR22" s="35"/>
      <c r="PS22" s="35"/>
      <c r="PT22" s="35"/>
      <c r="PU22" s="35"/>
      <c r="PV22" s="35"/>
      <c r="PW22" s="35"/>
      <c r="PX22" s="35"/>
      <c r="PY22" s="35"/>
      <c r="PZ22" s="35"/>
      <c r="QA22" s="35"/>
      <c r="QB22" s="35"/>
      <c r="QC22" s="35"/>
      <c r="QD22" s="35"/>
      <c r="QE22" s="35"/>
      <c r="QF22" s="35"/>
      <c r="QG22" s="35"/>
      <c r="QH22" s="35"/>
      <c r="QI22" s="35"/>
      <c r="QJ22" s="35"/>
      <c r="QK22" s="35"/>
      <c r="QL22" s="35"/>
      <c r="QM22" s="35"/>
      <c r="QN22" s="35"/>
      <c r="QO22" s="35"/>
      <c r="QP22" s="35"/>
      <c r="QQ22" s="35"/>
      <c r="QR22" s="35"/>
      <c r="QS22" s="35"/>
      <c r="QT22" s="35"/>
      <c r="QU22" s="35"/>
      <c r="QV22" s="35"/>
      <c r="QW22" s="35"/>
      <c r="QX22" s="35"/>
      <c r="QY22" s="35"/>
      <c r="QZ22" s="35"/>
      <c r="RA22" s="35"/>
      <c r="RB22" s="35"/>
      <c r="RC22" s="35"/>
      <c r="RD22" s="35"/>
      <c r="RE22" s="35"/>
      <c r="RF22" s="35"/>
      <c r="RG22" s="35"/>
      <c r="RH22" s="35"/>
      <c r="RI22" s="35"/>
      <c r="RJ22" s="35"/>
      <c r="RK22" s="35"/>
      <c r="RL22" s="35"/>
      <c r="RM22" s="35"/>
      <c r="RN22" s="35"/>
      <c r="RO22" s="35"/>
      <c r="RP22" s="35"/>
      <c r="RQ22" s="35"/>
      <c r="RR22" s="35"/>
      <c r="RS22" s="35"/>
      <c r="RT22" s="35"/>
      <c r="RU22" s="35"/>
      <c r="RV22" s="35"/>
      <c r="RW22" s="35"/>
      <c r="RX22" s="35"/>
      <c r="RY22" s="35"/>
      <c r="RZ22" s="35"/>
      <c r="SA22" s="35"/>
      <c r="SB22" s="35"/>
      <c r="SC22" s="35"/>
      <c r="SD22" s="35"/>
      <c r="SE22" s="35"/>
      <c r="SF22" s="35"/>
      <c r="SG22" s="35"/>
      <c r="SH22" s="35"/>
      <c r="SI22" s="35"/>
      <c r="SJ22" s="35"/>
      <c r="SK22" s="35"/>
      <c r="SL22" s="35"/>
      <c r="SM22" s="35"/>
      <c r="SN22" s="35"/>
      <c r="SO22" s="35"/>
      <c r="SP22" s="35"/>
      <c r="SQ22" s="35"/>
      <c r="SR22" s="35"/>
      <c r="SS22" s="35"/>
      <c r="ST22" s="35"/>
      <c r="SU22" s="35"/>
      <c r="SV22" s="35"/>
      <c r="SW22" s="35"/>
      <c r="SX22" s="35"/>
      <c r="SY22" s="35"/>
      <c r="SZ22" s="35"/>
      <c r="TA22" s="35"/>
      <c r="TB22" s="35"/>
      <c r="TC22" s="35"/>
      <c r="TD22" s="35"/>
      <c r="TE22" s="35"/>
      <c r="TF22" s="35"/>
      <c r="TG22" s="35"/>
      <c r="TH22" s="35"/>
      <c r="TI22" s="35"/>
      <c r="TJ22" s="35"/>
      <c r="TK22" s="35"/>
      <c r="TL22" s="35"/>
      <c r="TM22" s="35"/>
      <c r="TN22" s="35"/>
      <c r="TO22" s="35"/>
      <c r="TP22" s="35"/>
      <c r="TQ22" s="35"/>
      <c r="TR22" s="35"/>
      <c r="TS22" s="35"/>
      <c r="TT22" s="35"/>
      <c r="TU22" s="35"/>
      <c r="TV22" s="35"/>
      <c r="TW22" s="35"/>
      <c r="TX22" s="35"/>
      <c r="TY22" s="35"/>
      <c r="TZ22" s="35"/>
      <c r="UA22" s="35"/>
      <c r="UB22" s="35"/>
      <c r="UC22" s="35"/>
      <c r="UD22" s="35"/>
      <c r="UE22" s="35"/>
      <c r="UF22" s="35"/>
      <c r="UG22" s="35"/>
      <c r="UH22" s="35"/>
      <c r="UI22" s="35"/>
      <c r="UJ22" s="35"/>
      <c r="UK22" s="35"/>
      <c r="UL22" s="35"/>
      <c r="UM22" s="35"/>
      <c r="UN22" s="35"/>
      <c r="UO22" s="35"/>
      <c r="UP22" s="35"/>
      <c r="UQ22" s="35"/>
      <c r="UR22" s="35"/>
      <c r="US22" s="35"/>
      <c r="UT22" s="35"/>
      <c r="UU22" s="35"/>
      <c r="UV22" s="35"/>
      <c r="UW22" s="35"/>
      <c r="UX22" s="35"/>
      <c r="UY22" s="35"/>
      <c r="UZ22" s="35"/>
      <c r="VA22" s="35"/>
      <c r="VB22" s="35"/>
      <c r="VC22" s="35"/>
      <c r="VD22" s="35"/>
      <c r="VE22" s="35"/>
      <c r="VF22" s="35"/>
      <c r="VG22" s="35"/>
      <c r="VH22" s="35"/>
      <c r="VI22" s="35"/>
      <c r="VJ22" s="35"/>
      <c r="VK22" s="35"/>
      <c r="VL22" s="35"/>
      <c r="VM22" s="35"/>
      <c r="VN22" s="35"/>
      <c r="VO22" s="35"/>
      <c r="VP22" s="35"/>
      <c r="VQ22" s="35"/>
      <c r="VR22" s="35"/>
      <c r="VS22" s="35"/>
      <c r="VT22" s="35"/>
      <c r="VU22" s="35"/>
      <c r="VV22" s="35"/>
      <c r="VW22" s="35"/>
      <c r="VX22" s="35"/>
      <c r="VY22" s="35"/>
      <c r="VZ22" s="35"/>
      <c r="WA22" s="35"/>
      <c r="WB22" s="35"/>
      <c r="WC22" s="35"/>
      <c r="WD22" s="35"/>
      <c r="WE22" s="35"/>
      <c r="WF22" s="35"/>
      <c r="WG22" s="35"/>
      <c r="WH22" s="35"/>
      <c r="WI22" s="35"/>
      <c r="WJ22" s="35"/>
      <c r="WK22" s="35"/>
      <c r="WL22" s="35"/>
      <c r="WM22" s="35"/>
      <c r="WN22" s="35"/>
      <c r="WO22" s="35"/>
      <c r="WP22" s="35"/>
      <c r="WQ22" s="35"/>
      <c r="WR22" s="35"/>
      <c r="WS22" s="35"/>
      <c r="WT22" s="35"/>
      <c r="WU22" s="35"/>
      <c r="WV22" s="35"/>
      <c r="WW22" s="35"/>
      <c r="WX22" s="35"/>
      <c r="WY22" s="35"/>
      <c r="WZ22" s="35"/>
      <c r="XA22" s="35"/>
      <c r="XB22" s="35"/>
      <c r="XC22" s="35"/>
      <c r="XD22" s="35"/>
      <c r="XE22" s="35"/>
      <c r="XF22" s="35"/>
      <c r="XG22" s="35"/>
      <c r="XH22" s="35"/>
      <c r="XI22" s="35"/>
      <c r="XJ22" s="35"/>
      <c r="XK22" s="35"/>
      <c r="XL22" s="35"/>
      <c r="XM22" s="35"/>
      <c r="XN22" s="35"/>
      <c r="XO22" s="35"/>
      <c r="XP22" s="35"/>
      <c r="XQ22" s="35"/>
      <c r="XR22" s="35"/>
      <c r="XS22" s="35"/>
      <c r="XT22" s="35"/>
      <c r="XU22" s="35"/>
      <c r="XV22" s="35"/>
      <c r="XW22" s="35"/>
      <c r="XX22" s="35"/>
      <c r="XY22" s="35"/>
      <c r="XZ22" s="35"/>
      <c r="YA22" s="35"/>
      <c r="YB22" s="35"/>
      <c r="YC22" s="35"/>
      <c r="YD22" s="35"/>
      <c r="YE22" s="35"/>
      <c r="YF22" s="35"/>
      <c r="YG22" s="35"/>
      <c r="YH22" s="35"/>
      <c r="YI22" s="35"/>
      <c r="YJ22" s="35"/>
      <c r="YK22" s="35"/>
      <c r="YL22" s="35"/>
      <c r="YM22" s="35"/>
      <c r="YN22" s="35"/>
      <c r="YO22" s="35"/>
      <c r="YP22" s="35"/>
      <c r="YQ22" s="35"/>
      <c r="YR22" s="35"/>
      <c r="YS22" s="35"/>
      <c r="YT22" s="35"/>
      <c r="YU22" s="35"/>
      <c r="YV22" s="35"/>
      <c r="YW22" s="35"/>
      <c r="YX22" s="35"/>
      <c r="YY22" s="35"/>
      <c r="YZ22" s="35"/>
      <c r="ZA22" s="35"/>
      <c r="ZB22" s="35"/>
      <c r="ZC22" s="35"/>
      <c r="ZD22" s="35"/>
      <c r="ZE22" s="35"/>
      <c r="ZF22" s="35"/>
      <c r="ZG22" s="35"/>
      <c r="ZH22" s="35"/>
      <c r="ZI22" s="35"/>
      <c r="ZJ22" s="35"/>
      <c r="ZK22" s="35"/>
      <c r="ZL22" s="35"/>
      <c r="ZM22" s="35"/>
      <c r="ZN22" s="35"/>
      <c r="ZO22" s="35"/>
      <c r="ZP22" s="35"/>
      <c r="ZQ22" s="35"/>
      <c r="ZR22" s="35"/>
      <c r="ZS22" s="35"/>
      <c r="ZT22" s="35"/>
      <c r="ZU22" s="35"/>
      <c r="ZV22" s="35"/>
      <c r="ZW22" s="35"/>
      <c r="ZX22" s="35"/>
      <c r="ZY22" s="35"/>
      <c r="ZZ22" s="35"/>
      <c r="AAA22" s="35"/>
      <c r="AAB22" s="35"/>
      <c r="AAC22" s="35"/>
      <c r="AAD22" s="35"/>
      <c r="AAE22" s="35"/>
      <c r="AAF22" s="35"/>
      <c r="AAG22" s="35"/>
      <c r="AAH22" s="35"/>
      <c r="AAI22" s="35"/>
      <c r="AAJ22" s="35"/>
      <c r="AAK22" s="35"/>
      <c r="AAL22" s="35"/>
      <c r="AAM22" s="35"/>
      <c r="AAN22" s="35"/>
      <c r="AAO22" s="35"/>
      <c r="AAP22" s="35"/>
      <c r="AAQ22" s="35"/>
      <c r="AAR22" s="35"/>
      <c r="AAS22" s="35"/>
      <c r="AAT22" s="35"/>
      <c r="AAU22" s="35"/>
      <c r="AAV22" s="35"/>
      <c r="AAW22" s="35"/>
      <c r="AAX22" s="35"/>
      <c r="AAY22" s="35"/>
      <c r="AAZ22" s="35"/>
      <c r="ABA22" s="35"/>
      <c r="ABB22" s="35"/>
      <c r="ABC22" s="35"/>
      <c r="ABD22" s="35"/>
      <c r="ABE22" s="35"/>
      <c r="ABF22" s="35"/>
      <c r="ABG22" s="35"/>
      <c r="ABH22" s="35"/>
      <c r="ABI22" s="35"/>
      <c r="ABJ22" s="35"/>
      <c r="ABK22" s="35"/>
      <c r="ABL22" s="35"/>
      <c r="ABM22" s="35"/>
      <c r="ABN22" s="35"/>
      <c r="ABO22" s="35"/>
      <c r="ABP22" s="35"/>
      <c r="ABQ22" s="35"/>
      <c r="ABR22" s="35"/>
      <c r="ABS22" s="35"/>
      <c r="ABT22" s="35"/>
      <c r="ABU22" s="35"/>
      <c r="ABV22" s="35"/>
      <c r="ABW22" s="35"/>
      <c r="ABX22" s="35"/>
      <c r="ABY22" s="35"/>
      <c r="ABZ22" s="35"/>
      <c r="ACA22" s="35"/>
      <c r="ACB22" s="35"/>
      <c r="ACC22" s="35"/>
      <c r="ACD22" s="35"/>
      <c r="ACE22" s="35"/>
      <c r="ACF22" s="35"/>
      <c r="ACG22" s="35"/>
      <c r="ACH22" s="35"/>
      <c r="ACI22" s="35"/>
      <c r="ACJ22" s="35"/>
      <c r="ACK22" s="35"/>
      <c r="ACL22" s="35"/>
      <c r="ACM22" s="35"/>
      <c r="ACN22" s="35"/>
      <c r="ACO22" s="35"/>
      <c r="ACP22" s="35"/>
      <c r="ACQ22" s="35"/>
      <c r="ACR22" s="35"/>
      <c r="ACS22" s="35"/>
      <c r="ACT22" s="35"/>
      <c r="ACU22" s="35"/>
      <c r="ACV22" s="35"/>
      <c r="ACW22" s="35"/>
      <c r="ACX22" s="35"/>
      <c r="ACY22" s="35"/>
      <c r="ACZ22" s="35"/>
      <c r="ADA22" s="35"/>
      <c r="ADB22" s="35"/>
      <c r="ADC22" s="35"/>
      <c r="ADD22" s="35"/>
      <c r="ADE22" s="35"/>
      <c r="ADF22" s="35"/>
      <c r="ADG22" s="35"/>
      <c r="ADH22" s="35"/>
      <c r="ADI22" s="35"/>
      <c r="ADJ22" s="35"/>
      <c r="ADK22" s="35"/>
      <c r="ADL22" s="35"/>
      <c r="ADM22" s="35"/>
      <c r="ADN22" s="35"/>
      <c r="ADO22" s="35"/>
      <c r="ADP22" s="35"/>
      <c r="ADQ22" s="35"/>
      <c r="ADR22" s="35"/>
      <c r="ADS22" s="35"/>
      <c r="ADT22" s="35"/>
      <c r="ADU22" s="35"/>
      <c r="ADV22" s="35"/>
      <c r="ADW22" s="35"/>
      <c r="ADX22" s="35"/>
      <c r="ADY22" s="35"/>
      <c r="ADZ22" s="35"/>
      <c r="AEA22" s="35"/>
      <c r="AEB22" s="35"/>
      <c r="AEC22" s="35"/>
      <c r="AED22" s="35"/>
      <c r="AEE22" s="35"/>
      <c r="AEF22" s="35"/>
      <c r="AEG22" s="35"/>
      <c r="AEH22" s="35"/>
      <c r="AEI22" s="35"/>
      <c r="AEJ22" s="35"/>
      <c r="AEK22" s="35"/>
      <c r="AEL22" s="35"/>
      <c r="AEM22" s="35"/>
      <c r="AEN22" s="35"/>
      <c r="AEO22" s="35"/>
      <c r="AEP22" s="35"/>
      <c r="AEQ22" s="35"/>
      <c r="AER22" s="35"/>
      <c r="AES22" s="35"/>
      <c r="AET22" s="35"/>
      <c r="AEU22" s="35"/>
      <c r="AEV22" s="35"/>
      <c r="AEW22" s="35"/>
      <c r="AEX22" s="35"/>
      <c r="AEY22" s="35"/>
      <c r="AEZ22" s="35"/>
      <c r="AFA22" s="35"/>
      <c r="AFB22" s="35"/>
      <c r="AFC22" s="35"/>
      <c r="AFD22" s="35"/>
      <c r="AFE22" s="35"/>
      <c r="AFF22" s="35"/>
      <c r="AFG22" s="35"/>
      <c r="AFH22" s="35"/>
      <c r="AFI22" s="35"/>
      <c r="AFJ22" s="35"/>
      <c r="AFK22" s="35"/>
      <c r="AFL22" s="35"/>
      <c r="AFM22" s="35"/>
      <c r="AFN22" s="35"/>
      <c r="AFO22" s="35"/>
      <c r="AFP22" s="35"/>
      <c r="AFQ22" s="35"/>
      <c r="AFR22" s="35"/>
      <c r="AFS22" s="35"/>
      <c r="AFT22" s="35"/>
      <c r="AFU22" s="35"/>
      <c r="AFV22" s="35"/>
      <c r="AFW22" s="35"/>
      <c r="AFX22" s="35"/>
      <c r="AFY22" s="35"/>
      <c r="AFZ22" s="35"/>
      <c r="AGA22" s="35"/>
      <c r="AGB22" s="35"/>
      <c r="AGC22" s="35"/>
      <c r="AGD22" s="35"/>
      <c r="AGE22" s="35"/>
      <c r="AGF22" s="35"/>
      <c r="AGG22" s="35"/>
      <c r="AGH22" s="35"/>
      <c r="AGI22" s="35"/>
      <c r="AGJ22" s="35"/>
      <c r="AGK22" s="35"/>
      <c r="AGL22" s="35"/>
      <c r="AGM22" s="35"/>
      <c r="AGN22" s="35"/>
      <c r="AGO22" s="35"/>
      <c r="AGP22" s="35"/>
      <c r="AGQ22" s="35"/>
      <c r="AGR22" s="35"/>
      <c r="AGS22" s="35"/>
      <c r="AGT22" s="35"/>
      <c r="AGU22" s="35"/>
      <c r="AGV22" s="35"/>
      <c r="AGW22" s="35"/>
      <c r="AGX22" s="35"/>
      <c r="AGY22" s="35"/>
      <c r="AGZ22" s="35"/>
      <c r="AHA22" s="35"/>
      <c r="AHB22" s="35"/>
      <c r="AHC22" s="35"/>
      <c r="AHD22" s="35"/>
      <c r="AHE22" s="35"/>
      <c r="AHF22" s="35"/>
      <c r="AHG22" s="35"/>
      <c r="AHH22" s="35"/>
      <c r="AHI22" s="35"/>
      <c r="AHJ22" s="35"/>
      <c r="AHK22" s="35"/>
      <c r="AHL22" s="35"/>
      <c r="AHM22" s="35"/>
      <c r="AHN22" s="35"/>
      <c r="AHO22" s="35"/>
      <c r="AHP22" s="35"/>
      <c r="AHQ22" s="35"/>
      <c r="AHR22" s="35"/>
      <c r="AHS22" s="35"/>
      <c r="AHT22" s="35"/>
      <c r="AHU22" s="35"/>
      <c r="AHV22" s="35"/>
      <c r="AHW22" s="35"/>
      <c r="AHX22" s="35"/>
      <c r="AHY22" s="35"/>
      <c r="AHZ22" s="35"/>
      <c r="AIA22" s="35"/>
      <c r="AIB22" s="35"/>
      <c r="AIC22" s="35"/>
      <c r="AID22" s="35"/>
      <c r="AIE22" s="35"/>
      <c r="AIF22" s="35"/>
      <c r="AIG22" s="35"/>
      <c r="AIH22" s="35"/>
      <c r="AII22" s="35"/>
      <c r="AIJ22" s="35"/>
      <c r="AIK22" s="35"/>
      <c r="AIL22" s="35"/>
      <c r="AIM22" s="35"/>
      <c r="AIN22" s="35"/>
      <c r="AIO22" s="35"/>
      <c r="AIP22" s="35"/>
      <c r="AIQ22" s="35"/>
      <c r="AIR22" s="35"/>
      <c r="AIS22" s="35"/>
      <c r="AIT22" s="35"/>
      <c r="AIU22" s="35"/>
      <c r="AIV22" s="35"/>
      <c r="AIW22" s="35"/>
      <c r="AIX22" s="35"/>
      <c r="AIY22" s="35"/>
      <c r="AIZ22" s="35"/>
      <c r="AJA22" s="35"/>
      <c r="AJB22" s="35"/>
      <c r="AJC22" s="35"/>
      <c r="AJD22" s="35"/>
      <c r="AJE22" s="35"/>
      <c r="AJF22" s="35"/>
      <c r="AJG22" s="35"/>
      <c r="AJH22" s="35"/>
      <c r="AJI22" s="35"/>
      <c r="AJJ22" s="35"/>
      <c r="AJK22" s="35"/>
      <c r="AJL22" s="35"/>
      <c r="AJM22" s="35"/>
      <c r="AJN22" s="35"/>
      <c r="AJO22" s="35"/>
      <c r="AJP22" s="35"/>
      <c r="AJQ22" s="35"/>
      <c r="AJR22" s="35"/>
      <c r="AJS22" s="35"/>
      <c r="AJT22" s="35"/>
      <c r="AJU22" s="35"/>
      <c r="AJV22" s="35"/>
      <c r="AJW22" s="35"/>
      <c r="AJX22" s="35"/>
      <c r="AJY22" s="35"/>
      <c r="AJZ22" s="35"/>
      <c r="AKA22" s="35"/>
      <c r="AKB22" s="35"/>
      <c r="AKC22" s="35"/>
      <c r="AKD22" s="35"/>
      <c r="AKE22" s="35"/>
      <c r="AKF22" s="35"/>
      <c r="AKG22" s="35"/>
      <c r="AKH22" s="35"/>
      <c r="AKI22" s="35"/>
      <c r="AKJ22" s="35"/>
      <c r="AKK22" s="35"/>
      <c r="AKL22" s="35"/>
      <c r="AKM22" s="35"/>
      <c r="AKN22" s="35"/>
      <c r="AKO22" s="35"/>
      <c r="AKP22" s="35"/>
      <c r="AKQ22" s="35"/>
      <c r="AKR22" s="35"/>
      <c r="AKS22" s="35"/>
      <c r="AKT22" s="35"/>
      <c r="AKU22" s="35"/>
      <c r="AKV22" s="35"/>
      <c r="AKW22" s="35"/>
      <c r="AKX22" s="35"/>
      <c r="AKY22" s="35"/>
      <c r="AKZ22" s="35"/>
      <c r="ALA22" s="35"/>
      <c r="ALB22" s="35"/>
      <c r="ALC22" s="35"/>
      <c r="ALD22" s="35"/>
      <c r="ALE22" s="35"/>
      <c r="ALF22" s="35"/>
      <c r="ALG22" s="35"/>
      <c r="ALH22" s="35"/>
      <c r="ALI22" s="35"/>
      <c r="ALJ22" s="35"/>
      <c r="ALK22" s="35"/>
      <c r="ALL22" s="35"/>
      <c r="ALM22" s="35"/>
      <c r="ALN22" s="35"/>
      <c r="ALO22" s="35"/>
      <c r="ALP22" s="35"/>
      <c r="ALQ22" s="35"/>
      <c r="ALR22" s="35"/>
      <c r="ALS22" s="35"/>
      <c r="ALT22" s="35"/>
      <c r="ALU22" s="35"/>
      <c r="ALV22" s="35"/>
      <c r="ALW22" s="35"/>
      <c r="ALX22" s="35"/>
      <c r="ALY22" s="35"/>
      <c r="ALZ22" s="35"/>
      <c r="AMA22" s="35"/>
      <c r="AMB22" s="35"/>
      <c r="AMC22" s="35"/>
      <c r="AMD22" s="35"/>
      <c r="AME22" s="35"/>
      <c r="AMF22" s="35"/>
      <c r="AMG22" s="35"/>
      <c r="AMH22" s="35"/>
      <c r="AMI22" s="35"/>
      <c r="AMJ22" s="35"/>
      <c r="AMK22" s="35"/>
      <c r="AML22" s="35"/>
      <c r="AMM22" s="35"/>
      <c r="AMN22" s="35"/>
      <c r="AMO22" s="35"/>
      <c r="AMP22" s="35"/>
      <c r="AMQ22" s="35"/>
      <c r="AMR22" s="35"/>
      <c r="AMS22" s="35"/>
      <c r="AMT22" s="35"/>
      <c r="AMU22" s="35"/>
      <c r="AMV22" s="35"/>
      <c r="AMW22" s="35"/>
      <c r="AMX22" s="35"/>
      <c r="AMY22" s="35"/>
      <c r="AMZ22" s="35"/>
      <c r="ANA22" s="35"/>
      <c r="ANB22" s="35"/>
      <c r="ANC22" s="35"/>
      <c r="AND22" s="35"/>
      <c r="ANE22" s="35"/>
      <c r="ANF22" s="35"/>
      <c r="ANG22" s="35"/>
      <c r="ANH22" s="35"/>
      <c r="ANI22" s="35"/>
      <c r="ANJ22" s="35"/>
      <c r="ANK22" s="35"/>
      <c r="ANL22" s="35"/>
      <c r="ANM22" s="35"/>
      <c r="ANN22" s="35"/>
      <c r="ANO22" s="35"/>
      <c r="ANP22" s="35"/>
      <c r="ANQ22" s="35"/>
      <c r="ANR22" s="35"/>
      <c r="ANS22" s="35"/>
      <c r="ANT22" s="35"/>
      <c r="ANU22" s="35"/>
      <c r="ANV22" s="35"/>
      <c r="ANW22" s="35"/>
      <c r="ANX22" s="35"/>
      <c r="ANY22" s="35"/>
      <c r="ANZ22" s="35"/>
      <c r="AOA22" s="35"/>
      <c r="AOB22" s="35"/>
      <c r="AOC22" s="35"/>
      <c r="AOD22" s="35"/>
      <c r="AOE22" s="35"/>
      <c r="AOF22" s="35"/>
      <c r="AOG22" s="35"/>
      <c r="AOH22" s="35"/>
      <c r="AOI22" s="35"/>
      <c r="AOJ22" s="35"/>
      <c r="AOK22" s="35"/>
      <c r="AOL22" s="35"/>
      <c r="AOM22" s="35"/>
      <c r="AON22" s="35"/>
      <c r="AOO22" s="35"/>
      <c r="AOP22" s="35"/>
      <c r="AOQ22" s="35"/>
      <c r="AOR22" s="35"/>
      <c r="AOS22" s="35"/>
      <c r="AOT22" s="35"/>
      <c r="AOU22" s="35"/>
      <c r="AOV22" s="35"/>
      <c r="AOW22" s="35"/>
      <c r="AOX22" s="35"/>
      <c r="AOY22" s="35"/>
      <c r="AOZ22" s="35"/>
      <c r="APA22" s="35"/>
      <c r="APB22" s="35"/>
      <c r="APC22" s="35"/>
      <c r="APD22" s="35"/>
      <c r="APE22" s="35"/>
      <c r="APF22" s="35"/>
      <c r="APG22" s="35"/>
      <c r="APH22" s="35"/>
      <c r="API22" s="35"/>
      <c r="APJ22" s="35"/>
      <c r="APK22" s="35"/>
      <c r="APL22" s="35"/>
      <c r="APM22" s="35"/>
      <c r="APN22" s="35"/>
      <c r="APO22" s="35"/>
      <c r="APP22" s="35"/>
      <c r="APQ22" s="35"/>
      <c r="APR22" s="35"/>
      <c r="APS22" s="35"/>
      <c r="APT22" s="35"/>
      <c r="APU22" s="35"/>
      <c r="APV22" s="35"/>
      <c r="APW22" s="35"/>
      <c r="APX22" s="35"/>
      <c r="APY22" s="35"/>
      <c r="APZ22" s="35"/>
      <c r="AQA22" s="35"/>
      <c r="AQB22" s="35"/>
      <c r="AQC22" s="35"/>
      <c r="AQD22" s="35"/>
      <c r="AQE22" s="35"/>
      <c r="AQF22" s="35"/>
      <c r="AQG22" s="35"/>
      <c r="AQH22" s="35"/>
      <c r="AQI22" s="35"/>
      <c r="AQJ22" s="35"/>
      <c r="AQK22" s="35"/>
      <c r="AQL22" s="35"/>
      <c r="AQM22" s="35"/>
      <c r="AQN22" s="35"/>
      <c r="AQO22" s="35"/>
      <c r="AQP22" s="35"/>
      <c r="AQQ22" s="35"/>
      <c r="AQR22" s="35"/>
      <c r="AQS22" s="35"/>
      <c r="AQT22" s="35"/>
      <c r="AQU22" s="35"/>
      <c r="AQV22" s="35"/>
      <c r="AQW22" s="35"/>
      <c r="AQX22" s="35"/>
      <c r="AQY22" s="35"/>
      <c r="AQZ22" s="35"/>
      <c r="ARA22" s="35"/>
      <c r="ARB22" s="35"/>
      <c r="ARC22" s="35"/>
      <c r="ARD22" s="35"/>
      <c r="ARE22" s="35"/>
      <c r="ARF22" s="35"/>
      <c r="ARG22" s="35"/>
      <c r="ARH22" s="35"/>
      <c r="ARI22" s="35"/>
      <c r="ARJ22" s="35"/>
      <c r="ARK22" s="35"/>
      <c r="ARL22" s="35"/>
      <c r="ARM22" s="35"/>
      <c r="ARN22" s="35"/>
      <c r="ARO22" s="35"/>
      <c r="ARP22" s="35"/>
      <c r="ARQ22" s="35"/>
      <c r="ARR22" s="35"/>
      <c r="ARS22" s="35"/>
      <c r="ART22" s="35"/>
      <c r="ARU22" s="35"/>
      <c r="ARV22" s="35"/>
      <c r="ARW22" s="35"/>
      <c r="ARX22" s="35"/>
      <c r="ARY22" s="35"/>
      <c r="ARZ22" s="35"/>
      <c r="ASA22" s="35"/>
      <c r="ASB22" s="35"/>
      <c r="ASC22" s="35"/>
      <c r="ASD22" s="35"/>
      <c r="ASE22" s="35"/>
      <c r="ASF22" s="35"/>
      <c r="ASG22" s="35"/>
      <c r="ASH22" s="35"/>
      <c r="ASI22" s="35"/>
      <c r="ASJ22" s="35"/>
      <c r="ASK22" s="35"/>
      <c r="ASL22" s="35"/>
      <c r="ASM22" s="35"/>
      <c r="ASN22" s="35"/>
      <c r="ASO22" s="35"/>
      <c r="ASP22" s="35"/>
      <c r="ASQ22" s="35"/>
      <c r="ASR22" s="35"/>
      <c r="ASS22" s="35"/>
      <c r="AST22" s="35"/>
      <c r="ASU22" s="35"/>
      <c r="ASV22" s="35"/>
      <c r="ASW22" s="35"/>
      <c r="ASX22" s="35"/>
      <c r="ASY22" s="35"/>
      <c r="ASZ22" s="35"/>
      <c r="ATA22" s="35"/>
      <c r="ATB22" s="35"/>
      <c r="ATC22" s="35"/>
      <c r="ATD22" s="35"/>
      <c r="ATE22" s="35"/>
      <c r="ATF22" s="35"/>
      <c r="ATG22" s="35"/>
      <c r="ATH22" s="35"/>
      <c r="ATI22" s="35"/>
      <c r="ATJ22" s="35"/>
      <c r="ATK22" s="35"/>
      <c r="ATL22" s="35"/>
      <c r="ATM22" s="35"/>
      <c r="ATN22" s="35"/>
      <c r="ATO22" s="35"/>
      <c r="ATP22" s="35"/>
      <c r="ATQ22" s="35"/>
      <c r="ATR22" s="35"/>
      <c r="ATS22" s="35"/>
      <c r="ATT22" s="35"/>
      <c r="ATU22" s="35"/>
      <c r="ATV22" s="35"/>
      <c r="ATW22" s="35"/>
      <c r="ATX22" s="35"/>
      <c r="ATY22" s="35"/>
      <c r="ATZ22" s="35"/>
      <c r="AUA22" s="35"/>
      <c r="AUB22" s="35"/>
      <c r="AUC22" s="35"/>
      <c r="AUD22" s="35"/>
      <c r="AUE22" s="35"/>
      <c r="AUF22" s="35"/>
      <c r="AUG22" s="35"/>
      <c r="AUH22" s="35"/>
      <c r="AUI22" s="35"/>
      <c r="AUJ22" s="35"/>
      <c r="AUK22" s="35"/>
      <c r="AUL22" s="35"/>
      <c r="AUM22" s="35"/>
      <c r="AUN22" s="35"/>
      <c r="AUO22" s="35"/>
      <c r="AUP22" s="35"/>
      <c r="AUQ22" s="35"/>
      <c r="AUR22" s="35"/>
      <c r="AUS22" s="35"/>
      <c r="AUT22" s="35"/>
      <c r="AUU22" s="35"/>
      <c r="AUV22" s="35"/>
      <c r="AUW22" s="35"/>
      <c r="AUX22" s="35"/>
      <c r="AUY22" s="35"/>
      <c r="AUZ22" s="35"/>
      <c r="AVA22" s="35"/>
      <c r="AVB22" s="35"/>
      <c r="AVC22" s="35"/>
      <c r="AVD22" s="35"/>
      <c r="AVE22" s="35"/>
      <c r="AVF22" s="35"/>
      <c r="AVG22" s="35"/>
      <c r="AVH22" s="35"/>
      <c r="AVI22" s="35"/>
      <c r="AVJ22" s="35"/>
      <c r="AVK22" s="35"/>
      <c r="AVL22" s="35"/>
      <c r="AVM22" s="35"/>
      <c r="AVN22" s="35"/>
      <c r="AVO22" s="35"/>
      <c r="AVP22" s="35"/>
      <c r="AVQ22" s="35"/>
      <c r="AVR22" s="35"/>
      <c r="AVS22" s="35"/>
      <c r="AVT22" s="35"/>
      <c r="AVU22" s="35"/>
      <c r="AVV22" s="35"/>
      <c r="AVW22" s="35"/>
      <c r="AVX22" s="35"/>
      <c r="AVY22" s="35"/>
      <c r="AVZ22" s="35"/>
      <c r="AWA22" s="35"/>
      <c r="AWB22" s="35"/>
      <c r="AWC22" s="35"/>
      <c r="AWD22" s="35"/>
      <c r="AWE22" s="35"/>
      <c r="AWF22" s="35"/>
      <c r="AWG22" s="35"/>
      <c r="AWH22" s="35"/>
      <c r="AWI22" s="35"/>
      <c r="AWJ22" s="35"/>
      <c r="AWK22" s="35"/>
      <c r="AWL22" s="35"/>
      <c r="AWM22" s="35"/>
      <c r="AWN22" s="35"/>
      <c r="AWO22" s="35"/>
      <c r="AWP22" s="35"/>
      <c r="AWQ22" s="35"/>
      <c r="AWR22" s="35"/>
      <c r="AWS22" s="35"/>
      <c r="AWT22" s="35"/>
      <c r="AWU22" s="35"/>
      <c r="AWV22" s="35"/>
      <c r="AWW22" s="35"/>
      <c r="AWX22" s="35"/>
      <c r="AWY22" s="35"/>
      <c r="AWZ22" s="35"/>
      <c r="AXA22" s="35"/>
      <c r="AXB22" s="35"/>
      <c r="AXC22" s="35"/>
      <c r="AXD22" s="35"/>
      <c r="AXE22" s="35"/>
      <c r="AXF22" s="35"/>
      <c r="AXG22" s="35"/>
      <c r="AXH22" s="35"/>
      <c r="AXI22" s="35"/>
      <c r="AXJ22" s="35"/>
      <c r="AXK22" s="35"/>
      <c r="AXL22" s="35"/>
      <c r="AXM22" s="35"/>
      <c r="AXN22" s="35"/>
      <c r="AXO22" s="35"/>
      <c r="AXP22" s="35"/>
      <c r="AXQ22" s="35"/>
      <c r="AXR22" s="35"/>
      <c r="AXS22" s="35"/>
      <c r="AXT22" s="35"/>
      <c r="AXU22" s="35"/>
      <c r="AXV22" s="35"/>
      <c r="AXW22" s="35"/>
      <c r="AXX22" s="35"/>
      <c r="AXY22" s="35"/>
      <c r="AXZ22" s="35"/>
      <c r="AYA22" s="35"/>
      <c r="AYB22" s="35"/>
      <c r="AYC22" s="35"/>
      <c r="AYD22" s="35"/>
      <c r="AYE22" s="35"/>
      <c r="AYF22" s="35"/>
      <c r="AYG22" s="35"/>
      <c r="AYH22" s="35"/>
      <c r="AYI22" s="35"/>
      <c r="AYJ22" s="35"/>
      <c r="AYK22" s="35"/>
      <c r="AYL22" s="35"/>
      <c r="AYM22" s="35"/>
      <c r="AYN22" s="35"/>
      <c r="AYO22" s="35"/>
      <c r="AYP22" s="35"/>
      <c r="AYQ22" s="35"/>
      <c r="AYR22" s="35"/>
      <c r="AYS22" s="35"/>
      <c r="AYT22" s="35"/>
      <c r="AYU22" s="35"/>
      <c r="AYV22" s="35"/>
      <c r="AYW22" s="35"/>
      <c r="AYX22" s="35"/>
      <c r="AYY22" s="35"/>
      <c r="AYZ22" s="35"/>
      <c r="AZA22" s="35"/>
      <c r="AZB22" s="35"/>
      <c r="AZC22" s="35"/>
      <c r="AZD22" s="35"/>
      <c r="AZE22" s="35"/>
      <c r="AZF22" s="35"/>
      <c r="AZG22" s="35"/>
      <c r="AZH22" s="35"/>
      <c r="AZI22" s="35"/>
      <c r="AZJ22" s="35"/>
      <c r="AZK22" s="35"/>
      <c r="AZL22" s="35"/>
      <c r="AZM22" s="35"/>
      <c r="AZN22" s="35"/>
      <c r="AZO22" s="35"/>
      <c r="AZP22" s="35"/>
      <c r="AZQ22" s="35"/>
      <c r="AZR22" s="35"/>
      <c r="AZS22" s="35"/>
      <c r="AZT22" s="35"/>
      <c r="AZU22" s="35"/>
      <c r="AZV22" s="35"/>
      <c r="AZW22" s="35"/>
      <c r="AZX22" s="35"/>
      <c r="AZY22" s="35"/>
      <c r="AZZ22" s="35"/>
      <c r="BAA22" s="35"/>
      <c r="BAB22" s="35"/>
      <c r="BAC22" s="35"/>
      <c r="BAD22" s="35"/>
      <c r="BAE22" s="35"/>
      <c r="BAF22" s="35"/>
      <c r="BAG22" s="35"/>
      <c r="BAH22" s="35"/>
      <c r="BAI22" s="35"/>
      <c r="BAJ22" s="35"/>
      <c r="BAK22" s="35"/>
      <c r="BAL22" s="35"/>
      <c r="BAM22" s="35"/>
      <c r="BAN22" s="35"/>
      <c r="BAO22" s="35"/>
      <c r="BAP22" s="35"/>
      <c r="BAQ22" s="35"/>
      <c r="BAR22" s="35"/>
      <c r="BAS22" s="35"/>
      <c r="BAT22" s="35"/>
      <c r="BAU22" s="35"/>
      <c r="BAV22" s="35"/>
      <c r="BAW22" s="35"/>
      <c r="BAX22" s="35"/>
      <c r="BAY22" s="35"/>
      <c r="BAZ22" s="35"/>
      <c r="BBA22" s="35"/>
      <c r="BBB22" s="35"/>
      <c r="BBC22" s="35"/>
      <c r="BBD22" s="35"/>
      <c r="BBE22" s="35"/>
      <c r="BBF22" s="35"/>
      <c r="BBG22" s="35"/>
      <c r="BBH22" s="35"/>
      <c r="BBI22" s="35"/>
      <c r="BBJ22" s="35"/>
      <c r="BBK22" s="35"/>
      <c r="BBL22" s="35"/>
      <c r="BBM22" s="35"/>
      <c r="BBN22" s="35"/>
      <c r="BBO22" s="35"/>
      <c r="BBP22" s="35"/>
      <c r="BBQ22" s="35"/>
      <c r="BBR22" s="35"/>
      <c r="BBS22" s="35"/>
      <c r="BBT22" s="35"/>
      <c r="BBU22" s="35"/>
      <c r="BBV22" s="35"/>
      <c r="BBW22" s="35"/>
      <c r="BBX22" s="35"/>
      <c r="BBY22" s="35"/>
      <c r="BBZ22" s="35"/>
      <c r="BCA22" s="35"/>
      <c r="BCB22" s="35"/>
      <c r="BCC22" s="35"/>
      <c r="BCD22" s="35"/>
      <c r="BCE22" s="35"/>
      <c r="BCF22" s="35"/>
      <c r="BCG22" s="35"/>
      <c r="BCH22" s="35"/>
      <c r="BCI22" s="35"/>
      <c r="BCJ22" s="35"/>
      <c r="BCK22" s="35"/>
      <c r="BCL22" s="35"/>
      <c r="BCM22" s="35"/>
      <c r="BCN22" s="35"/>
      <c r="BCO22" s="35"/>
      <c r="BCP22" s="35"/>
      <c r="BCQ22" s="35"/>
      <c r="BCR22" s="35"/>
      <c r="BCS22" s="35"/>
      <c r="BCT22" s="35"/>
      <c r="BCU22" s="35"/>
      <c r="BCV22" s="35"/>
      <c r="BCW22" s="35"/>
      <c r="BCX22" s="35"/>
      <c r="BCY22" s="35"/>
      <c r="BCZ22" s="35"/>
      <c r="BDA22" s="35"/>
      <c r="BDB22" s="35"/>
      <c r="BDC22" s="35"/>
      <c r="BDD22" s="35"/>
      <c r="BDE22" s="35"/>
      <c r="BDF22" s="35"/>
      <c r="BDG22" s="35"/>
      <c r="BDH22" s="35"/>
      <c r="BDI22" s="35"/>
      <c r="BDJ22" s="35"/>
      <c r="BDK22" s="35"/>
      <c r="BDL22" s="35"/>
      <c r="BDM22" s="35"/>
      <c r="BDN22" s="35"/>
      <c r="BDO22" s="35"/>
      <c r="BDP22" s="35"/>
      <c r="BDQ22" s="35"/>
      <c r="BDR22" s="35"/>
      <c r="BDS22" s="35"/>
      <c r="BDT22" s="35"/>
      <c r="BDU22" s="35"/>
      <c r="BDV22" s="35"/>
      <c r="BDW22" s="35"/>
      <c r="BDX22" s="35"/>
      <c r="BDY22" s="35"/>
      <c r="BDZ22" s="35"/>
      <c r="BEA22" s="35"/>
      <c r="BEB22" s="35"/>
      <c r="BEC22" s="35"/>
      <c r="BED22" s="35"/>
      <c r="BEE22" s="35"/>
      <c r="BEF22" s="35"/>
      <c r="BEG22" s="35"/>
      <c r="BEH22" s="35"/>
      <c r="BEI22" s="35"/>
      <c r="BEJ22" s="35"/>
      <c r="BEK22" s="35"/>
      <c r="BEL22" s="35"/>
      <c r="BEM22" s="35"/>
      <c r="BEN22" s="35"/>
      <c r="BEO22" s="35"/>
      <c r="BEP22" s="35"/>
      <c r="BEQ22" s="35"/>
      <c r="BER22" s="35"/>
      <c r="BES22" s="35"/>
      <c r="BET22" s="35"/>
      <c r="BEU22" s="35"/>
      <c r="BEV22" s="35"/>
      <c r="BEW22" s="35"/>
      <c r="BEX22" s="35"/>
      <c r="BEY22" s="35"/>
      <c r="BEZ22" s="35"/>
      <c r="BFA22" s="35"/>
      <c r="BFB22" s="35"/>
      <c r="BFC22" s="35"/>
      <c r="BFD22" s="35"/>
      <c r="BFE22" s="35"/>
      <c r="BFF22" s="35"/>
      <c r="BFG22" s="35"/>
      <c r="BFH22" s="35"/>
      <c r="BFI22" s="35"/>
      <c r="BFJ22" s="35"/>
      <c r="BFK22" s="35"/>
      <c r="BFL22" s="35"/>
      <c r="BFM22" s="35"/>
      <c r="BFN22" s="35"/>
      <c r="BFO22" s="35"/>
      <c r="BFP22" s="35"/>
      <c r="BFQ22" s="35"/>
      <c r="BFR22" s="35"/>
      <c r="BFS22" s="35"/>
      <c r="BFT22" s="35"/>
      <c r="BFU22" s="35"/>
      <c r="BFV22" s="35"/>
      <c r="BFW22" s="35"/>
      <c r="BFX22" s="35"/>
      <c r="BFY22" s="35"/>
      <c r="BFZ22" s="35"/>
      <c r="BGA22" s="35"/>
      <c r="BGB22" s="35"/>
      <c r="BGC22" s="35"/>
      <c r="BGD22" s="35"/>
      <c r="BGE22" s="35"/>
      <c r="BGF22" s="35"/>
      <c r="BGG22" s="35"/>
      <c r="BGH22" s="35"/>
      <c r="BGI22" s="35"/>
      <c r="BGJ22" s="35"/>
      <c r="BGK22" s="35"/>
      <c r="BGL22" s="35"/>
      <c r="BGM22" s="35"/>
      <c r="BGN22" s="35"/>
      <c r="BGO22" s="35"/>
      <c r="BGP22" s="35"/>
      <c r="BGQ22" s="35"/>
      <c r="BGR22" s="35"/>
      <c r="BGS22" s="35"/>
      <c r="BGT22" s="35"/>
      <c r="BGU22" s="35"/>
      <c r="BGV22" s="35"/>
      <c r="BGW22" s="35"/>
      <c r="BGX22" s="35"/>
      <c r="BGY22" s="35"/>
      <c r="BGZ22" s="35"/>
      <c r="BHA22" s="35"/>
      <c r="BHB22" s="35"/>
      <c r="BHC22" s="35"/>
      <c r="BHD22" s="35"/>
      <c r="BHE22" s="35"/>
      <c r="BHF22" s="35"/>
      <c r="BHG22" s="35"/>
      <c r="BHH22" s="35"/>
      <c r="BHI22" s="35"/>
      <c r="BHJ22" s="35"/>
      <c r="BHK22" s="35"/>
      <c r="BHL22" s="35"/>
      <c r="BHM22" s="35"/>
      <c r="BHN22" s="35"/>
      <c r="BHO22" s="35"/>
      <c r="BHP22" s="35"/>
      <c r="BHQ22" s="35"/>
      <c r="BHR22" s="35"/>
      <c r="BHS22" s="35"/>
      <c r="BHT22" s="35"/>
      <c r="BHU22" s="35"/>
      <c r="BHV22" s="35"/>
      <c r="BHW22" s="35"/>
      <c r="BHX22" s="35"/>
      <c r="BHY22" s="35"/>
      <c r="BHZ22" s="35"/>
      <c r="BIA22" s="35"/>
      <c r="BIB22" s="35"/>
      <c r="BIC22" s="35"/>
      <c r="BID22" s="35"/>
      <c r="BIE22" s="35"/>
      <c r="BIF22" s="35"/>
      <c r="BIG22" s="35"/>
      <c r="BIH22" s="35"/>
      <c r="BII22" s="35"/>
      <c r="BIJ22" s="35"/>
      <c r="BIK22" s="35"/>
      <c r="BIL22" s="35"/>
      <c r="BIM22" s="35"/>
      <c r="BIN22" s="35"/>
      <c r="BIO22" s="35"/>
      <c r="BIP22" s="35"/>
      <c r="BIQ22" s="35"/>
      <c r="BIR22" s="35"/>
      <c r="BIS22" s="35"/>
      <c r="BIT22" s="35"/>
      <c r="BIU22" s="35"/>
      <c r="BIV22" s="35"/>
      <c r="BIW22" s="35"/>
      <c r="BIX22" s="35"/>
      <c r="BIY22" s="35"/>
      <c r="BIZ22" s="35"/>
      <c r="BJA22" s="35"/>
      <c r="BJB22" s="35"/>
      <c r="BJC22" s="35"/>
      <c r="BJD22" s="35"/>
      <c r="BJE22" s="35"/>
      <c r="BJF22" s="35"/>
      <c r="BJG22" s="35"/>
      <c r="BJH22" s="35"/>
      <c r="BJI22" s="35"/>
      <c r="BJJ22" s="35"/>
      <c r="BJK22" s="35"/>
      <c r="BJL22" s="35"/>
      <c r="BJM22" s="35"/>
      <c r="BJN22" s="35"/>
      <c r="BJO22" s="35"/>
      <c r="BJP22" s="35"/>
      <c r="BJQ22" s="35"/>
      <c r="BJR22" s="35"/>
      <c r="BJS22" s="35"/>
      <c r="BJT22" s="35"/>
      <c r="BJU22" s="35"/>
      <c r="BJV22" s="35"/>
      <c r="BJW22" s="35"/>
      <c r="BJX22" s="35"/>
      <c r="BJY22" s="35"/>
      <c r="BJZ22" s="35"/>
      <c r="BKA22" s="35"/>
      <c r="BKB22" s="35"/>
      <c r="BKC22" s="35"/>
      <c r="BKD22" s="35"/>
      <c r="BKE22" s="35"/>
      <c r="BKF22" s="35"/>
      <c r="BKG22" s="35"/>
      <c r="BKH22" s="35"/>
      <c r="BKI22" s="35"/>
      <c r="BKJ22" s="35"/>
      <c r="BKK22" s="35"/>
      <c r="BKL22" s="35"/>
      <c r="BKM22" s="35"/>
      <c r="BKN22" s="35"/>
      <c r="BKO22" s="35"/>
      <c r="BKP22" s="35"/>
      <c r="BKQ22" s="35"/>
      <c r="BKR22" s="35"/>
      <c r="BKS22" s="35"/>
      <c r="BKT22" s="35"/>
      <c r="BKU22" s="35"/>
      <c r="BKV22" s="35"/>
      <c r="BKW22" s="35"/>
      <c r="BKX22" s="35"/>
      <c r="BKY22" s="35"/>
      <c r="BKZ22" s="35"/>
      <c r="BLA22" s="35"/>
      <c r="BLB22" s="35"/>
      <c r="BLC22" s="35"/>
      <c r="BLD22" s="35"/>
      <c r="BLE22" s="35"/>
      <c r="BLF22" s="35"/>
      <c r="BLG22" s="35"/>
      <c r="BLH22" s="35"/>
      <c r="BLI22" s="35"/>
      <c r="BLJ22" s="35"/>
      <c r="BLK22" s="35"/>
      <c r="BLL22" s="35"/>
      <c r="BLM22" s="35"/>
      <c r="BLN22" s="35"/>
      <c r="BLO22" s="35"/>
      <c r="BLP22" s="35"/>
      <c r="BLQ22" s="35"/>
      <c r="BLR22" s="35"/>
      <c r="BLS22" s="35"/>
      <c r="BLT22" s="35"/>
      <c r="BLU22" s="35"/>
      <c r="BLV22" s="35"/>
      <c r="BLW22" s="35"/>
      <c r="BLX22" s="35"/>
      <c r="BLY22" s="35"/>
      <c r="BLZ22" s="35"/>
      <c r="BMA22" s="35"/>
      <c r="BMB22" s="35"/>
      <c r="BMC22" s="35"/>
      <c r="BMD22" s="35"/>
      <c r="BME22" s="35"/>
      <c r="BMF22" s="35"/>
      <c r="BMG22" s="35"/>
      <c r="BMH22" s="35"/>
      <c r="BMI22" s="35"/>
      <c r="BMJ22" s="35"/>
      <c r="BMK22" s="35"/>
      <c r="BML22" s="35"/>
      <c r="BMM22" s="35"/>
      <c r="BMN22" s="35"/>
      <c r="BMO22" s="35"/>
      <c r="BMP22" s="35"/>
      <c r="BMQ22" s="35"/>
      <c r="BMR22" s="35"/>
      <c r="BMS22" s="35"/>
      <c r="BMT22" s="35"/>
      <c r="BMU22" s="35"/>
      <c r="BMV22" s="35"/>
      <c r="BMW22" s="35"/>
      <c r="BMX22" s="35"/>
      <c r="BMY22" s="35"/>
      <c r="BMZ22" s="35"/>
      <c r="BNA22" s="35"/>
      <c r="BNB22" s="35"/>
      <c r="BNC22" s="35"/>
      <c r="BND22" s="35"/>
      <c r="BNE22" s="35"/>
      <c r="BNF22" s="35"/>
      <c r="BNG22" s="35"/>
      <c r="BNH22" s="35"/>
      <c r="BNI22" s="35"/>
      <c r="BNJ22" s="35"/>
      <c r="BNK22" s="35"/>
      <c r="BNL22" s="35"/>
      <c r="BNM22" s="35"/>
      <c r="BNN22" s="35"/>
      <c r="BNO22" s="35"/>
      <c r="BNP22" s="35"/>
      <c r="BNQ22" s="35"/>
      <c r="BNR22" s="35"/>
      <c r="BNS22" s="35"/>
      <c r="BNT22" s="35"/>
      <c r="BNU22" s="35"/>
      <c r="BNV22" s="35"/>
      <c r="BNW22" s="35"/>
      <c r="BNX22" s="35"/>
      <c r="BNY22" s="35"/>
      <c r="BNZ22" s="35"/>
      <c r="BOA22" s="35"/>
      <c r="BOB22" s="35"/>
      <c r="BOC22" s="35"/>
      <c r="BOD22" s="35"/>
      <c r="BOE22" s="35"/>
      <c r="BOF22" s="35"/>
      <c r="BOG22" s="35"/>
      <c r="BOH22" s="35"/>
      <c r="BOI22" s="35"/>
      <c r="BOJ22" s="35"/>
      <c r="BOK22" s="35"/>
      <c r="BOL22" s="35"/>
      <c r="BOM22" s="35"/>
      <c r="BON22" s="35"/>
      <c r="BOO22" s="35"/>
      <c r="BOP22" s="35"/>
      <c r="BOQ22" s="35"/>
      <c r="BOR22" s="35"/>
      <c r="BOS22" s="35"/>
      <c r="BOT22" s="35"/>
      <c r="BOU22" s="35"/>
      <c r="BOV22" s="35"/>
      <c r="BOW22" s="35"/>
      <c r="BOX22" s="35"/>
      <c r="BOY22" s="35"/>
      <c r="BOZ22" s="35"/>
      <c r="BPA22" s="35"/>
      <c r="BPB22" s="35"/>
      <c r="BPC22" s="35"/>
      <c r="BPD22" s="35"/>
      <c r="BPE22" s="35"/>
      <c r="BPF22" s="35"/>
      <c r="BPG22" s="35"/>
      <c r="BPH22" s="35"/>
      <c r="BPI22" s="35"/>
      <c r="BPJ22" s="35"/>
      <c r="BPK22" s="35"/>
      <c r="BPL22" s="35"/>
      <c r="BPM22" s="35"/>
      <c r="BPN22" s="35"/>
      <c r="BPO22" s="35"/>
      <c r="BPP22" s="35"/>
      <c r="BPQ22" s="35"/>
      <c r="BPR22" s="35"/>
      <c r="BPS22" s="35"/>
      <c r="BPT22" s="35"/>
      <c r="BPU22" s="35"/>
      <c r="BPV22" s="35"/>
      <c r="BPW22" s="35"/>
      <c r="BPX22" s="35"/>
      <c r="BPY22" s="35"/>
      <c r="BPZ22" s="35"/>
      <c r="BQA22" s="35"/>
      <c r="BQB22" s="35"/>
      <c r="BQC22" s="35"/>
      <c r="BQD22" s="35"/>
      <c r="BQE22" s="35"/>
      <c r="BQF22" s="35"/>
      <c r="BQG22" s="35"/>
      <c r="BQH22" s="35"/>
      <c r="BQI22" s="35"/>
      <c r="BQJ22" s="35"/>
      <c r="BQK22" s="35"/>
      <c r="BQL22" s="35"/>
      <c r="BQM22" s="35"/>
      <c r="BQN22" s="35"/>
      <c r="BQO22" s="35"/>
      <c r="BQP22" s="35"/>
      <c r="BQQ22" s="35"/>
      <c r="BQR22" s="35"/>
      <c r="BQS22" s="35"/>
      <c r="BQT22" s="35"/>
      <c r="BQU22" s="35"/>
      <c r="BQV22" s="35"/>
      <c r="BQW22" s="35"/>
      <c r="BQX22" s="35"/>
      <c r="BQY22" s="35"/>
      <c r="BQZ22" s="35"/>
      <c r="BRA22" s="35"/>
      <c r="BRB22" s="35"/>
      <c r="BRC22" s="35"/>
      <c r="BRD22" s="35"/>
      <c r="BRE22" s="35"/>
      <c r="BRF22" s="35"/>
      <c r="BRG22" s="35"/>
      <c r="BRH22" s="35"/>
      <c r="BRI22" s="35"/>
      <c r="BRJ22" s="35"/>
      <c r="BRK22" s="35"/>
      <c r="BRL22" s="35"/>
      <c r="BRM22" s="35"/>
      <c r="BRN22" s="35"/>
      <c r="BRO22" s="35"/>
      <c r="BRP22" s="35"/>
      <c r="BRQ22" s="35"/>
      <c r="BRR22" s="35"/>
      <c r="BRS22" s="35"/>
      <c r="BRT22" s="35"/>
      <c r="BRU22" s="35"/>
      <c r="BRV22" s="35"/>
      <c r="BRW22" s="35"/>
      <c r="BRX22" s="35"/>
      <c r="BRY22" s="35"/>
      <c r="BRZ22" s="35"/>
      <c r="BSA22" s="35"/>
      <c r="BSB22" s="35"/>
      <c r="BSC22" s="35"/>
      <c r="BSD22" s="35"/>
      <c r="BSE22" s="35"/>
      <c r="BSF22" s="35"/>
      <c r="BSG22" s="35"/>
      <c r="BSH22" s="35"/>
      <c r="BSI22" s="35"/>
      <c r="BSJ22" s="35"/>
      <c r="BSK22" s="35"/>
      <c r="BSL22" s="35"/>
      <c r="BSM22" s="35"/>
      <c r="BSN22" s="35"/>
      <c r="BSO22" s="35"/>
      <c r="BSP22" s="35"/>
      <c r="BSQ22" s="35"/>
      <c r="BSR22" s="35"/>
      <c r="BSS22" s="35"/>
      <c r="BST22" s="35"/>
      <c r="BSU22" s="35"/>
      <c r="BSV22" s="35"/>
      <c r="BSW22" s="35"/>
      <c r="BSX22" s="35"/>
      <c r="BSY22" s="35"/>
      <c r="BSZ22" s="35"/>
      <c r="BTA22" s="35"/>
      <c r="BTB22" s="35"/>
      <c r="BTC22" s="35"/>
      <c r="BTD22" s="35"/>
      <c r="BTE22" s="35"/>
      <c r="BTF22" s="35"/>
      <c r="BTG22" s="35"/>
      <c r="BTH22" s="35"/>
      <c r="BTI22" s="35"/>
      <c r="BTJ22" s="35"/>
      <c r="BTK22" s="35"/>
      <c r="BTL22" s="35"/>
      <c r="BTM22" s="35"/>
      <c r="BTN22" s="35"/>
      <c r="BTO22" s="35"/>
      <c r="BTP22" s="35"/>
      <c r="BTQ22" s="35"/>
      <c r="BTR22" s="35"/>
      <c r="BTS22" s="35"/>
      <c r="BTT22" s="35"/>
      <c r="BTU22" s="35"/>
      <c r="BTV22" s="35"/>
      <c r="BTW22" s="35"/>
      <c r="BTX22" s="35"/>
      <c r="BTY22" s="35"/>
      <c r="BTZ22" s="35"/>
      <c r="BUA22" s="35"/>
      <c r="BUB22" s="35"/>
      <c r="BUC22" s="35"/>
      <c r="BUD22" s="35"/>
      <c r="BUE22" s="35"/>
      <c r="BUF22" s="35"/>
      <c r="BUG22" s="35"/>
      <c r="BUH22" s="35"/>
      <c r="BUI22" s="35"/>
      <c r="BUJ22" s="35"/>
      <c r="BUK22" s="35"/>
      <c r="BUL22" s="35"/>
      <c r="BUM22" s="35"/>
      <c r="BUN22" s="35"/>
      <c r="BUO22" s="35"/>
      <c r="BUP22" s="35"/>
      <c r="BUQ22" s="35"/>
      <c r="BUR22" s="35"/>
      <c r="BUS22" s="35"/>
      <c r="BUT22" s="35"/>
      <c r="BUU22" s="35"/>
      <c r="BUV22" s="35"/>
      <c r="BUW22" s="35"/>
      <c r="BUX22" s="35"/>
      <c r="BUY22" s="35"/>
      <c r="BUZ22" s="35"/>
      <c r="BVA22" s="35"/>
      <c r="BVB22" s="35"/>
      <c r="BVC22" s="35"/>
      <c r="BVD22" s="35"/>
      <c r="BVE22" s="35"/>
      <c r="BVF22" s="35"/>
      <c r="BVG22" s="35"/>
      <c r="BVH22" s="35"/>
      <c r="BVI22" s="35"/>
      <c r="BVJ22" s="35"/>
      <c r="BVK22" s="35"/>
      <c r="BVL22" s="35"/>
      <c r="BVM22" s="35"/>
      <c r="BVN22" s="35"/>
      <c r="BVO22" s="35"/>
      <c r="BVP22" s="35"/>
      <c r="BVQ22" s="35"/>
      <c r="BVR22" s="35"/>
      <c r="BVS22" s="35"/>
      <c r="BVT22" s="35"/>
      <c r="BVU22" s="35"/>
      <c r="BVV22" s="35"/>
      <c r="BVW22" s="35"/>
      <c r="BVX22" s="35"/>
      <c r="BVY22" s="35"/>
      <c r="BVZ22" s="35"/>
      <c r="BWA22" s="35"/>
      <c r="BWB22" s="35"/>
      <c r="BWC22" s="35"/>
      <c r="BWD22" s="35"/>
      <c r="BWE22" s="35"/>
      <c r="BWF22" s="35"/>
      <c r="BWG22" s="35"/>
      <c r="BWH22" s="35"/>
      <c r="BWI22" s="35"/>
      <c r="BWJ22" s="35"/>
      <c r="BWK22" s="35"/>
      <c r="BWL22" s="35"/>
      <c r="BWM22" s="35"/>
      <c r="BWN22" s="35"/>
      <c r="BWO22" s="35"/>
      <c r="BWP22" s="35"/>
      <c r="BWQ22" s="35"/>
      <c r="BWR22" s="35"/>
      <c r="BWS22" s="35"/>
      <c r="BWT22" s="35"/>
      <c r="BWU22" s="35"/>
      <c r="BWV22" s="35"/>
      <c r="BWW22" s="35"/>
      <c r="BWX22" s="35"/>
      <c r="BWY22" s="35"/>
      <c r="BWZ22" s="35"/>
      <c r="BXA22" s="35"/>
      <c r="BXB22" s="35"/>
      <c r="BXC22" s="35"/>
      <c r="BXD22" s="35"/>
      <c r="BXE22" s="35"/>
      <c r="BXF22" s="35"/>
      <c r="BXG22" s="35"/>
      <c r="BXH22" s="35"/>
      <c r="BXI22" s="35"/>
      <c r="BXJ22" s="35"/>
      <c r="BXK22" s="35"/>
      <c r="BXL22" s="35"/>
      <c r="BXM22" s="35"/>
      <c r="BXN22" s="35"/>
      <c r="BXO22" s="35"/>
      <c r="BXP22" s="35"/>
      <c r="BXQ22" s="35"/>
      <c r="BXR22" s="35"/>
      <c r="BXS22" s="35"/>
      <c r="BXT22" s="35"/>
      <c r="BXU22" s="35"/>
      <c r="BXV22" s="35"/>
      <c r="BXW22" s="35"/>
      <c r="BXX22" s="35"/>
      <c r="BXY22" s="35"/>
      <c r="BXZ22" s="35"/>
      <c r="BYA22" s="35"/>
      <c r="BYB22" s="35"/>
      <c r="BYC22" s="35"/>
      <c r="BYD22" s="35"/>
      <c r="BYE22" s="35"/>
      <c r="BYF22" s="35"/>
      <c r="BYG22" s="35"/>
      <c r="BYH22" s="35"/>
      <c r="BYI22" s="35"/>
      <c r="BYJ22" s="35"/>
      <c r="BYK22" s="35"/>
      <c r="BYL22" s="35"/>
      <c r="BYM22" s="35"/>
      <c r="BYN22" s="35"/>
      <c r="BYO22" s="35"/>
      <c r="BYP22" s="35"/>
      <c r="BYQ22" s="35"/>
      <c r="BYR22" s="35"/>
      <c r="BYS22" s="35"/>
      <c r="BYT22" s="35"/>
      <c r="BYU22" s="35"/>
      <c r="BYV22" s="35"/>
      <c r="BYW22" s="35"/>
      <c r="BYX22" s="35"/>
      <c r="BYY22" s="35"/>
      <c r="BYZ22" s="35"/>
      <c r="BZA22" s="35"/>
      <c r="BZB22" s="35"/>
      <c r="BZC22" s="35"/>
      <c r="BZD22" s="35"/>
      <c r="BZE22" s="35"/>
      <c r="BZF22" s="35"/>
      <c r="BZG22" s="35"/>
      <c r="BZH22" s="35"/>
      <c r="BZI22" s="35"/>
      <c r="BZJ22" s="35"/>
      <c r="BZK22" s="35"/>
      <c r="BZL22" s="35"/>
      <c r="BZM22" s="35"/>
      <c r="BZN22" s="35"/>
      <c r="BZO22" s="35"/>
      <c r="BZP22" s="35"/>
      <c r="BZQ22" s="35"/>
      <c r="BZR22" s="35"/>
      <c r="BZS22" s="35"/>
      <c r="BZT22" s="35"/>
      <c r="BZU22" s="35"/>
      <c r="BZV22" s="35"/>
      <c r="BZW22" s="35"/>
      <c r="BZX22" s="35"/>
      <c r="BZY22" s="35"/>
      <c r="BZZ22" s="35"/>
      <c r="CAA22" s="35"/>
      <c r="CAB22" s="35"/>
      <c r="CAC22" s="35"/>
      <c r="CAD22" s="35"/>
      <c r="CAE22" s="35"/>
      <c r="CAF22" s="35"/>
      <c r="CAG22" s="35"/>
      <c r="CAH22" s="35"/>
      <c r="CAI22" s="35"/>
      <c r="CAJ22" s="35"/>
      <c r="CAK22" s="35"/>
      <c r="CAL22" s="35"/>
      <c r="CAM22" s="35"/>
      <c r="CAN22" s="35"/>
      <c r="CAO22" s="35"/>
      <c r="CAP22" s="35"/>
      <c r="CAQ22" s="35"/>
      <c r="CAR22" s="35"/>
      <c r="CAS22" s="35"/>
      <c r="CAT22" s="35"/>
      <c r="CAU22" s="35"/>
      <c r="CAV22" s="35"/>
      <c r="CAW22" s="35"/>
      <c r="CAX22" s="35"/>
      <c r="CAY22" s="35"/>
      <c r="CAZ22" s="35"/>
      <c r="CBA22" s="35"/>
      <c r="CBB22" s="35"/>
      <c r="CBC22" s="35"/>
      <c r="CBD22" s="35"/>
      <c r="CBE22" s="35"/>
      <c r="CBF22" s="35"/>
      <c r="CBG22" s="35"/>
      <c r="CBH22" s="35"/>
      <c r="CBI22" s="35"/>
      <c r="CBJ22" s="35"/>
      <c r="CBK22" s="35"/>
      <c r="CBL22" s="35"/>
      <c r="CBM22" s="35"/>
      <c r="CBN22" s="35"/>
      <c r="CBO22" s="35"/>
      <c r="CBP22" s="35"/>
      <c r="CBQ22" s="35"/>
      <c r="CBR22" s="35"/>
      <c r="CBS22" s="35"/>
      <c r="CBT22" s="35"/>
      <c r="CBU22" s="35"/>
      <c r="CBV22" s="35"/>
      <c r="CBW22" s="35"/>
      <c r="CBX22" s="35"/>
      <c r="CBY22" s="35"/>
      <c r="CBZ22" s="35"/>
      <c r="CCA22" s="35"/>
      <c r="CCB22" s="35"/>
      <c r="CCC22" s="35"/>
      <c r="CCD22" s="35"/>
      <c r="CCE22" s="35"/>
      <c r="CCF22" s="35"/>
      <c r="CCG22" s="35"/>
      <c r="CCH22" s="35"/>
      <c r="CCI22" s="35"/>
      <c r="CCJ22" s="35"/>
      <c r="CCK22" s="35"/>
      <c r="CCL22" s="35"/>
      <c r="CCM22" s="35"/>
      <c r="CCN22" s="35"/>
      <c r="CCO22" s="35"/>
      <c r="CCP22" s="35"/>
      <c r="CCQ22" s="35"/>
      <c r="CCR22" s="35"/>
      <c r="CCS22" s="35"/>
      <c r="CCT22" s="35"/>
      <c r="CCU22" s="35"/>
      <c r="CCV22" s="35"/>
      <c r="CCW22" s="35"/>
      <c r="CCX22" s="35"/>
      <c r="CCY22" s="35"/>
      <c r="CCZ22" s="35"/>
      <c r="CDA22" s="35"/>
      <c r="CDB22" s="35"/>
      <c r="CDC22" s="35"/>
      <c r="CDD22" s="35"/>
      <c r="CDE22" s="35"/>
      <c r="CDF22" s="35"/>
      <c r="CDG22" s="35"/>
      <c r="CDH22" s="35"/>
      <c r="CDI22" s="35"/>
      <c r="CDJ22" s="35"/>
      <c r="CDK22" s="35"/>
      <c r="CDL22" s="35"/>
      <c r="CDM22" s="35"/>
      <c r="CDN22" s="35"/>
      <c r="CDO22" s="35"/>
      <c r="CDP22" s="35"/>
      <c r="CDQ22" s="35"/>
      <c r="CDR22" s="35"/>
      <c r="CDS22" s="35"/>
      <c r="CDT22" s="35"/>
      <c r="CDU22" s="35"/>
      <c r="CDV22" s="35"/>
      <c r="CDW22" s="35"/>
      <c r="CDX22" s="35"/>
      <c r="CDY22" s="35"/>
      <c r="CDZ22" s="35"/>
      <c r="CEA22" s="35"/>
      <c r="CEB22" s="35"/>
      <c r="CEC22" s="35"/>
      <c r="CED22" s="35"/>
      <c r="CEE22" s="35"/>
      <c r="CEF22" s="35"/>
      <c r="CEG22" s="35"/>
      <c r="CEH22" s="35"/>
      <c r="CEI22" s="35"/>
      <c r="CEJ22" s="35"/>
      <c r="CEK22" s="35"/>
      <c r="CEL22" s="35"/>
      <c r="CEM22" s="35"/>
      <c r="CEN22" s="35"/>
      <c r="CEO22" s="35"/>
      <c r="CEP22" s="35"/>
      <c r="CEQ22" s="35"/>
      <c r="CER22" s="35"/>
      <c r="CES22" s="35"/>
      <c r="CET22" s="35"/>
      <c r="CEU22" s="35"/>
      <c r="CEV22" s="35"/>
      <c r="CEW22" s="35"/>
      <c r="CEX22" s="35"/>
      <c r="CEY22" s="35"/>
      <c r="CEZ22" s="35"/>
      <c r="CFA22" s="35"/>
      <c r="CFB22" s="35"/>
      <c r="CFC22" s="35"/>
      <c r="CFD22" s="35"/>
      <c r="CFE22" s="35"/>
      <c r="CFF22" s="35"/>
      <c r="CFG22" s="35"/>
      <c r="CFH22" s="35"/>
      <c r="CFI22" s="35"/>
      <c r="CFJ22" s="35"/>
      <c r="CFK22" s="35"/>
      <c r="CFL22" s="35"/>
      <c r="CFM22" s="35"/>
      <c r="CFN22" s="35"/>
      <c r="CFO22" s="35"/>
      <c r="CFP22" s="35"/>
      <c r="CFQ22" s="35"/>
      <c r="CFR22" s="35"/>
      <c r="CFS22" s="35"/>
      <c r="CFT22" s="35"/>
      <c r="CFU22" s="35"/>
      <c r="CFV22" s="35"/>
      <c r="CFW22" s="35"/>
      <c r="CFX22" s="35"/>
      <c r="CFY22" s="35"/>
      <c r="CFZ22" s="35"/>
      <c r="CGA22" s="35"/>
      <c r="CGB22" s="35"/>
      <c r="CGC22" s="35"/>
      <c r="CGD22" s="35"/>
      <c r="CGE22" s="35"/>
      <c r="CGF22" s="35"/>
      <c r="CGG22" s="35"/>
      <c r="CGH22" s="35"/>
      <c r="CGI22" s="35"/>
      <c r="CGJ22" s="35"/>
      <c r="CGK22" s="35"/>
      <c r="CGL22" s="35"/>
      <c r="CGM22" s="35"/>
      <c r="CGN22" s="35"/>
      <c r="CGO22" s="35"/>
      <c r="CGP22" s="35"/>
      <c r="CGQ22" s="35"/>
      <c r="CGR22" s="35"/>
      <c r="CGS22" s="35"/>
      <c r="CGT22" s="35"/>
      <c r="CGU22" s="35"/>
      <c r="CGV22" s="35"/>
      <c r="CGW22" s="35"/>
      <c r="CGX22" s="35"/>
      <c r="CGY22" s="35"/>
      <c r="CGZ22" s="35"/>
      <c r="CHA22" s="35"/>
      <c r="CHB22" s="35"/>
      <c r="CHC22" s="35"/>
      <c r="CHD22" s="35"/>
      <c r="CHE22" s="35"/>
      <c r="CHF22" s="35"/>
      <c r="CHG22" s="35"/>
      <c r="CHH22" s="35"/>
      <c r="CHI22" s="35"/>
      <c r="CHJ22" s="35"/>
      <c r="CHK22" s="35"/>
      <c r="CHL22" s="35"/>
      <c r="CHM22" s="35"/>
      <c r="CHN22" s="35"/>
      <c r="CHO22" s="35"/>
      <c r="CHP22" s="35"/>
      <c r="CHQ22" s="35"/>
      <c r="CHR22" s="35"/>
      <c r="CHS22" s="35"/>
      <c r="CHT22" s="35"/>
      <c r="CHU22" s="35"/>
      <c r="CHV22" s="35"/>
      <c r="CHW22" s="35"/>
      <c r="CHX22" s="35"/>
      <c r="CHY22" s="35"/>
      <c r="CHZ22" s="35"/>
      <c r="CIA22" s="35"/>
      <c r="CIB22" s="35"/>
      <c r="CIC22" s="35"/>
      <c r="CID22" s="35"/>
      <c r="CIE22" s="35"/>
      <c r="CIF22" s="35"/>
      <c r="CIG22" s="35"/>
      <c r="CIH22" s="35"/>
      <c r="CII22" s="35"/>
      <c r="CIJ22" s="35"/>
      <c r="CIK22" s="35"/>
      <c r="CIL22" s="35"/>
      <c r="CIM22" s="35"/>
      <c r="CIN22" s="35"/>
      <c r="CIO22" s="35"/>
      <c r="CIP22" s="35"/>
      <c r="CIQ22" s="35"/>
      <c r="CIR22" s="35"/>
      <c r="CIS22" s="35"/>
      <c r="CIT22" s="35"/>
      <c r="CIU22" s="35"/>
      <c r="CIV22" s="35"/>
      <c r="CIW22" s="35"/>
      <c r="CIX22" s="35"/>
      <c r="CIY22" s="35"/>
      <c r="CIZ22" s="35"/>
      <c r="CJA22" s="35"/>
      <c r="CJB22" s="35"/>
      <c r="CJC22" s="35"/>
      <c r="CJD22" s="35"/>
      <c r="CJE22" s="35"/>
      <c r="CJF22" s="35"/>
      <c r="CJG22" s="35"/>
      <c r="CJH22" s="35"/>
      <c r="CJI22" s="35"/>
      <c r="CJJ22" s="35"/>
      <c r="CJK22" s="35"/>
      <c r="CJL22" s="35"/>
      <c r="CJM22" s="35"/>
      <c r="CJN22" s="35"/>
      <c r="CJO22" s="35"/>
      <c r="CJP22" s="35"/>
      <c r="CJQ22" s="35"/>
      <c r="CJR22" s="35"/>
      <c r="CJS22" s="35"/>
      <c r="CJT22" s="35"/>
      <c r="CJU22" s="35"/>
      <c r="CJV22" s="35"/>
      <c r="CJW22" s="35"/>
      <c r="CJX22" s="35"/>
      <c r="CJY22" s="35"/>
      <c r="CJZ22" s="35"/>
      <c r="CKA22" s="35"/>
      <c r="CKB22" s="35"/>
      <c r="CKC22" s="35"/>
      <c r="CKD22" s="35"/>
      <c r="CKE22" s="35"/>
      <c r="CKF22" s="35"/>
      <c r="CKG22" s="35"/>
      <c r="CKH22" s="35"/>
      <c r="CKI22" s="35"/>
      <c r="CKJ22" s="35"/>
      <c r="CKK22" s="35"/>
      <c r="CKL22" s="35"/>
      <c r="CKM22" s="35"/>
      <c r="CKN22" s="35"/>
      <c r="CKO22" s="35"/>
      <c r="CKP22" s="35"/>
      <c r="CKQ22" s="35"/>
      <c r="CKR22" s="35"/>
      <c r="CKS22" s="35"/>
      <c r="CKT22" s="35"/>
      <c r="CKU22" s="35"/>
      <c r="CKV22" s="35"/>
      <c r="CKW22" s="35"/>
      <c r="CKX22" s="35"/>
      <c r="CKY22" s="35"/>
      <c r="CKZ22" s="35"/>
      <c r="CLA22" s="35"/>
      <c r="CLB22" s="35"/>
      <c r="CLC22" s="35"/>
      <c r="CLD22" s="35"/>
      <c r="CLE22" s="35"/>
      <c r="CLF22" s="35"/>
      <c r="CLG22" s="35"/>
      <c r="CLH22" s="35"/>
      <c r="CLI22" s="35"/>
      <c r="CLJ22" s="35"/>
      <c r="CLK22" s="35"/>
      <c r="CLL22" s="35"/>
      <c r="CLM22" s="35"/>
      <c r="CLN22" s="35"/>
      <c r="CLO22" s="35"/>
      <c r="CLP22" s="35"/>
      <c r="CLQ22" s="35"/>
      <c r="CLR22" s="35"/>
      <c r="CLS22" s="35"/>
      <c r="CLT22" s="35"/>
      <c r="CLU22" s="35"/>
      <c r="CLV22" s="35"/>
      <c r="CLW22" s="35"/>
      <c r="CLX22" s="35"/>
      <c r="CLY22" s="35"/>
      <c r="CLZ22" s="35"/>
      <c r="CMA22" s="35"/>
      <c r="CMB22" s="35"/>
      <c r="CMC22" s="35"/>
      <c r="CMD22" s="35"/>
      <c r="CME22" s="35"/>
      <c r="CMF22" s="35"/>
      <c r="CMG22" s="35"/>
      <c r="CMH22" s="35"/>
      <c r="CMI22" s="35"/>
      <c r="CMJ22" s="35"/>
      <c r="CMK22" s="35"/>
      <c r="CML22" s="35"/>
      <c r="CMM22" s="35"/>
      <c r="CMN22" s="35"/>
      <c r="CMO22" s="35"/>
      <c r="CMP22" s="35"/>
      <c r="CMQ22" s="35"/>
      <c r="CMR22" s="35"/>
      <c r="CMS22" s="35"/>
      <c r="CMT22" s="35"/>
      <c r="CMU22" s="35"/>
      <c r="CMV22" s="35"/>
      <c r="CMW22" s="35"/>
      <c r="CMX22" s="35"/>
      <c r="CMY22" s="35"/>
      <c r="CMZ22" s="35"/>
      <c r="CNA22" s="35"/>
      <c r="CNB22" s="35"/>
      <c r="CNC22" s="35"/>
      <c r="CND22" s="35"/>
      <c r="CNE22" s="35"/>
      <c r="CNF22" s="35"/>
      <c r="CNG22" s="35"/>
      <c r="CNH22" s="35"/>
      <c r="CNI22" s="35"/>
      <c r="CNJ22" s="35"/>
      <c r="CNK22" s="35"/>
      <c r="CNL22" s="35"/>
      <c r="CNM22" s="35"/>
      <c r="CNN22" s="35"/>
      <c r="CNO22" s="35"/>
      <c r="CNP22" s="35"/>
      <c r="CNQ22" s="35"/>
      <c r="CNR22" s="35"/>
      <c r="CNS22" s="35"/>
      <c r="CNT22" s="35"/>
      <c r="CNU22" s="35"/>
      <c r="CNV22" s="35"/>
      <c r="CNW22" s="35"/>
      <c r="CNX22" s="35"/>
      <c r="CNY22" s="35"/>
      <c r="CNZ22" s="35"/>
      <c r="COA22" s="35"/>
      <c r="COB22" s="35"/>
      <c r="COC22" s="35"/>
      <c r="COD22" s="35"/>
      <c r="COE22" s="35"/>
      <c r="COF22" s="35"/>
      <c r="COG22" s="35"/>
      <c r="COH22" s="35"/>
      <c r="COI22" s="35"/>
      <c r="COJ22" s="35"/>
      <c r="COK22" s="35"/>
      <c r="COL22" s="35"/>
      <c r="COM22" s="35"/>
      <c r="CON22" s="35"/>
      <c r="COO22" s="35"/>
      <c r="COP22" s="35"/>
      <c r="COQ22" s="35"/>
      <c r="COR22" s="35"/>
      <c r="COS22" s="35"/>
      <c r="COT22" s="35"/>
      <c r="COU22" s="35"/>
      <c r="COV22" s="35"/>
      <c r="COW22" s="35"/>
      <c r="COX22" s="35"/>
      <c r="COY22" s="35"/>
      <c r="COZ22" s="35"/>
      <c r="CPA22" s="35"/>
      <c r="CPB22" s="35"/>
      <c r="CPC22" s="35"/>
      <c r="CPD22" s="35"/>
      <c r="CPE22" s="35"/>
      <c r="CPF22" s="35"/>
      <c r="CPG22" s="35"/>
      <c r="CPH22" s="35"/>
      <c r="CPI22" s="35"/>
      <c r="CPJ22" s="35"/>
      <c r="CPK22" s="35"/>
      <c r="CPL22" s="35"/>
      <c r="CPM22" s="35"/>
      <c r="CPN22" s="35"/>
      <c r="CPO22" s="35"/>
      <c r="CPP22" s="35"/>
      <c r="CPQ22" s="35"/>
      <c r="CPR22" s="35"/>
      <c r="CPS22" s="35"/>
      <c r="CPT22" s="35"/>
      <c r="CPU22" s="35"/>
      <c r="CPV22" s="35"/>
      <c r="CPW22" s="35"/>
      <c r="CPX22" s="35"/>
      <c r="CPY22" s="35"/>
      <c r="CPZ22" s="35"/>
      <c r="CQA22" s="35"/>
      <c r="CQB22" s="35"/>
      <c r="CQC22" s="35"/>
      <c r="CQD22" s="35"/>
      <c r="CQE22" s="35"/>
      <c r="CQF22" s="35"/>
      <c r="CQG22" s="35"/>
      <c r="CQH22" s="35"/>
      <c r="CQI22" s="35"/>
      <c r="CQJ22" s="35"/>
      <c r="CQK22" s="35"/>
      <c r="CQL22" s="35"/>
      <c r="CQM22" s="35"/>
      <c r="CQN22" s="35"/>
      <c r="CQO22" s="35"/>
      <c r="CQP22" s="35"/>
      <c r="CQQ22" s="35"/>
      <c r="CQR22" s="35"/>
      <c r="CQS22" s="35"/>
      <c r="CQT22" s="35"/>
      <c r="CQU22" s="35"/>
      <c r="CQV22" s="35"/>
      <c r="CQW22" s="35"/>
      <c r="CQX22" s="35"/>
      <c r="CQY22" s="35"/>
      <c r="CQZ22" s="35"/>
      <c r="CRA22" s="35"/>
      <c r="CRB22" s="35"/>
      <c r="CRC22" s="35"/>
      <c r="CRD22" s="35"/>
      <c r="CRE22" s="35"/>
      <c r="CRF22" s="35"/>
      <c r="CRG22" s="35"/>
      <c r="CRH22" s="35"/>
      <c r="CRI22" s="35"/>
      <c r="CRJ22" s="35"/>
      <c r="CRK22" s="35"/>
      <c r="CRL22" s="35"/>
      <c r="CRM22" s="35"/>
      <c r="CRN22" s="35"/>
      <c r="CRO22" s="35"/>
      <c r="CRP22" s="35"/>
      <c r="CRQ22" s="35"/>
      <c r="CRR22" s="35"/>
      <c r="CRS22" s="35"/>
      <c r="CRT22" s="35"/>
      <c r="CRU22" s="35"/>
      <c r="CRV22" s="35"/>
      <c r="CRW22" s="35"/>
      <c r="CRX22" s="35"/>
      <c r="CRY22" s="35"/>
      <c r="CRZ22" s="35"/>
      <c r="CSA22" s="35"/>
      <c r="CSB22" s="35"/>
      <c r="CSC22" s="35"/>
      <c r="CSD22" s="35"/>
      <c r="CSE22" s="35"/>
      <c r="CSF22" s="35"/>
      <c r="CSG22" s="35"/>
      <c r="CSH22" s="35"/>
      <c r="CSI22" s="35"/>
      <c r="CSJ22" s="35"/>
      <c r="CSK22" s="35"/>
      <c r="CSL22" s="35"/>
      <c r="CSM22" s="35"/>
      <c r="CSN22" s="35"/>
      <c r="CSO22" s="35"/>
      <c r="CSP22" s="35"/>
      <c r="CSQ22" s="35"/>
      <c r="CSR22" s="35"/>
      <c r="CSS22" s="35"/>
      <c r="CST22" s="35"/>
      <c r="CSU22" s="35"/>
      <c r="CSV22" s="35"/>
      <c r="CSW22" s="35"/>
      <c r="CSX22" s="35"/>
      <c r="CSY22" s="35"/>
      <c r="CSZ22" s="35"/>
      <c r="CTA22" s="35"/>
      <c r="CTB22" s="35"/>
      <c r="CTC22" s="35"/>
      <c r="CTD22" s="35"/>
      <c r="CTE22" s="35"/>
      <c r="CTF22" s="35"/>
      <c r="CTG22" s="35"/>
      <c r="CTH22" s="35"/>
      <c r="CTI22" s="35"/>
      <c r="CTJ22" s="35"/>
      <c r="CTK22" s="35"/>
      <c r="CTL22" s="35"/>
      <c r="CTM22" s="35"/>
      <c r="CTN22" s="35"/>
      <c r="CTO22" s="35"/>
      <c r="CTP22" s="35"/>
      <c r="CTQ22" s="35"/>
      <c r="CTR22" s="35"/>
      <c r="CTS22" s="35"/>
      <c r="CTT22" s="35"/>
      <c r="CTU22" s="35"/>
      <c r="CTV22" s="35"/>
      <c r="CTW22" s="35"/>
      <c r="CTX22" s="35"/>
      <c r="CTY22" s="35"/>
      <c r="CTZ22" s="35"/>
      <c r="CUA22" s="35"/>
      <c r="CUB22" s="35"/>
      <c r="CUC22" s="35"/>
      <c r="CUD22" s="35"/>
      <c r="CUE22" s="35"/>
      <c r="CUF22" s="35"/>
      <c r="CUG22" s="35"/>
      <c r="CUH22" s="35"/>
      <c r="CUI22" s="35"/>
      <c r="CUJ22" s="35"/>
      <c r="CUK22" s="35"/>
      <c r="CUL22" s="35"/>
      <c r="CUM22" s="35"/>
      <c r="CUN22" s="35"/>
      <c r="CUO22" s="35"/>
      <c r="CUP22" s="35"/>
      <c r="CUQ22" s="35"/>
      <c r="CUR22" s="35"/>
      <c r="CUS22" s="35"/>
      <c r="CUT22" s="35"/>
      <c r="CUU22" s="35"/>
      <c r="CUV22" s="35"/>
      <c r="CUW22" s="35"/>
      <c r="CUX22" s="35"/>
      <c r="CUY22" s="35"/>
      <c r="CUZ22" s="35"/>
      <c r="CVA22" s="35"/>
      <c r="CVB22" s="35"/>
      <c r="CVC22" s="35"/>
      <c r="CVD22" s="35"/>
      <c r="CVE22" s="35"/>
      <c r="CVF22" s="35"/>
      <c r="CVG22" s="35"/>
      <c r="CVH22" s="35"/>
      <c r="CVI22" s="35"/>
      <c r="CVJ22" s="35"/>
      <c r="CVK22" s="35"/>
      <c r="CVL22" s="35"/>
      <c r="CVM22" s="35"/>
      <c r="CVN22" s="35"/>
      <c r="CVO22" s="35"/>
      <c r="CVP22" s="35"/>
      <c r="CVQ22" s="35"/>
      <c r="CVR22" s="35"/>
      <c r="CVS22" s="35"/>
      <c r="CVT22" s="35"/>
      <c r="CVU22" s="35"/>
      <c r="CVV22" s="35"/>
      <c r="CVW22" s="35"/>
      <c r="CVX22" s="35"/>
      <c r="CVY22" s="35"/>
      <c r="CVZ22" s="35"/>
      <c r="CWA22" s="35"/>
      <c r="CWB22" s="35"/>
      <c r="CWC22" s="35"/>
      <c r="CWD22" s="35"/>
      <c r="CWE22" s="35"/>
      <c r="CWF22" s="35"/>
      <c r="CWG22" s="35"/>
      <c r="CWH22" s="35"/>
      <c r="CWI22" s="35"/>
      <c r="CWJ22" s="35"/>
      <c r="CWK22" s="35"/>
      <c r="CWL22" s="35"/>
      <c r="CWM22" s="35"/>
      <c r="CWN22" s="35"/>
      <c r="CWO22" s="35"/>
      <c r="CWP22" s="35"/>
      <c r="CWQ22" s="35"/>
      <c r="CWR22" s="35"/>
      <c r="CWS22" s="35"/>
      <c r="CWT22" s="35"/>
      <c r="CWU22" s="35"/>
      <c r="CWV22" s="35"/>
      <c r="CWW22" s="35"/>
      <c r="CWX22" s="35"/>
      <c r="CWY22" s="35"/>
      <c r="CWZ22" s="35"/>
      <c r="CXA22" s="35"/>
      <c r="CXB22" s="35"/>
      <c r="CXC22" s="35"/>
      <c r="CXD22" s="35"/>
      <c r="CXE22" s="35"/>
      <c r="CXF22" s="35"/>
      <c r="CXG22" s="35"/>
      <c r="CXH22" s="35"/>
      <c r="CXI22" s="35"/>
      <c r="CXJ22" s="35"/>
      <c r="CXK22" s="35"/>
      <c r="CXL22" s="35"/>
      <c r="CXM22" s="35"/>
      <c r="CXN22" s="35"/>
      <c r="CXO22" s="35"/>
      <c r="CXP22" s="35"/>
      <c r="CXQ22" s="35"/>
      <c r="CXR22" s="35"/>
      <c r="CXS22" s="35"/>
      <c r="CXT22" s="35"/>
      <c r="CXU22" s="35"/>
      <c r="CXV22" s="35"/>
      <c r="CXW22" s="35"/>
      <c r="CXX22" s="35"/>
      <c r="CXY22" s="35"/>
      <c r="CXZ22" s="35"/>
      <c r="CYA22" s="35"/>
      <c r="CYB22" s="35"/>
      <c r="CYC22" s="35"/>
      <c r="CYD22" s="35"/>
      <c r="CYE22" s="35"/>
      <c r="CYF22" s="35"/>
      <c r="CYG22" s="35"/>
      <c r="CYH22" s="35"/>
      <c r="CYI22" s="35"/>
      <c r="CYJ22" s="35"/>
      <c r="CYK22" s="35"/>
      <c r="CYL22" s="35"/>
      <c r="CYM22" s="35"/>
      <c r="CYN22" s="35"/>
      <c r="CYO22" s="35"/>
      <c r="CYP22" s="35"/>
      <c r="CYQ22" s="35"/>
      <c r="CYR22" s="35"/>
      <c r="CYS22" s="35"/>
      <c r="CYT22" s="35"/>
      <c r="CYU22" s="35"/>
      <c r="CYV22" s="35"/>
      <c r="CYW22" s="35"/>
      <c r="CYX22" s="35"/>
      <c r="CYY22" s="35"/>
      <c r="CYZ22" s="35"/>
      <c r="CZA22" s="35"/>
      <c r="CZB22" s="35"/>
      <c r="CZC22" s="35"/>
      <c r="CZD22" s="35"/>
      <c r="CZE22" s="35"/>
      <c r="CZF22" s="35"/>
      <c r="CZG22" s="35"/>
      <c r="CZH22" s="35"/>
      <c r="CZI22" s="35"/>
      <c r="CZJ22" s="35"/>
      <c r="CZK22" s="35"/>
      <c r="CZL22" s="35"/>
      <c r="CZM22" s="35"/>
      <c r="CZN22" s="35"/>
      <c r="CZO22" s="35"/>
      <c r="CZP22" s="35"/>
      <c r="CZQ22" s="35"/>
      <c r="CZR22" s="35"/>
      <c r="CZS22" s="35"/>
      <c r="CZT22" s="35"/>
      <c r="CZU22" s="35"/>
      <c r="CZV22" s="35"/>
      <c r="CZW22" s="35"/>
      <c r="CZX22" s="35"/>
      <c r="CZY22" s="35"/>
      <c r="CZZ22" s="35"/>
      <c r="DAA22" s="35"/>
      <c r="DAB22" s="35"/>
      <c r="DAC22" s="35"/>
      <c r="DAD22" s="35"/>
      <c r="DAE22" s="35"/>
      <c r="DAF22" s="35"/>
      <c r="DAG22" s="35"/>
      <c r="DAH22" s="35"/>
      <c r="DAI22" s="35"/>
      <c r="DAJ22" s="35"/>
      <c r="DAK22" s="35"/>
      <c r="DAL22" s="35"/>
      <c r="DAM22" s="35"/>
      <c r="DAN22" s="35"/>
      <c r="DAO22" s="35"/>
      <c r="DAP22" s="35"/>
      <c r="DAQ22" s="35"/>
      <c r="DAR22" s="35"/>
      <c r="DAS22" s="35"/>
      <c r="DAT22" s="35"/>
      <c r="DAU22" s="35"/>
      <c r="DAV22" s="35"/>
      <c r="DAW22" s="35"/>
      <c r="DAX22" s="35"/>
      <c r="DAY22" s="35"/>
      <c r="DAZ22" s="35"/>
      <c r="DBA22" s="35"/>
      <c r="DBB22" s="35"/>
      <c r="DBC22" s="35"/>
      <c r="DBD22" s="35"/>
      <c r="DBE22" s="35"/>
      <c r="DBF22" s="35"/>
      <c r="DBG22" s="35"/>
      <c r="DBH22" s="35"/>
      <c r="DBI22" s="35"/>
      <c r="DBJ22" s="35"/>
      <c r="DBK22" s="35"/>
      <c r="DBL22" s="35"/>
      <c r="DBM22" s="35"/>
      <c r="DBN22" s="35"/>
      <c r="DBO22" s="35"/>
      <c r="DBP22" s="35"/>
      <c r="DBQ22" s="35"/>
      <c r="DBR22" s="35"/>
      <c r="DBS22" s="35"/>
      <c r="DBT22" s="35"/>
      <c r="DBU22" s="35"/>
      <c r="DBV22" s="35"/>
      <c r="DBW22" s="35"/>
      <c r="DBX22" s="35"/>
      <c r="DBY22" s="35"/>
      <c r="DBZ22" s="35"/>
      <c r="DCA22" s="35"/>
      <c r="DCB22" s="35"/>
      <c r="DCC22" s="35"/>
      <c r="DCD22" s="35"/>
      <c r="DCE22" s="35"/>
      <c r="DCF22" s="35"/>
      <c r="DCG22" s="35"/>
      <c r="DCH22" s="35"/>
      <c r="DCI22" s="35"/>
      <c r="DCJ22" s="35"/>
      <c r="DCK22" s="35"/>
      <c r="DCL22" s="35"/>
      <c r="DCM22" s="35"/>
      <c r="DCN22" s="35"/>
      <c r="DCO22" s="35"/>
      <c r="DCP22" s="35"/>
      <c r="DCQ22" s="35"/>
      <c r="DCR22" s="35"/>
      <c r="DCS22" s="35"/>
      <c r="DCT22" s="35"/>
      <c r="DCU22" s="35"/>
      <c r="DCV22" s="35"/>
      <c r="DCW22" s="35"/>
      <c r="DCX22" s="35"/>
      <c r="DCY22" s="35"/>
      <c r="DCZ22" s="35"/>
      <c r="DDA22" s="35"/>
      <c r="DDB22" s="35"/>
      <c r="DDC22" s="35"/>
      <c r="DDD22" s="35"/>
      <c r="DDE22" s="35"/>
      <c r="DDF22" s="35"/>
      <c r="DDG22" s="35"/>
      <c r="DDH22" s="35"/>
      <c r="DDI22" s="35"/>
      <c r="DDJ22" s="35"/>
      <c r="DDK22" s="35"/>
      <c r="DDL22" s="35"/>
      <c r="DDM22" s="35"/>
      <c r="DDN22" s="35"/>
      <c r="DDO22" s="35"/>
      <c r="DDP22" s="35"/>
      <c r="DDQ22" s="35"/>
      <c r="DDR22" s="35"/>
      <c r="DDS22" s="35"/>
      <c r="DDT22" s="35"/>
      <c r="DDU22" s="35"/>
      <c r="DDV22" s="35"/>
      <c r="DDW22" s="35"/>
      <c r="DDX22" s="35"/>
      <c r="DDY22" s="35"/>
      <c r="DDZ22" s="35"/>
      <c r="DEA22" s="35"/>
      <c r="DEB22" s="35"/>
      <c r="DEC22" s="35"/>
      <c r="DED22" s="35"/>
      <c r="DEE22" s="35"/>
      <c r="DEF22" s="35"/>
      <c r="DEG22" s="35"/>
      <c r="DEH22" s="35"/>
      <c r="DEI22" s="35"/>
      <c r="DEJ22" s="35"/>
      <c r="DEK22" s="35"/>
      <c r="DEL22" s="35"/>
      <c r="DEM22" s="35"/>
      <c r="DEN22" s="35"/>
      <c r="DEO22" s="35"/>
      <c r="DEP22" s="35"/>
      <c r="DEQ22" s="35"/>
      <c r="DER22" s="35"/>
      <c r="DES22" s="35"/>
      <c r="DET22" s="35"/>
      <c r="DEU22" s="35"/>
      <c r="DEV22" s="35"/>
      <c r="DEW22" s="35"/>
      <c r="DEX22" s="35"/>
      <c r="DEY22" s="35"/>
      <c r="DEZ22" s="35"/>
      <c r="DFA22" s="35"/>
      <c r="DFB22" s="35"/>
      <c r="DFC22" s="35"/>
      <c r="DFD22" s="35"/>
      <c r="DFE22" s="35"/>
      <c r="DFF22" s="35"/>
      <c r="DFG22" s="35"/>
      <c r="DFH22" s="35"/>
      <c r="DFI22" s="35"/>
      <c r="DFJ22" s="35"/>
      <c r="DFK22" s="35"/>
      <c r="DFL22" s="35"/>
      <c r="DFM22" s="35"/>
      <c r="DFN22" s="35"/>
      <c r="DFO22" s="35"/>
      <c r="DFP22" s="35"/>
      <c r="DFQ22" s="35"/>
      <c r="DFR22" s="35"/>
      <c r="DFS22" s="35"/>
      <c r="DFT22" s="35"/>
      <c r="DFU22" s="35"/>
      <c r="DFV22" s="35"/>
      <c r="DFW22" s="35"/>
      <c r="DFX22" s="35"/>
      <c r="DFY22" s="35"/>
      <c r="DFZ22" s="35"/>
      <c r="DGA22" s="35"/>
      <c r="DGB22" s="35"/>
      <c r="DGC22" s="35"/>
      <c r="DGD22" s="35"/>
      <c r="DGE22" s="35"/>
      <c r="DGF22" s="35"/>
      <c r="DGG22" s="35"/>
      <c r="DGH22" s="35"/>
      <c r="DGI22" s="35"/>
      <c r="DGJ22" s="35"/>
      <c r="DGK22" s="35"/>
      <c r="DGL22" s="35"/>
      <c r="DGM22" s="35"/>
      <c r="DGN22" s="35"/>
      <c r="DGO22" s="35"/>
      <c r="DGP22" s="35"/>
      <c r="DGQ22" s="35"/>
      <c r="DGR22" s="35"/>
      <c r="DGS22" s="35"/>
      <c r="DGT22" s="35"/>
      <c r="DGU22" s="35"/>
      <c r="DGV22" s="35"/>
      <c r="DGW22" s="35"/>
      <c r="DGX22" s="35"/>
      <c r="DGY22" s="35"/>
      <c r="DGZ22" s="35"/>
      <c r="DHA22" s="35"/>
      <c r="DHB22" s="35"/>
      <c r="DHC22" s="35"/>
      <c r="DHD22" s="35"/>
      <c r="DHE22" s="35"/>
      <c r="DHF22" s="35"/>
      <c r="DHG22" s="35"/>
      <c r="DHH22" s="35"/>
      <c r="DHI22" s="35"/>
      <c r="DHJ22" s="35"/>
      <c r="DHK22" s="35"/>
      <c r="DHL22" s="35"/>
      <c r="DHM22" s="35"/>
      <c r="DHN22" s="35"/>
      <c r="DHO22" s="35"/>
      <c r="DHP22" s="35"/>
      <c r="DHQ22" s="35"/>
      <c r="DHR22" s="35"/>
      <c r="DHS22" s="35"/>
      <c r="DHT22" s="35"/>
      <c r="DHU22" s="35"/>
      <c r="DHV22" s="35"/>
      <c r="DHW22" s="35"/>
      <c r="DHX22" s="35"/>
      <c r="DHY22" s="35"/>
      <c r="DHZ22" s="35"/>
      <c r="DIA22" s="35"/>
      <c r="DIB22" s="35"/>
      <c r="DIC22" s="35"/>
      <c r="DID22" s="35"/>
      <c r="DIE22" s="35"/>
      <c r="DIF22" s="35"/>
      <c r="DIG22" s="35"/>
      <c r="DIH22" s="35"/>
      <c r="DII22" s="35"/>
      <c r="DIJ22" s="35"/>
      <c r="DIK22" s="35"/>
      <c r="DIL22" s="35"/>
      <c r="DIM22" s="35"/>
      <c r="DIN22" s="35"/>
      <c r="DIO22" s="35"/>
      <c r="DIP22" s="35"/>
      <c r="DIQ22" s="35"/>
      <c r="DIR22" s="35"/>
      <c r="DIS22" s="35"/>
      <c r="DIT22" s="35"/>
      <c r="DIU22" s="35"/>
      <c r="DIV22" s="35"/>
      <c r="DIW22" s="35"/>
      <c r="DIX22" s="35"/>
      <c r="DIY22" s="35"/>
      <c r="DIZ22" s="35"/>
      <c r="DJA22" s="35"/>
      <c r="DJB22" s="35"/>
      <c r="DJC22" s="35"/>
      <c r="DJD22" s="35"/>
      <c r="DJE22" s="35"/>
      <c r="DJF22" s="35"/>
      <c r="DJG22" s="35"/>
      <c r="DJH22" s="35"/>
      <c r="DJI22" s="35"/>
      <c r="DJJ22" s="35"/>
      <c r="DJK22" s="35"/>
      <c r="DJL22" s="35"/>
      <c r="DJM22" s="35"/>
      <c r="DJN22" s="35"/>
      <c r="DJO22" s="35"/>
      <c r="DJP22" s="35"/>
      <c r="DJQ22" s="35"/>
      <c r="DJR22" s="35"/>
      <c r="DJS22" s="35"/>
      <c r="DJT22" s="35"/>
      <c r="DJU22" s="35"/>
      <c r="DJV22" s="35"/>
      <c r="DJW22" s="35"/>
      <c r="DJX22" s="35"/>
      <c r="DJY22" s="35"/>
      <c r="DJZ22" s="35"/>
      <c r="DKA22" s="35"/>
      <c r="DKB22" s="35"/>
      <c r="DKC22" s="35"/>
      <c r="DKD22" s="35"/>
      <c r="DKE22" s="35"/>
      <c r="DKF22" s="35"/>
      <c r="DKG22" s="35"/>
      <c r="DKH22" s="35"/>
      <c r="DKI22" s="35"/>
      <c r="DKJ22" s="35"/>
      <c r="DKK22" s="35"/>
      <c r="DKL22" s="35"/>
      <c r="DKM22" s="35"/>
      <c r="DKN22" s="35"/>
      <c r="DKO22" s="35"/>
      <c r="DKP22" s="35"/>
      <c r="DKQ22" s="35"/>
      <c r="DKR22" s="35"/>
      <c r="DKS22" s="35"/>
      <c r="DKT22" s="35"/>
      <c r="DKU22" s="35"/>
      <c r="DKV22" s="35"/>
      <c r="DKW22" s="35"/>
      <c r="DKX22" s="35"/>
      <c r="DKY22" s="35"/>
      <c r="DKZ22" s="35"/>
      <c r="DLA22" s="35"/>
      <c r="DLB22" s="35"/>
      <c r="DLC22" s="35"/>
      <c r="DLD22" s="35"/>
      <c r="DLE22" s="35"/>
      <c r="DLF22" s="35"/>
      <c r="DLG22" s="35"/>
      <c r="DLH22" s="35"/>
      <c r="DLI22" s="35"/>
      <c r="DLJ22" s="35"/>
      <c r="DLK22" s="35"/>
      <c r="DLL22" s="35"/>
      <c r="DLM22" s="35"/>
      <c r="DLN22" s="35"/>
      <c r="DLO22" s="35"/>
      <c r="DLP22" s="35"/>
      <c r="DLQ22" s="35"/>
      <c r="DLR22" s="35"/>
      <c r="DLS22" s="35"/>
      <c r="DLT22" s="35"/>
      <c r="DLU22" s="35"/>
      <c r="DLV22" s="35"/>
      <c r="DLW22" s="35"/>
      <c r="DLX22" s="35"/>
      <c r="DLY22" s="35"/>
      <c r="DLZ22" s="35"/>
      <c r="DMA22" s="35"/>
      <c r="DMB22" s="35"/>
      <c r="DMC22" s="35"/>
      <c r="DMD22" s="35"/>
      <c r="DME22" s="35"/>
      <c r="DMF22" s="35"/>
      <c r="DMG22" s="35"/>
      <c r="DMH22" s="35"/>
      <c r="DMI22" s="35"/>
      <c r="DMJ22" s="35"/>
      <c r="DMK22" s="35"/>
      <c r="DML22" s="35"/>
      <c r="DMM22" s="35"/>
      <c r="DMN22" s="35"/>
      <c r="DMO22" s="35"/>
      <c r="DMP22" s="35"/>
      <c r="DMQ22" s="35"/>
      <c r="DMR22" s="35"/>
      <c r="DMS22" s="35"/>
      <c r="DMT22" s="35"/>
      <c r="DMU22" s="35"/>
      <c r="DMV22" s="35"/>
      <c r="DMW22" s="35"/>
      <c r="DMX22" s="35"/>
      <c r="DMY22" s="35"/>
      <c r="DMZ22" s="35"/>
      <c r="DNA22" s="35"/>
      <c r="DNB22" s="35"/>
      <c r="DNC22" s="35"/>
      <c r="DND22" s="35"/>
      <c r="DNE22" s="35"/>
      <c r="DNF22" s="35"/>
      <c r="DNG22" s="35"/>
      <c r="DNH22" s="35"/>
      <c r="DNI22" s="35"/>
      <c r="DNJ22" s="35"/>
      <c r="DNK22" s="35"/>
      <c r="DNL22" s="35"/>
      <c r="DNM22" s="35"/>
      <c r="DNN22" s="35"/>
      <c r="DNO22" s="35"/>
      <c r="DNP22" s="35"/>
      <c r="DNQ22" s="35"/>
      <c r="DNR22" s="35"/>
      <c r="DNS22" s="35"/>
      <c r="DNT22" s="35"/>
      <c r="DNU22" s="35"/>
      <c r="DNV22" s="35"/>
      <c r="DNW22" s="35"/>
      <c r="DNX22" s="35"/>
      <c r="DNY22" s="35"/>
      <c r="DNZ22" s="35"/>
      <c r="DOA22" s="35"/>
      <c r="DOB22" s="35"/>
      <c r="DOC22" s="35"/>
      <c r="DOD22" s="35"/>
      <c r="DOE22" s="35"/>
      <c r="DOF22" s="35"/>
      <c r="DOG22" s="35"/>
      <c r="DOH22" s="35"/>
      <c r="DOI22" s="35"/>
      <c r="DOJ22" s="35"/>
      <c r="DOK22" s="35"/>
      <c r="DOL22" s="35"/>
      <c r="DOM22" s="35"/>
      <c r="DON22" s="35"/>
      <c r="DOO22" s="35"/>
      <c r="DOP22" s="35"/>
      <c r="DOQ22" s="35"/>
      <c r="DOR22" s="35"/>
      <c r="DOS22" s="35"/>
      <c r="DOT22" s="35"/>
      <c r="DOU22" s="35"/>
      <c r="DOV22" s="35"/>
      <c r="DOW22" s="35"/>
      <c r="DOX22" s="35"/>
      <c r="DOY22" s="35"/>
      <c r="DOZ22" s="35"/>
      <c r="DPA22" s="35"/>
      <c r="DPB22" s="35"/>
      <c r="DPC22" s="35"/>
      <c r="DPD22" s="35"/>
      <c r="DPE22" s="35"/>
      <c r="DPF22" s="35"/>
      <c r="DPG22" s="35"/>
      <c r="DPH22" s="35"/>
      <c r="DPI22" s="35"/>
      <c r="DPJ22" s="35"/>
      <c r="DPK22" s="35"/>
      <c r="DPL22" s="35"/>
      <c r="DPM22" s="35"/>
      <c r="DPN22" s="35"/>
      <c r="DPO22" s="35"/>
      <c r="DPP22" s="35"/>
      <c r="DPQ22" s="35"/>
      <c r="DPR22" s="35"/>
      <c r="DPS22" s="35"/>
      <c r="DPT22" s="35"/>
      <c r="DPU22" s="35"/>
      <c r="DPV22" s="35"/>
      <c r="DPW22" s="35"/>
      <c r="DPX22" s="35"/>
      <c r="DPY22" s="35"/>
      <c r="DPZ22" s="35"/>
      <c r="DQA22" s="35"/>
      <c r="DQB22" s="35"/>
      <c r="DQC22" s="35"/>
      <c r="DQD22" s="35"/>
      <c r="DQE22" s="35"/>
      <c r="DQF22" s="35"/>
      <c r="DQG22" s="35"/>
      <c r="DQH22" s="35"/>
      <c r="DQI22" s="35"/>
      <c r="DQJ22" s="35"/>
      <c r="DQK22" s="35"/>
      <c r="DQL22" s="35"/>
      <c r="DQM22" s="35"/>
      <c r="DQN22" s="35"/>
      <c r="DQO22" s="35"/>
      <c r="DQP22" s="35"/>
      <c r="DQQ22" s="35"/>
      <c r="DQR22" s="35"/>
      <c r="DQS22" s="35"/>
      <c r="DQT22" s="35"/>
      <c r="DQU22" s="35"/>
      <c r="DQV22" s="35"/>
      <c r="DQW22" s="35"/>
      <c r="DQX22" s="35"/>
      <c r="DQY22" s="35"/>
      <c r="DQZ22" s="35"/>
      <c r="DRA22" s="35"/>
      <c r="DRB22" s="35"/>
      <c r="DRC22" s="35"/>
      <c r="DRD22" s="35"/>
      <c r="DRE22" s="35"/>
      <c r="DRF22" s="35"/>
      <c r="DRG22" s="35"/>
      <c r="DRH22" s="35"/>
      <c r="DRI22" s="35"/>
      <c r="DRJ22" s="35"/>
      <c r="DRK22" s="35"/>
      <c r="DRL22" s="35"/>
      <c r="DRM22" s="35"/>
      <c r="DRN22" s="35"/>
      <c r="DRO22" s="35"/>
      <c r="DRP22" s="35"/>
      <c r="DRQ22" s="35"/>
      <c r="DRR22" s="35"/>
      <c r="DRS22" s="35"/>
      <c r="DRT22" s="35"/>
      <c r="DRU22" s="35"/>
      <c r="DRV22" s="35"/>
      <c r="DRW22" s="35"/>
      <c r="DRX22" s="35"/>
      <c r="DRY22" s="35"/>
      <c r="DRZ22" s="35"/>
      <c r="DSA22" s="35"/>
      <c r="DSB22" s="35"/>
      <c r="DSC22" s="35"/>
      <c r="DSD22" s="35"/>
      <c r="DSE22" s="35"/>
      <c r="DSF22" s="35"/>
      <c r="DSG22" s="35"/>
      <c r="DSH22" s="35"/>
      <c r="DSI22" s="35"/>
      <c r="DSJ22" s="35"/>
      <c r="DSK22" s="35"/>
      <c r="DSL22" s="35"/>
      <c r="DSM22" s="35"/>
      <c r="DSN22" s="35"/>
      <c r="DSO22" s="35"/>
      <c r="DSP22" s="35"/>
      <c r="DSQ22" s="35"/>
      <c r="DSR22" s="35"/>
      <c r="DSS22" s="35"/>
      <c r="DST22" s="35"/>
      <c r="DSU22" s="35"/>
      <c r="DSV22" s="35"/>
      <c r="DSW22" s="35"/>
      <c r="DSX22" s="35"/>
      <c r="DSY22" s="35"/>
      <c r="DSZ22" s="35"/>
      <c r="DTA22" s="35"/>
      <c r="DTB22" s="35"/>
      <c r="DTC22" s="35"/>
      <c r="DTD22" s="35"/>
      <c r="DTE22" s="35"/>
      <c r="DTF22" s="35"/>
      <c r="DTG22" s="35"/>
      <c r="DTH22" s="35"/>
      <c r="DTI22" s="35"/>
      <c r="DTJ22" s="35"/>
      <c r="DTK22" s="35"/>
      <c r="DTL22" s="35"/>
      <c r="DTM22" s="35"/>
      <c r="DTN22" s="35"/>
      <c r="DTO22" s="35"/>
      <c r="DTP22" s="35"/>
      <c r="DTQ22" s="35"/>
      <c r="DTR22" s="35"/>
      <c r="DTS22" s="35"/>
      <c r="DTT22" s="35"/>
      <c r="DTU22" s="35"/>
      <c r="DTV22" s="35"/>
      <c r="DTW22" s="35"/>
      <c r="DTX22" s="35"/>
      <c r="DTY22" s="35"/>
      <c r="DTZ22" s="35"/>
      <c r="DUA22" s="35"/>
      <c r="DUB22" s="35"/>
      <c r="DUC22" s="35"/>
      <c r="DUD22" s="35"/>
      <c r="DUE22" s="35"/>
      <c r="DUF22" s="35"/>
      <c r="DUG22" s="35"/>
      <c r="DUH22" s="35"/>
      <c r="DUI22" s="35"/>
      <c r="DUJ22" s="35"/>
      <c r="DUK22" s="35"/>
      <c r="DUL22" s="35"/>
      <c r="DUM22" s="35"/>
      <c r="DUN22" s="35"/>
      <c r="DUO22" s="35"/>
      <c r="DUP22" s="35"/>
      <c r="DUQ22" s="35"/>
      <c r="DUR22" s="35"/>
      <c r="DUS22" s="35"/>
      <c r="DUT22" s="35"/>
      <c r="DUU22" s="35"/>
      <c r="DUV22" s="35"/>
      <c r="DUW22" s="35"/>
      <c r="DUX22" s="35"/>
      <c r="DUY22" s="35"/>
      <c r="DUZ22" s="35"/>
      <c r="DVA22" s="35"/>
      <c r="DVB22" s="35"/>
      <c r="DVC22" s="35"/>
      <c r="DVD22" s="35"/>
      <c r="DVE22" s="35"/>
      <c r="DVF22" s="35"/>
      <c r="DVG22" s="35"/>
      <c r="DVH22" s="35"/>
      <c r="DVI22" s="35"/>
      <c r="DVJ22" s="35"/>
      <c r="DVK22" s="35"/>
      <c r="DVL22" s="35"/>
      <c r="DVM22" s="35"/>
      <c r="DVN22" s="35"/>
      <c r="DVO22" s="35"/>
      <c r="DVP22" s="35"/>
      <c r="DVQ22" s="35"/>
      <c r="DVR22" s="35"/>
      <c r="DVS22" s="35"/>
      <c r="DVT22" s="35"/>
      <c r="DVU22" s="35"/>
      <c r="DVV22" s="35"/>
      <c r="DVW22" s="35"/>
      <c r="DVX22" s="35"/>
      <c r="DVY22" s="35"/>
      <c r="DVZ22" s="35"/>
      <c r="DWA22" s="35"/>
      <c r="DWB22" s="35"/>
      <c r="DWC22" s="35"/>
      <c r="DWD22" s="35"/>
      <c r="DWE22" s="35"/>
      <c r="DWF22" s="35"/>
      <c r="DWG22" s="35"/>
      <c r="DWH22" s="35"/>
      <c r="DWI22" s="35"/>
      <c r="DWJ22" s="35"/>
      <c r="DWK22" s="35"/>
      <c r="DWL22" s="35"/>
      <c r="DWM22" s="35"/>
      <c r="DWN22" s="35"/>
      <c r="DWO22" s="35"/>
      <c r="DWP22" s="35"/>
      <c r="DWQ22" s="35"/>
      <c r="DWR22" s="35"/>
      <c r="DWS22" s="35"/>
      <c r="DWT22" s="35"/>
      <c r="DWU22" s="35"/>
      <c r="DWV22" s="35"/>
      <c r="DWW22" s="35"/>
      <c r="DWX22" s="35"/>
      <c r="DWY22" s="35"/>
      <c r="DWZ22" s="35"/>
      <c r="DXA22" s="35"/>
      <c r="DXB22" s="35"/>
      <c r="DXC22" s="35"/>
      <c r="DXD22" s="35"/>
      <c r="DXE22" s="35"/>
      <c r="DXF22" s="35"/>
      <c r="DXG22" s="35"/>
      <c r="DXH22" s="35"/>
      <c r="DXI22" s="35"/>
      <c r="DXJ22" s="35"/>
      <c r="DXK22" s="35"/>
      <c r="DXL22" s="35"/>
      <c r="DXM22" s="35"/>
      <c r="DXN22" s="35"/>
      <c r="DXO22" s="35"/>
      <c r="DXP22" s="35"/>
      <c r="DXQ22" s="35"/>
      <c r="DXR22" s="35"/>
      <c r="DXS22" s="35"/>
      <c r="DXT22" s="35"/>
      <c r="DXU22" s="35"/>
      <c r="DXV22" s="35"/>
      <c r="DXW22" s="35"/>
      <c r="DXX22" s="35"/>
      <c r="DXY22" s="35"/>
      <c r="DXZ22" s="35"/>
      <c r="DYA22" s="35"/>
      <c r="DYB22" s="35"/>
      <c r="DYC22" s="35"/>
      <c r="DYD22" s="35"/>
      <c r="DYE22" s="35"/>
      <c r="DYF22" s="35"/>
      <c r="DYG22" s="35"/>
      <c r="DYH22" s="35"/>
      <c r="DYI22" s="35"/>
      <c r="DYJ22" s="35"/>
      <c r="DYK22" s="35"/>
      <c r="DYL22" s="35"/>
      <c r="DYM22" s="35"/>
      <c r="DYN22" s="35"/>
      <c r="DYO22" s="35"/>
      <c r="DYP22" s="35"/>
      <c r="DYQ22" s="35"/>
      <c r="DYR22" s="35"/>
      <c r="DYS22" s="35"/>
      <c r="DYT22" s="35"/>
      <c r="DYU22" s="35"/>
      <c r="DYV22" s="35"/>
      <c r="DYW22" s="35"/>
      <c r="DYX22" s="35"/>
      <c r="DYY22" s="35"/>
      <c r="DYZ22" s="35"/>
      <c r="DZA22" s="35"/>
      <c r="DZB22" s="35"/>
      <c r="DZC22" s="35"/>
      <c r="DZD22" s="35"/>
      <c r="DZE22" s="35"/>
      <c r="DZF22" s="35"/>
      <c r="DZG22" s="35"/>
      <c r="DZH22" s="35"/>
      <c r="DZI22" s="35"/>
      <c r="DZJ22" s="35"/>
      <c r="DZK22" s="35"/>
      <c r="DZL22" s="35"/>
      <c r="DZM22" s="35"/>
      <c r="DZN22" s="35"/>
      <c r="DZO22" s="35"/>
      <c r="DZP22" s="35"/>
      <c r="DZQ22" s="35"/>
      <c r="DZR22" s="35"/>
      <c r="DZS22" s="35"/>
      <c r="DZT22" s="35"/>
      <c r="DZU22" s="35"/>
      <c r="DZV22" s="35"/>
      <c r="DZW22" s="35"/>
      <c r="DZX22" s="35"/>
      <c r="DZY22" s="35"/>
      <c r="DZZ22" s="35"/>
      <c r="EAA22" s="35"/>
      <c r="EAB22" s="35"/>
      <c r="EAC22" s="35"/>
      <c r="EAD22" s="35"/>
      <c r="EAE22" s="35"/>
      <c r="EAF22" s="35"/>
      <c r="EAG22" s="35"/>
      <c r="EAH22" s="35"/>
      <c r="EAI22" s="35"/>
      <c r="EAJ22" s="35"/>
      <c r="EAK22" s="35"/>
      <c r="EAL22" s="35"/>
      <c r="EAM22" s="35"/>
      <c r="EAN22" s="35"/>
      <c r="EAO22" s="35"/>
      <c r="EAP22" s="35"/>
      <c r="EAQ22" s="35"/>
      <c r="EAR22" s="35"/>
      <c r="EAS22" s="35"/>
      <c r="EAT22" s="35"/>
      <c r="EAU22" s="35"/>
      <c r="EAV22" s="35"/>
      <c r="EAW22" s="35"/>
      <c r="EAX22" s="35"/>
      <c r="EAY22" s="35"/>
      <c r="EAZ22" s="35"/>
      <c r="EBA22" s="35"/>
      <c r="EBB22" s="35"/>
      <c r="EBC22" s="35"/>
      <c r="EBD22" s="35"/>
      <c r="EBE22" s="35"/>
      <c r="EBF22" s="35"/>
      <c r="EBG22" s="35"/>
      <c r="EBH22" s="35"/>
      <c r="EBI22" s="35"/>
      <c r="EBJ22" s="35"/>
      <c r="EBK22" s="35"/>
      <c r="EBL22" s="35"/>
      <c r="EBM22" s="35"/>
      <c r="EBN22" s="35"/>
      <c r="EBO22" s="35"/>
      <c r="EBP22" s="35"/>
      <c r="EBQ22" s="35"/>
      <c r="EBR22" s="35"/>
      <c r="EBS22" s="35"/>
      <c r="EBT22" s="35"/>
      <c r="EBU22" s="35"/>
      <c r="EBV22" s="35"/>
      <c r="EBW22" s="35"/>
      <c r="EBX22" s="35"/>
      <c r="EBY22" s="35"/>
      <c r="EBZ22" s="35"/>
      <c r="ECA22" s="35"/>
      <c r="ECB22" s="35"/>
      <c r="ECC22" s="35"/>
      <c r="ECD22" s="35"/>
      <c r="ECE22" s="35"/>
      <c r="ECF22" s="35"/>
      <c r="ECG22" s="35"/>
      <c r="ECH22" s="35"/>
      <c r="ECI22" s="35"/>
      <c r="ECJ22" s="35"/>
      <c r="ECK22" s="35"/>
      <c r="ECL22" s="35"/>
      <c r="ECM22" s="35"/>
      <c r="ECN22" s="35"/>
      <c r="ECO22" s="35"/>
      <c r="ECP22" s="35"/>
      <c r="ECQ22" s="35"/>
      <c r="ECR22" s="35"/>
      <c r="ECS22" s="35"/>
      <c r="ECT22" s="35"/>
      <c r="ECU22" s="35"/>
      <c r="ECV22" s="35"/>
      <c r="ECW22" s="35"/>
      <c r="ECX22" s="35"/>
      <c r="ECY22" s="35"/>
      <c r="ECZ22" s="35"/>
      <c r="EDA22" s="35"/>
      <c r="EDB22" s="35"/>
      <c r="EDC22" s="35"/>
      <c r="EDD22" s="35"/>
      <c r="EDE22" s="35"/>
      <c r="EDF22" s="35"/>
      <c r="EDG22" s="35"/>
      <c r="EDH22" s="35"/>
      <c r="EDI22" s="35"/>
      <c r="EDJ22" s="35"/>
      <c r="EDK22" s="35"/>
      <c r="EDL22" s="35"/>
      <c r="EDM22" s="35"/>
      <c r="EDN22" s="35"/>
      <c r="EDO22" s="35"/>
      <c r="EDP22" s="35"/>
      <c r="EDQ22" s="35"/>
      <c r="EDR22" s="35"/>
      <c r="EDS22" s="35"/>
      <c r="EDT22" s="35"/>
      <c r="EDU22" s="35"/>
      <c r="EDV22" s="35"/>
      <c r="EDW22" s="35"/>
      <c r="EDX22" s="35"/>
      <c r="EDY22" s="35"/>
      <c r="EDZ22" s="35"/>
      <c r="EEA22" s="35"/>
      <c r="EEB22" s="35"/>
      <c r="EEC22" s="35"/>
      <c r="EED22" s="35"/>
      <c r="EEE22" s="35"/>
      <c r="EEF22" s="35"/>
      <c r="EEG22" s="35"/>
      <c r="EEH22" s="35"/>
      <c r="EEI22" s="35"/>
      <c r="EEJ22" s="35"/>
      <c r="EEK22" s="35"/>
      <c r="EEL22" s="35"/>
      <c r="EEM22" s="35"/>
      <c r="EEN22" s="35"/>
      <c r="EEO22" s="35"/>
      <c r="EEP22" s="35"/>
      <c r="EEQ22" s="35"/>
      <c r="EER22" s="35"/>
      <c r="EES22" s="35"/>
      <c r="EET22" s="35"/>
      <c r="EEU22" s="35"/>
      <c r="EEV22" s="35"/>
      <c r="EEW22" s="35"/>
      <c r="EEX22" s="35"/>
      <c r="EEY22" s="35"/>
      <c r="EEZ22" s="35"/>
      <c r="EFA22" s="35"/>
      <c r="EFB22" s="35"/>
      <c r="EFC22" s="35"/>
      <c r="EFD22" s="35"/>
      <c r="EFE22" s="35"/>
      <c r="EFF22" s="35"/>
      <c r="EFG22" s="35"/>
      <c r="EFH22" s="35"/>
      <c r="EFI22" s="35"/>
      <c r="EFJ22" s="35"/>
      <c r="EFK22" s="35"/>
      <c r="EFL22" s="35"/>
      <c r="EFM22" s="35"/>
      <c r="EFN22" s="35"/>
      <c r="EFO22" s="35"/>
      <c r="EFP22" s="35"/>
      <c r="EFQ22" s="35"/>
      <c r="EFR22" s="35"/>
      <c r="EFS22" s="35"/>
      <c r="EFT22" s="35"/>
      <c r="EFU22" s="35"/>
      <c r="EFV22" s="35"/>
      <c r="EFW22" s="35"/>
      <c r="EFX22" s="35"/>
      <c r="EFY22" s="35"/>
      <c r="EFZ22" s="35"/>
      <c r="EGA22" s="35"/>
      <c r="EGB22" s="35"/>
      <c r="EGC22" s="35"/>
      <c r="EGD22" s="35"/>
      <c r="EGE22" s="35"/>
      <c r="EGF22" s="35"/>
      <c r="EGG22" s="35"/>
      <c r="EGH22" s="35"/>
      <c r="EGI22" s="35"/>
      <c r="EGJ22" s="35"/>
      <c r="EGK22" s="35"/>
      <c r="EGL22" s="35"/>
      <c r="EGM22" s="35"/>
      <c r="EGN22" s="35"/>
      <c r="EGO22" s="35"/>
      <c r="EGP22" s="35"/>
      <c r="EGQ22" s="35"/>
      <c r="EGR22" s="35"/>
      <c r="EGS22" s="35"/>
      <c r="EGT22" s="35"/>
      <c r="EGU22" s="35"/>
      <c r="EGV22" s="35"/>
      <c r="EGW22" s="35"/>
      <c r="EGX22" s="35"/>
      <c r="EGY22" s="35"/>
      <c r="EGZ22" s="35"/>
      <c r="EHA22" s="35"/>
      <c r="EHB22" s="35"/>
      <c r="EHC22" s="35"/>
      <c r="EHD22" s="35"/>
      <c r="EHE22" s="35"/>
      <c r="EHF22" s="35"/>
      <c r="EHG22" s="35"/>
      <c r="EHH22" s="35"/>
      <c r="EHI22" s="35"/>
      <c r="EHJ22" s="35"/>
      <c r="EHK22" s="35"/>
      <c r="EHL22" s="35"/>
      <c r="EHM22" s="35"/>
      <c r="EHN22" s="35"/>
      <c r="EHO22" s="35"/>
      <c r="EHP22" s="35"/>
      <c r="EHQ22" s="35"/>
      <c r="EHR22" s="35"/>
      <c r="EHS22" s="35"/>
      <c r="EHT22" s="35"/>
      <c r="EHU22" s="35"/>
      <c r="EHV22" s="35"/>
      <c r="EHW22" s="35"/>
      <c r="EHX22" s="35"/>
      <c r="EHY22" s="35"/>
      <c r="EHZ22" s="35"/>
      <c r="EIA22" s="35"/>
      <c r="EIB22" s="35"/>
      <c r="EIC22" s="35"/>
      <c r="EID22" s="35"/>
      <c r="EIE22" s="35"/>
      <c r="EIF22" s="35"/>
      <c r="EIG22" s="35"/>
      <c r="EIH22" s="35"/>
      <c r="EII22" s="35"/>
      <c r="EIJ22" s="35"/>
      <c r="EIK22" s="35"/>
      <c r="EIL22" s="35"/>
      <c r="EIM22" s="35"/>
      <c r="EIN22" s="35"/>
      <c r="EIO22" s="35"/>
      <c r="EIP22" s="35"/>
      <c r="EIQ22" s="35"/>
      <c r="EIR22" s="35"/>
      <c r="EIS22" s="35"/>
      <c r="EIT22" s="35"/>
      <c r="EIU22" s="35"/>
      <c r="EIV22" s="35"/>
      <c r="EIW22" s="35"/>
      <c r="EIX22" s="35"/>
      <c r="EIY22" s="35"/>
      <c r="EIZ22" s="35"/>
      <c r="EJA22" s="35"/>
      <c r="EJB22" s="35"/>
      <c r="EJC22" s="35"/>
      <c r="EJD22" s="35"/>
      <c r="EJE22" s="35"/>
      <c r="EJF22" s="35"/>
      <c r="EJG22" s="35"/>
      <c r="EJH22" s="35"/>
      <c r="EJI22" s="35"/>
      <c r="EJJ22" s="35"/>
      <c r="EJK22" s="35"/>
      <c r="EJL22" s="35"/>
      <c r="EJM22" s="35"/>
      <c r="EJN22" s="35"/>
      <c r="EJO22" s="35"/>
      <c r="EJP22" s="35"/>
      <c r="EJQ22" s="35"/>
      <c r="EJR22" s="35"/>
      <c r="EJS22" s="35"/>
      <c r="EJT22" s="35"/>
      <c r="EJU22" s="35"/>
      <c r="EJV22" s="35"/>
      <c r="EJW22" s="35"/>
      <c r="EJX22" s="35"/>
      <c r="EJY22" s="35"/>
      <c r="EJZ22" s="35"/>
      <c r="EKA22" s="35"/>
      <c r="EKB22" s="35"/>
      <c r="EKC22" s="35"/>
      <c r="EKD22" s="35"/>
      <c r="EKE22" s="35"/>
      <c r="EKF22" s="35"/>
      <c r="EKG22" s="35"/>
      <c r="EKH22" s="35"/>
      <c r="EKI22" s="35"/>
      <c r="EKJ22" s="35"/>
      <c r="EKK22" s="35"/>
      <c r="EKL22" s="35"/>
      <c r="EKM22" s="35"/>
      <c r="EKN22" s="35"/>
      <c r="EKO22" s="35"/>
      <c r="EKP22" s="35"/>
      <c r="EKQ22" s="35"/>
      <c r="EKR22" s="35"/>
      <c r="EKS22" s="35"/>
      <c r="EKT22" s="35"/>
      <c r="EKU22" s="35"/>
      <c r="EKV22" s="35"/>
      <c r="EKW22" s="35"/>
      <c r="EKX22" s="35"/>
      <c r="EKY22" s="35"/>
      <c r="EKZ22" s="35"/>
      <c r="ELA22" s="35"/>
      <c r="ELB22" s="35"/>
      <c r="ELC22" s="35"/>
      <c r="ELD22" s="35"/>
      <c r="ELE22" s="35"/>
      <c r="ELF22" s="35"/>
      <c r="ELG22" s="35"/>
      <c r="ELH22" s="35"/>
      <c r="ELI22" s="35"/>
      <c r="ELJ22" s="35"/>
      <c r="ELK22" s="35"/>
      <c r="ELL22" s="35"/>
      <c r="ELM22" s="35"/>
      <c r="ELN22" s="35"/>
      <c r="ELO22" s="35"/>
      <c r="ELP22" s="35"/>
      <c r="ELQ22" s="35"/>
      <c r="ELR22" s="35"/>
      <c r="ELS22" s="35"/>
      <c r="ELT22" s="35"/>
      <c r="ELU22" s="35"/>
      <c r="ELV22" s="35"/>
      <c r="ELW22" s="35"/>
      <c r="ELX22" s="35"/>
      <c r="ELY22" s="35"/>
      <c r="ELZ22" s="35"/>
      <c r="EMA22" s="35"/>
      <c r="EMB22" s="35"/>
      <c r="EMC22" s="35"/>
      <c r="EMD22" s="35"/>
      <c r="EME22" s="35"/>
      <c r="EMF22" s="35"/>
      <c r="EMG22" s="35"/>
      <c r="EMH22" s="35"/>
      <c r="EMI22" s="35"/>
      <c r="EMJ22" s="35"/>
      <c r="EMK22" s="35"/>
      <c r="EML22" s="35"/>
      <c r="EMM22" s="35"/>
      <c r="EMN22" s="35"/>
      <c r="EMO22" s="35"/>
      <c r="EMP22" s="35"/>
      <c r="EMQ22" s="35"/>
      <c r="EMR22" s="35"/>
      <c r="EMS22" s="35"/>
      <c r="EMT22" s="35"/>
      <c r="EMU22" s="35"/>
      <c r="EMV22" s="35"/>
      <c r="EMW22" s="35"/>
      <c r="EMX22" s="35"/>
      <c r="EMY22" s="35"/>
      <c r="EMZ22" s="35"/>
      <c r="ENA22" s="35"/>
      <c r="ENB22" s="35"/>
      <c r="ENC22" s="35"/>
      <c r="END22" s="35"/>
      <c r="ENE22" s="35"/>
      <c r="ENF22" s="35"/>
      <c r="ENG22" s="35"/>
      <c r="ENH22" s="35"/>
      <c r="ENI22" s="35"/>
      <c r="ENJ22" s="35"/>
      <c r="ENK22" s="35"/>
      <c r="ENL22" s="35"/>
      <c r="ENM22" s="35"/>
      <c r="ENN22" s="35"/>
      <c r="ENO22" s="35"/>
      <c r="ENP22" s="35"/>
      <c r="ENQ22" s="35"/>
      <c r="ENR22" s="35"/>
      <c r="ENS22" s="35"/>
      <c r="ENT22" s="35"/>
      <c r="ENU22" s="35"/>
      <c r="ENV22" s="35"/>
      <c r="ENW22" s="35"/>
      <c r="ENX22" s="35"/>
      <c r="ENY22" s="35"/>
      <c r="ENZ22" s="35"/>
      <c r="EOA22" s="35"/>
      <c r="EOB22" s="35"/>
      <c r="EOC22" s="35"/>
      <c r="EOD22" s="35"/>
      <c r="EOE22" s="35"/>
      <c r="EOF22" s="35"/>
      <c r="EOG22" s="35"/>
      <c r="EOH22" s="35"/>
      <c r="EOI22" s="35"/>
      <c r="EOJ22" s="35"/>
      <c r="EOK22" s="35"/>
      <c r="EOL22" s="35"/>
      <c r="EOM22" s="35"/>
      <c r="EON22" s="35"/>
      <c r="EOO22" s="35"/>
      <c r="EOP22" s="35"/>
      <c r="EOQ22" s="35"/>
      <c r="EOR22" s="35"/>
      <c r="EOS22" s="35"/>
      <c r="EOT22" s="35"/>
      <c r="EOU22" s="35"/>
      <c r="EOV22" s="35"/>
      <c r="EOW22" s="35"/>
      <c r="EOX22" s="35"/>
      <c r="EOY22" s="35"/>
      <c r="EOZ22" s="35"/>
      <c r="EPA22" s="35"/>
      <c r="EPB22" s="35"/>
      <c r="EPC22" s="35"/>
      <c r="EPD22" s="35"/>
      <c r="EPE22" s="35"/>
      <c r="EPF22" s="35"/>
      <c r="EPG22" s="35"/>
      <c r="EPH22" s="35"/>
      <c r="EPI22" s="35"/>
      <c r="EPJ22" s="35"/>
      <c r="EPK22" s="35"/>
      <c r="EPL22" s="35"/>
      <c r="EPM22" s="35"/>
      <c r="EPN22" s="35"/>
      <c r="EPO22" s="35"/>
      <c r="EPP22" s="35"/>
      <c r="EPQ22" s="35"/>
      <c r="EPR22" s="35"/>
      <c r="EPS22" s="35"/>
      <c r="EPT22" s="35"/>
      <c r="EPU22" s="35"/>
      <c r="EPV22" s="35"/>
      <c r="EPW22" s="35"/>
      <c r="EPX22" s="35"/>
      <c r="EPY22" s="35"/>
      <c r="EPZ22" s="35"/>
      <c r="EQA22" s="35"/>
      <c r="EQB22" s="35"/>
      <c r="EQC22" s="35"/>
      <c r="EQD22" s="35"/>
      <c r="EQE22" s="35"/>
      <c r="EQF22" s="35"/>
      <c r="EQG22" s="35"/>
      <c r="EQH22" s="35"/>
      <c r="EQI22" s="35"/>
      <c r="EQJ22" s="35"/>
      <c r="EQK22" s="35"/>
      <c r="EQL22" s="35"/>
      <c r="EQM22" s="35"/>
      <c r="EQN22" s="35"/>
      <c r="EQO22" s="35"/>
      <c r="EQP22" s="35"/>
      <c r="EQQ22" s="35"/>
      <c r="EQR22" s="35"/>
      <c r="EQS22" s="35"/>
      <c r="EQT22" s="35"/>
      <c r="EQU22" s="35"/>
      <c r="EQV22" s="35"/>
      <c r="EQW22" s="35"/>
      <c r="EQX22" s="35"/>
      <c r="EQY22" s="35"/>
      <c r="EQZ22" s="35"/>
      <c r="ERA22" s="35"/>
      <c r="ERB22" s="35"/>
      <c r="ERC22" s="35"/>
      <c r="ERD22" s="35"/>
      <c r="ERE22" s="35"/>
      <c r="ERF22" s="35"/>
      <c r="ERG22" s="35"/>
      <c r="ERH22" s="35"/>
      <c r="ERI22" s="35"/>
      <c r="ERJ22" s="35"/>
      <c r="ERK22" s="35"/>
      <c r="ERL22" s="35"/>
      <c r="ERM22" s="35"/>
      <c r="ERN22" s="35"/>
      <c r="ERO22" s="35"/>
      <c r="ERP22" s="35"/>
      <c r="ERQ22" s="35"/>
      <c r="ERR22" s="35"/>
      <c r="ERS22" s="35"/>
      <c r="ERT22" s="35"/>
      <c r="ERU22" s="35"/>
      <c r="ERV22" s="35"/>
      <c r="ERW22" s="35"/>
      <c r="ERX22" s="35"/>
      <c r="ERY22" s="35"/>
      <c r="ERZ22" s="35"/>
      <c r="ESA22" s="35"/>
      <c r="ESB22" s="35"/>
      <c r="ESC22" s="35"/>
      <c r="ESD22" s="35"/>
      <c r="ESE22" s="35"/>
      <c r="ESF22" s="35"/>
      <c r="ESG22" s="35"/>
      <c r="ESH22" s="35"/>
      <c r="ESI22" s="35"/>
      <c r="ESJ22" s="35"/>
      <c r="ESK22" s="35"/>
      <c r="ESL22" s="35"/>
      <c r="ESM22" s="35"/>
      <c r="ESN22" s="35"/>
      <c r="ESO22" s="35"/>
      <c r="ESP22" s="35"/>
      <c r="ESQ22" s="35"/>
      <c r="ESR22" s="35"/>
      <c r="ESS22" s="35"/>
      <c r="EST22" s="35"/>
      <c r="ESU22" s="35"/>
      <c r="ESV22" s="35"/>
      <c r="ESW22" s="35"/>
      <c r="ESX22" s="35"/>
      <c r="ESY22" s="35"/>
      <c r="ESZ22" s="35"/>
      <c r="ETA22" s="35"/>
      <c r="ETB22" s="35"/>
      <c r="ETC22" s="35"/>
      <c r="ETD22" s="35"/>
      <c r="ETE22" s="35"/>
      <c r="ETF22" s="35"/>
      <c r="ETG22" s="35"/>
      <c r="ETH22" s="35"/>
      <c r="ETI22" s="35"/>
      <c r="ETJ22" s="35"/>
      <c r="ETK22" s="35"/>
      <c r="ETL22" s="35"/>
      <c r="ETM22" s="35"/>
      <c r="ETN22" s="35"/>
      <c r="ETO22" s="35"/>
      <c r="ETP22" s="35"/>
      <c r="ETQ22" s="35"/>
      <c r="ETR22" s="35"/>
      <c r="ETS22" s="35"/>
      <c r="ETT22" s="35"/>
      <c r="ETU22" s="35"/>
      <c r="ETV22" s="35"/>
      <c r="ETW22" s="35"/>
      <c r="ETX22" s="35"/>
      <c r="ETY22" s="35"/>
      <c r="ETZ22" s="35"/>
      <c r="EUA22" s="35"/>
      <c r="EUB22" s="35"/>
      <c r="EUC22" s="35"/>
      <c r="EUD22" s="35"/>
      <c r="EUE22" s="35"/>
      <c r="EUF22" s="35"/>
      <c r="EUG22" s="35"/>
      <c r="EUH22" s="35"/>
      <c r="EUI22" s="35"/>
      <c r="EUJ22" s="35"/>
      <c r="EUK22" s="35"/>
      <c r="EUL22" s="35"/>
      <c r="EUM22" s="35"/>
      <c r="EUN22" s="35"/>
      <c r="EUO22" s="35"/>
      <c r="EUP22" s="35"/>
      <c r="EUQ22" s="35"/>
      <c r="EUR22" s="35"/>
      <c r="EUS22" s="35"/>
      <c r="EUT22" s="35"/>
      <c r="EUU22" s="35"/>
      <c r="EUV22" s="35"/>
      <c r="EUW22" s="35"/>
      <c r="EUX22" s="35"/>
      <c r="EUY22" s="35"/>
      <c r="EUZ22" s="35"/>
      <c r="EVA22" s="35"/>
      <c r="EVB22" s="35"/>
      <c r="EVC22" s="35"/>
      <c r="EVD22" s="35"/>
      <c r="EVE22" s="35"/>
      <c r="EVF22" s="35"/>
      <c r="EVG22" s="35"/>
      <c r="EVH22" s="35"/>
      <c r="EVI22" s="35"/>
      <c r="EVJ22" s="35"/>
      <c r="EVK22" s="35"/>
      <c r="EVL22" s="35"/>
      <c r="EVM22" s="35"/>
      <c r="EVN22" s="35"/>
      <c r="EVO22" s="35"/>
      <c r="EVP22" s="35"/>
      <c r="EVQ22" s="35"/>
      <c r="EVR22" s="35"/>
      <c r="EVS22" s="35"/>
      <c r="EVT22" s="35"/>
      <c r="EVU22" s="35"/>
      <c r="EVV22" s="35"/>
      <c r="EVW22" s="35"/>
      <c r="EVX22" s="35"/>
      <c r="EVY22" s="35"/>
      <c r="EVZ22" s="35"/>
      <c r="EWA22" s="35"/>
      <c r="EWB22" s="35"/>
      <c r="EWC22" s="35"/>
      <c r="EWD22" s="35"/>
      <c r="EWE22" s="35"/>
      <c r="EWF22" s="35"/>
      <c r="EWG22" s="35"/>
      <c r="EWH22" s="35"/>
      <c r="EWI22" s="35"/>
      <c r="EWJ22" s="35"/>
      <c r="EWK22" s="35"/>
      <c r="EWL22" s="35"/>
      <c r="EWM22" s="35"/>
      <c r="EWN22" s="35"/>
      <c r="EWO22" s="35"/>
      <c r="EWP22" s="35"/>
      <c r="EWQ22" s="35"/>
      <c r="EWR22" s="35"/>
      <c r="EWS22" s="35"/>
      <c r="EWT22" s="35"/>
      <c r="EWU22" s="35"/>
      <c r="EWV22" s="35"/>
      <c r="EWW22" s="35"/>
      <c r="EWX22" s="35"/>
      <c r="EWY22" s="35"/>
      <c r="EWZ22" s="35"/>
      <c r="EXA22" s="35"/>
      <c r="EXB22" s="35"/>
      <c r="EXC22" s="35"/>
      <c r="EXD22" s="35"/>
      <c r="EXE22" s="35"/>
      <c r="EXF22" s="35"/>
      <c r="EXG22" s="35"/>
      <c r="EXH22" s="35"/>
      <c r="EXI22" s="35"/>
      <c r="EXJ22" s="35"/>
      <c r="EXK22" s="35"/>
      <c r="EXL22" s="35"/>
      <c r="EXM22" s="35"/>
      <c r="EXN22" s="35"/>
      <c r="EXO22" s="35"/>
      <c r="EXP22" s="35"/>
      <c r="EXQ22" s="35"/>
      <c r="EXR22" s="35"/>
      <c r="EXS22" s="35"/>
      <c r="EXT22" s="35"/>
      <c r="EXU22" s="35"/>
      <c r="EXV22" s="35"/>
      <c r="EXW22" s="35"/>
      <c r="EXX22" s="35"/>
      <c r="EXY22" s="35"/>
      <c r="EXZ22" s="35"/>
      <c r="EYA22" s="35"/>
      <c r="EYB22" s="35"/>
      <c r="EYC22" s="35"/>
      <c r="EYD22" s="35"/>
      <c r="EYE22" s="35"/>
      <c r="EYF22" s="35"/>
      <c r="EYG22" s="35"/>
      <c r="EYH22" s="35"/>
      <c r="EYI22" s="35"/>
      <c r="EYJ22" s="35"/>
      <c r="EYK22" s="35"/>
      <c r="EYL22" s="35"/>
      <c r="EYM22" s="35"/>
      <c r="EYN22" s="35"/>
      <c r="EYO22" s="35"/>
      <c r="EYP22" s="35"/>
      <c r="EYQ22" s="35"/>
      <c r="EYR22" s="35"/>
      <c r="EYS22" s="35"/>
      <c r="EYT22" s="35"/>
      <c r="EYU22" s="35"/>
      <c r="EYV22" s="35"/>
      <c r="EYW22" s="35"/>
      <c r="EYX22" s="35"/>
      <c r="EYY22" s="35"/>
      <c r="EYZ22" s="35"/>
      <c r="EZA22" s="35"/>
      <c r="EZB22" s="35"/>
      <c r="EZC22" s="35"/>
      <c r="EZD22" s="35"/>
      <c r="EZE22" s="35"/>
      <c r="EZF22" s="35"/>
      <c r="EZG22" s="35"/>
      <c r="EZH22" s="35"/>
      <c r="EZI22" s="35"/>
      <c r="EZJ22" s="35"/>
      <c r="EZK22" s="35"/>
      <c r="EZL22" s="35"/>
      <c r="EZM22" s="35"/>
      <c r="EZN22" s="35"/>
      <c r="EZO22" s="35"/>
      <c r="EZP22" s="35"/>
      <c r="EZQ22" s="35"/>
      <c r="EZR22" s="35"/>
      <c r="EZS22" s="35"/>
      <c r="EZT22" s="35"/>
      <c r="EZU22" s="35"/>
      <c r="EZV22" s="35"/>
      <c r="EZW22" s="35"/>
      <c r="EZX22" s="35"/>
      <c r="EZY22" s="35"/>
      <c r="EZZ22" s="35"/>
      <c r="FAA22" s="35"/>
      <c r="FAB22" s="35"/>
      <c r="FAC22" s="35"/>
      <c r="FAD22" s="35"/>
      <c r="FAE22" s="35"/>
      <c r="FAF22" s="35"/>
      <c r="FAG22" s="35"/>
      <c r="FAH22" s="35"/>
      <c r="FAI22" s="35"/>
      <c r="FAJ22" s="35"/>
      <c r="FAK22" s="35"/>
      <c r="FAL22" s="35"/>
      <c r="FAM22" s="35"/>
      <c r="FAN22" s="35"/>
      <c r="FAO22" s="35"/>
      <c r="FAP22" s="35"/>
      <c r="FAQ22" s="35"/>
      <c r="FAR22" s="35"/>
      <c r="FAS22" s="35"/>
      <c r="FAT22" s="35"/>
      <c r="FAU22" s="35"/>
      <c r="FAV22" s="35"/>
      <c r="FAW22" s="35"/>
      <c r="FAX22" s="35"/>
      <c r="FAY22" s="35"/>
      <c r="FAZ22" s="35"/>
      <c r="FBA22" s="35"/>
      <c r="FBB22" s="35"/>
      <c r="FBC22" s="35"/>
      <c r="FBD22" s="35"/>
      <c r="FBE22" s="35"/>
      <c r="FBF22" s="35"/>
      <c r="FBG22" s="35"/>
      <c r="FBH22" s="35"/>
      <c r="FBI22" s="35"/>
      <c r="FBJ22" s="35"/>
      <c r="FBK22" s="35"/>
      <c r="FBL22" s="35"/>
      <c r="FBM22" s="35"/>
      <c r="FBN22" s="35"/>
      <c r="FBO22" s="35"/>
      <c r="FBP22" s="35"/>
      <c r="FBQ22" s="35"/>
      <c r="FBR22" s="35"/>
      <c r="FBS22" s="35"/>
      <c r="FBT22" s="35"/>
      <c r="FBU22" s="35"/>
      <c r="FBV22" s="35"/>
      <c r="FBW22" s="35"/>
      <c r="FBX22" s="35"/>
      <c r="FBY22" s="35"/>
      <c r="FBZ22" s="35"/>
      <c r="FCA22" s="35"/>
      <c r="FCB22" s="35"/>
      <c r="FCC22" s="35"/>
      <c r="FCD22" s="35"/>
      <c r="FCE22" s="35"/>
      <c r="FCF22" s="35"/>
      <c r="FCG22" s="35"/>
      <c r="FCH22" s="35"/>
      <c r="FCI22" s="35"/>
      <c r="FCJ22" s="35"/>
      <c r="FCK22" s="35"/>
      <c r="FCL22" s="35"/>
      <c r="FCM22" s="35"/>
      <c r="FCN22" s="35"/>
      <c r="FCO22" s="35"/>
      <c r="FCP22" s="35"/>
      <c r="FCQ22" s="35"/>
      <c r="FCR22" s="35"/>
      <c r="FCS22" s="35"/>
      <c r="FCT22" s="35"/>
      <c r="FCU22" s="35"/>
      <c r="FCV22" s="35"/>
      <c r="FCW22" s="35"/>
      <c r="FCX22" s="35"/>
      <c r="FCY22" s="35"/>
      <c r="FCZ22" s="35"/>
      <c r="FDA22" s="35"/>
      <c r="FDB22" s="35"/>
      <c r="FDC22" s="35"/>
      <c r="FDD22" s="35"/>
      <c r="FDE22" s="35"/>
      <c r="FDF22" s="35"/>
      <c r="FDG22" s="35"/>
      <c r="FDH22" s="35"/>
      <c r="FDI22" s="35"/>
      <c r="FDJ22" s="35"/>
      <c r="FDK22" s="35"/>
      <c r="FDL22" s="35"/>
      <c r="FDM22" s="35"/>
      <c r="FDN22" s="35"/>
      <c r="FDO22" s="35"/>
      <c r="FDP22" s="35"/>
      <c r="FDQ22" s="35"/>
      <c r="FDR22" s="35"/>
      <c r="FDS22" s="35"/>
      <c r="FDT22" s="35"/>
      <c r="FDU22" s="35"/>
      <c r="FDV22" s="35"/>
      <c r="FDW22" s="35"/>
      <c r="FDX22" s="35"/>
      <c r="FDY22" s="35"/>
      <c r="FDZ22" s="35"/>
      <c r="FEA22" s="35"/>
      <c r="FEB22" s="35"/>
      <c r="FEC22" s="35"/>
      <c r="FED22" s="35"/>
      <c r="FEE22" s="35"/>
      <c r="FEF22" s="35"/>
      <c r="FEG22" s="35"/>
      <c r="FEH22" s="35"/>
      <c r="FEI22" s="35"/>
      <c r="FEJ22" s="35"/>
      <c r="FEK22" s="35"/>
      <c r="FEL22" s="35"/>
      <c r="FEM22" s="35"/>
      <c r="FEN22" s="35"/>
      <c r="FEO22" s="35"/>
      <c r="FEP22" s="35"/>
      <c r="FEQ22" s="35"/>
      <c r="FER22" s="35"/>
      <c r="FES22" s="35"/>
      <c r="FET22" s="35"/>
      <c r="FEU22" s="35"/>
      <c r="FEV22" s="35"/>
      <c r="FEW22" s="35"/>
      <c r="FEX22" s="35"/>
      <c r="FEY22" s="35"/>
      <c r="FEZ22" s="35"/>
      <c r="FFA22" s="35"/>
      <c r="FFB22" s="35"/>
      <c r="FFC22" s="35"/>
      <c r="FFD22" s="35"/>
      <c r="FFE22" s="35"/>
      <c r="FFF22" s="35"/>
      <c r="FFG22" s="35"/>
      <c r="FFH22" s="35"/>
      <c r="FFI22" s="35"/>
      <c r="FFJ22" s="35"/>
      <c r="FFK22" s="35"/>
      <c r="FFL22" s="35"/>
      <c r="FFM22" s="35"/>
      <c r="FFN22" s="35"/>
      <c r="FFO22" s="35"/>
      <c r="FFP22" s="35"/>
      <c r="FFQ22" s="35"/>
      <c r="FFR22" s="35"/>
      <c r="FFS22" s="35"/>
      <c r="FFT22" s="35"/>
      <c r="FFU22" s="35"/>
      <c r="FFV22" s="35"/>
      <c r="FFW22" s="35"/>
      <c r="FFX22" s="35"/>
      <c r="FFY22" s="35"/>
      <c r="FFZ22" s="35"/>
      <c r="FGA22" s="35"/>
      <c r="FGB22" s="35"/>
      <c r="FGC22" s="35"/>
      <c r="FGD22" s="35"/>
      <c r="FGE22" s="35"/>
      <c r="FGF22" s="35"/>
      <c r="FGG22" s="35"/>
      <c r="FGH22" s="35"/>
      <c r="FGI22" s="35"/>
      <c r="FGJ22" s="35"/>
      <c r="FGK22" s="35"/>
      <c r="FGL22" s="35"/>
      <c r="FGM22" s="35"/>
      <c r="FGN22" s="35"/>
      <c r="FGO22" s="35"/>
      <c r="FGP22" s="35"/>
      <c r="FGQ22" s="35"/>
      <c r="FGR22" s="35"/>
      <c r="FGS22" s="35"/>
      <c r="FGT22" s="35"/>
      <c r="FGU22" s="35"/>
      <c r="FGV22" s="35"/>
      <c r="FGW22" s="35"/>
      <c r="FGX22" s="35"/>
      <c r="FGY22" s="35"/>
      <c r="FGZ22" s="35"/>
      <c r="FHA22" s="35"/>
      <c r="FHB22" s="35"/>
      <c r="FHC22" s="35"/>
      <c r="FHD22" s="35"/>
      <c r="FHE22" s="35"/>
      <c r="FHF22" s="35"/>
      <c r="FHG22" s="35"/>
      <c r="FHH22" s="35"/>
      <c r="FHI22" s="35"/>
      <c r="FHJ22" s="35"/>
      <c r="FHK22" s="35"/>
      <c r="FHL22" s="35"/>
      <c r="FHM22" s="35"/>
      <c r="FHN22" s="35"/>
      <c r="FHO22" s="35"/>
      <c r="FHP22" s="35"/>
      <c r="FHQ22" s="35"/>
      <c r="FHR22" s="35"/>
      <c r="FHS22" s="35"/>
      <c r="FHT22" s="35"/>
      <c r="FHU22" s="35"/>
      <c r="FHV22" s="35"/>
      <c r="FHW22" s="35"/>
      <c r="FHX22" s="35"/>
      <c r="FHY22" s="35"/>
      <c r="FHZ22" s="35"/>
      <c r="FIA22" s="35"/>
      <c r="FIB22" s="35"/>
      <c r="FIC22" s="35"/>
      <c r="FID22" s="35"/>
      <c r="FIE22" s="35"/>
      <c r="FIF22" s="35"/>
      <c r="FIG22" s="35"/>
      <c r="FIH22" s="35"/>
      <c r="FII22" s="35"/>
      <c r="FIJ22" s="35"/>
      <c r="FIK22" s="35"/>
      <c r="FIL22" s="35"/>
      <c r="FIM22" s="35"/>
      <c r="FIN22" s="35"/>
      <c r="FIO22" s="35"/>
      <c r="FIP22" s="35"/>
      <c r="FIQ22" s="35"/>
      <c r="FIR22" s="35"/>
      <c r="FIS22" s="35"/>
      <c r="FIT22" s="35"/>
      <c r="FIU22" s="35"/>
      <c r="FIV22" s="35"/>
      <c r="FIW22" s="35"/>
      <c r="FIX22" s="35"/>
      <c r="FIY22" s="35"/>
      <c r="FIZ22" s="35"/>
      <c r="FJA22" s="35"/>
      <c r="FJB22" s="35"/>
      <c r="FJC22" s="35"/>
      <c r="FJD22" s="35"/>
      <c r="FJE22" s="35"/>
      <c r="FJF22" s="35"/>
      <c r="FJG22" s="35"/>
      <c r="FJH22" s="35"/>
      <c r="FJI22" s="35"/>
      <c r="FJJ22" s="35"/>
      <c r="FJK22" s="35"/>
      <c r="FJL22" s="35"/>
      <c r="FJM22" s="35"/>
      <c r="FJN22" s="35"/>
      <c r="FJO22" s="35"/>
      <c r="FJP22" s="35"/>
      <c r="FJQ22" s="35"/>
      <c r="FJR22" s="35"/>
      <c r="FJS22" s="35"/>
      <c r="FJT22" s="35"/>
      <c r="FJU22" s="35"/>
      <c r="FJV22" s="35"/>
      <c r="FJW22" s="35"/>
      <c r="FJX22" s="35"/>
      <c r="FJY22" s="35"/>
      <c r="FJZ22" s="35"/>
      <c r="FKA22" s="35"/>
      <c r="FKB22" s="35"/>
      <c r="FKC22" s="35"/>
      <c r="FKD22" s="35"/>
      <c r="FKE22" s="35"/>
      <c r="FKF22" s="35"/>
      <c r="FKG22" s="35"/>
      <c r="FKH22" s="35"/>
      <c r="FKI22" s="35"/>
      <c r="FKJ22" s="35"/>
      <c r="FKK22" s="35"/>
      <c r="FKL22" s="35"/>
      <c r="FKM22" s="35"/>
      <c r="FKN22" s="35"/>
      <c r="FKO22" s="35"/>
      <c r="FKP22" s="35"/>
      <c r="FKQ22" s="35"/>
      <c r="FKR22" s="35"/>
      <c r="FKS22" s="35"/>
      <c r="FKT22" s="35"/>
      <c r="FKU22" s="35"/>
      <c r="FKV22" s="35"/>
      <c r="FKW22" s="35"/>
      <c r="FKX22" s="35"/>
      <c r="FKY22" s="35"/>
      <c r="FKZ22" s="35"/>
      <c r="FLA22" s="35"/>
      <c r="FLB22" s="35"/>
      <c r="FLC22" s="35"/>
      <c r="FLD22" s="35"/>
      <c r="FLE22" s="35"/>
      <c r="FLF22" s="35"/>
      <c r="FLG22" s="35"/>
      <c r="FLH22" s="35"/>
      <c r="FLI22" s="35"/>
      <c r="FLJ22" s="35"/>
      <c r="FLK22" s="35"/>
      <c r="FLL22" s="35"/>
      <c r="FLM22" s="35"/>
      <c r="FLN22" s="35"/>
      <c r="FLO22" s="35"/>
      <c r="FLP22" s="35"/>
      <c r="FLQ22" s="35"/>
      <c r="FLR22" s="35"/>
      <c r="FLS22" s="35"/>
      <c r="FLT22" s="35"/>
      <c r="FLU22" s="35"/>
      <c r="FLV22" s="35"/>
      <c r="FLW22" s="35"/>
      <c r="FLX22" s="35"/>
      <c r="FLY22" s="35"/>
      <c r="FLZ22" s="35"/>
      <c r="FMA22" s="35"/>
      <c r="FMB22" s="35"/>
      <c r="FMC22" s="35"/>
      <c r="FMD22" s="35"/>
      <c r="FME22" s="35"/>
      <c r="FMF22" s="35"/>
      <c r="FMG22" s="35"/>
      <c r="FMH22" s="35"/>
      <c r="FMI22" s="35"/>
      <c r="FMJ22" s="35"/>
      <c r="FMK22" s="35"/>
      <c r="FML22" s="35"/>
      <c r="FMM22" s="35"/>
      <c r="FMN22" s="35"/>
      <c r="FMO22" s="35"/>
      <c r="FMP22" s="35"/>
      <c r="FMQ22" s="35"/>
      <c r="FMR22" s="35"/>
      <c r="FMS22" s="35"/>
      <c r="FMT22" s="35"/>
      <c r="FMU22" s="35"/>
      <c r="FMV22" s="35"/>
      <c r="FMW22" s="35"/>
      <c r="FMX22" s="35"/>
      <c r="FMY22" s="35"/>
      <c r="FMZ22" s="35"/>
      <c r="FNA22" s="35"/>
      <c r="FNB22" s="35"/>
      <c r="FNC22" s="35"/>
      <c r="FND22" s="35"/>
      <c r="FNE22" s="35"/>
      <c r="FNF22" s="35"/>
      <c r="FNG22" s="35"/>
      <c r="FNH22" s="35"/>
      <c r="FNI22" s="35"/>
      <c r="FNJ22" s="35"/>
      <c r="FNK22" s="35"/>
      <c r="FNL22" s="35"/>
      <c r="FNM22" s="35"/>
      <c r="FNN22" s="35"/>
      <c r="FNO22" s="35"/>
      <c r="FNP22" s="35"/>
      <c r="FNQ22" s="35"/>
      <c r="FNR22" s="35"/>
      <c r="FNS22" s="35"/>
      <c r="FNT22" s="35"/>
      <c r="FNU22" s="35"/>
      <c r="FNV22" s="35"/>
      <c r="FNW22" s="35"/>
      <c r="FNX22" s="35"/>
      <c r="FNY22" s="35"/>
      <c r="FNZ22" s="35"/>
      <c r="FOA22" s="35"/>
      <c r="FOB22" s="35"/>
      <c r="FOC22" s="35"/>
      <c r="FOD22" s="35"/>
      <c r="FOE22" s="35"/>
      <c r="FOF22" s="35"/>
      <c r="FOG22" s="35"/>
      <c r="FOH22" s="35"/>
      <c r="FOI22" s="35"/>
      <c r="FOJ22" s="35"/>
      <c r="FOK22" s="35"/>
      <c r="FOL22" s="35"/>
      <c r="FOM22" s="35"/>
      <c r="FON22" s="35"/>
      <c r="FOO22" s="35"/>
      <c r="FOP22" s="35"/>
      <c r="FOQ22" s="35"/>
      <c r="FOR22" s="35"/>
      <c r="FOS22" s="35"/>
      <c r="FOT22" s="35"/>
      <c r="FOU22" s="35"/>
      <c r="FOV22" s="35"/>
      <c r="FOW22" s="35"/>
      <c r="FOX22" s="35"/>
      <c r="FOY22" s="35"/>
      <c r="FOZ22" s="35"/>
      <c r="FPA22" s="35"/>
      <c r="FPB22" s="35"/>
      <c r="FPC22" s="35"/>
      <c r="FPD22" s="35"/>
      <c r="FPE22" s="35"/>
      <c r="FPF22" s="35"/>
      <c r="FPG22" s="35"/>
      <c r="FPH22" s="35"/>
      <c r="FPI22" s="35"/>
      <c r="FPJ22" s="35"/>
      <c r="FPK22" s="35"/>
      <c r="FPL22" s="35"/>
      <c r="FPM22" s="35"/>
      <c r="FPN22" s="35"/>
      <c r="FPO22" s="35"/>
      <c r="FPP22" s="35"/>
      <c r="FPQ22" s="35"/>
      <c r="FPR22" s="35"/>
      <c r="FPS22" s="35"/>
      <c r="FPT22" s="35"/>
      <c r="FPU22" s="35"/>
      <c r="FPV22" s="35"/>
      <c r="FPW22" s="35"/>
      <c r="FPX22" s="35"/>
      <c r="FPY22" s="35"/>
      <c r="FPZ22" s="35"/>
      <c r="FQA22" s="35"/>
      <c r="FQB22" s="35"/>
      <c r="FQC22" s="35"/>
      <c r="FQD22" s="35"/>
      <c r="FQE22" s="35"/>
      <c r="FQF22" s="35"/>
      <c r="FQG22" s="35"/>
      <c r="FQH22" s="35"/>
      <c r="FQI22" s="35"/>
      <c r="FQJ22" s="35"/>
      <c r="FQK22" s="35"/>
      <c r="FQL22" s="35"/>
      <c r="FQM22" s="35"/>
      <c r="FQN22" s="35"/>
      <c r="FQO22" s="35"/>
      <c r="FQP22" s="35"/>
      <c r="FQQ22" s="35"/>
      <c r="FQR22" s="35"/>
      <c r="FQS22" s="35"/>
      <c r="FQT22" s="35"/>
      <c r="FQU22" s="35"/>
      <c r="FQV22" s="35"/>
      <c r="FQW22" s="35"/>
      <c r="FQX22" s="35"/>
      <c r="FQY22" s="35"/>
      <c r="FQZ22" s="35"/>
      <c r="FRA22" s="35"/>
      <c r="FRB22" s="35"/>
      <c r="FRC22" s="35"/>
      <c r="FRD22" s="35"/>
      <c r="FRE22" s="35"/>
      <c r="FRF22" s="35"/>
      <c r="FRG22" s="35"/>
      <c r="FRH22" s="35"/>
      <c r="FRI22" s="35"/>
      <c r="FRJ22" s="35"/>
      <c r="FRK22" s="35"/>
      <c r="FRL22" s="35"/>
      <c r="FRM22" s="35"/>
      <c r="FRN22" s="35"/>
      <c r="FRO22" s="35"/>
      <c r="FRP22" s="35"/>
      <c r="FRQ22" s="35"/>
      <c r="FRR22" s="35"/>
      <c r="FRS22" s="35"/>
      <c r="FRT22" s="35"/>
      <c r="FRU22" s="35"/>
      <c r="FRV22" s="35"/>
      <c r="FRW22" s="35"/>
      <c r="FRX22" s="35"/>
      <c r="FRY22" s="35"/>
      <c r="FRZ22" s="35"/>
      <c r="FSA22" s="35"/>
      <c r="FSB22" s="35"/>
      <c r="FSC22" s="35"/>
      <c r="FSD22" s="35"/>
      <c r="FSE22" s="35"/>
      <c r="FSF22" s="35"/>
      <c r="FSG22" s="35"/>
      <c r="FSH22" s="35"/>
      <c r="FSI22" s="35"/>
      <c r="FSJ22" s="35"/>
      <c r="FSK22" s="35"/>
      <c r="FSL22" s="35"/>
      <c r="FSM22" s="35"/>
      <c r="FSN22" s="35"/>
      <c r="FSO22" s="35"/>
      <c r="FSP22" s="35"/>
      <c r="FSQ22" s="35"/>
      <c r="FSR22" s="35"/>
      <c r="FSS22" s="35"/>
      <c r="FST22" s="35"/>
      <c r="FSU22" s="35"/>
      <c r="FSV22" s="35"/>
      <c r="FSW22" s="35"/>
      <c r="FSX22" s="35"/>
      <c r="FSY22" s="35"/>
      <c r="FSZ22" s="35"/>
      <c r="FTA22" s="35"/>
      <c r="FTB22" s="35"/>
      <c r="FTC22" s="35"/>
      <c r="FTD22" s="35"/>
      <c r="FTE22" s="35"/>
      <c r="FTF22" s="35"/>
      <c r="FTG22" s="35"/>
      <c r="FTH22" s="35"/>
      <c r="FTI22" s="35"/>
      <c r="FTJ22" s="35"/>
      <c r="FTK22" s="35"/>
      <c r="FTL22" s="35"/>
      <c r="FTM22" s="35"/>
      <c r="FTN22" s="35"/>
      <c r="FTO22" s="35"/>
      <c r="FTP22" s="35"/>
      <c r="FTQ22" s="35"/>
      <c r="FTR22" s="35"/>
      <c r="FTS22" s="35"/>
      <c r="FTT22" s="35"/>
      <c r="FTU22" s="35"/>
      <c r="FTV22" s="35"/>
      <c r="FTW22" s="35"/>
      <c r="FTX22" s="35"/>
      <c r="FTY22" s="35"/>
      <c r="FTZ22" s="35"/>
      <c r="FUA22" s="35"/>
      <c r="FUB22" s="35"/>
      <c r="FUC22" s="35"/>
      <c r="FUD22" s="35"/>
      <c r="FUE22" s="35"/>
      <c r="FUF22" s="35"/>
      <c r="FUG22" s="35"/>
      <c r="FUH22" s="35"/>
      <c r="FUI22" s="35"/>
      <c r="FUJ22" s="35"/>
      <c r="FUK22" s="35"/>
      <c r="FUL22" s="35"/>
      <c r="FUM22" s="35"/>
      <c r="FUN22" s="35"/>
      <c r="FUO22" s="35"/>
      <c r="FUP22" s="35"/>
      <c r="FUQ22" s="35"/>
      <c r="FUR22" s="35"/>
      <c r="FUS22" s="35"/>
      <c r="FUT22" s="35"/>
      <c r="FUU22" s="35"/>
      <c r="FUV22" s="35"/>
      <c r="FUW22" s="35"/>
      <c r="FUX22" s="35"/>
      <c r="FUY22" s="35"/>
      <c r="FUZ22" s="35"/>
      <c r="FVA22" s="35"/>
      <c r="FVB22" s="35"/>
      <c r="FVC22" s="35"/>
      <c r="FVD22" s="35"/>
      <c r="FVE22" s="35"/>
      <c r="FVF22" s="35"/>
      <c r="FVG22" s="35"/>
      <c r="FVH22" s="35"/>
      <c r="FVI22" s="35"/>
      <c r="FVJ22" s="35"/>
      <c r="FVK22" s="35"/>
      <c r="FVL22" s="35"/>
      <c r="FVM22" s="35"/>
      <c r="FVN22" s="35"/>
      <c r="FVO22" s="35"/>
      <c r="FVP22" s="35"/>
      <c r="FVQ22" s="35"/>
      <c r="FVR22" s="35"/>
      <c r="FVS22" s="35"/>
      <c r="FVT22" s="35"/>
      <c r="FVU22" s="35"/>
      <c r="FVV22" s="35"/>
      <c r="FVW22" s="35"/>
      <c r="FVX22" s="35"/>
      <c r="FVY22" s="35"/>
      <c r="FVZ22" s="35"/>
      <c r="FWA22" s="35"/>
      <c r="FWB22" s="35"/>
      <c r="FWC22" s="35"/>
      <c r="FWD22" s="35"/>
      <c r="FWE22" s="35"/>
      <c r="FWF22" s="35"/>
      <c r="FWG22" s="35"/>
      <c r="FWH22" s="35"/>
      <c r="FWI22" s="35"/>
      <c r="FWJ22" s="35"/>
      <c r="FWK22" s="35"/>
      <c r="FWL22" s="35"/>
      <c r="FWM22" s="35"/>
      <c r="FWN22" s="35"/>
      <c r="FWO22" s="35"/>
      <c r="FWP22" s="35"/>
      <c r="FWQ22" s="35"/>
      <c r="FWR22" s="35"/>
      <c r="FWS22" s="35"/>
      <c r="FWT22" s="35"/>
      <c r="FWU22" s="35"/>
      <c r="FWV22" s="35"/>
      <c r="FWW22" s="35"/>
      <c r="FWX22" s="35"/>
      <c r="FWY22" s="35"/>
      <c r="FWZ22" s="35"/>
      <c r="FXA22" s="35"/>
      <c r="FXB22" s="35"/>
      <c r="FXC22" s="35"/>
      <c r="FXD22" s="35"/>
      <c r="FXE22" s="35"/>
      <c r="FXF22" s="35"/>
      <c r="FXG22" s="35"/>
      <c r="FXH22" s="35"/>
      <c r="FXI22" s="35"/>
      <c r="FXJ22" s="35"/>
      <c r="FXK22" s="35"/>
      <c r="FXL22" s="35"/>
      <c r="FXM22" s="35"/>
      <c r="FXN22" s="35"/>
      <c r="FXO22" s="35"/>
      <c r="FXP22" s="35"/>
      <c r="FXQ22" s="35"/>
      <c r="FXR22" s="35"/>
      <c r="FXS22" s="35"/>
      <c r="FXT22" s="35"/>
      <c r="FXU22" s="35"/>
      <c r="FXV22" s="35"/>
      <c r="FXW22" s="35"/>
      <c r="FXX22" s="35"/>
      <c r="FXY22" s="35"/>
      <c r="FXZ22" s="35"/>
      <c r="FYA22" s="35"/>
      <c r="FYB22" s="35"/>
      <c r="FYC22" s="35"/>
      <c r="FYD22" s="35"/>
      <c r="FYE22" s="35"/>
      <c r="FYF22" s="35"/>
      <c r="FYG22" s="35"/>
      <c r="FYH22" s="35"/>
      <c r="FYI22" s="35"/>
      <c r="FYJ22" s="35"/>
      <c r="FYK22" s="35"/>
      <c r="FYL22" s="35"/>
      <c r="FYM22" s="35"/>
      <c r="FYN22" s="35"/>
      <c r="FYO22" s="35"/>
      <c r="FYP22" s="35"/>
      <c r="FYQ22" s="35"/>
      <c r="FYR22" s="35"/>
      <c r="FYS22" s="35"/>
      <c r="FYT22" s="35"/>
      <c r="FYU22" s="35"/>
      <c r="FYV22" s="35"/>
      <c r="FYW22" s="35"/>
      <c r="FYX22" s="35"/>
      <c r="FYY22" s="35"/>
      <c r="FYZ22" s="35"/>
      <c r="FZA22" s="35"/>
      <c r="FZB22" s="35"/>
      <c r="FZC22" s="35"/>
      <c r="FZD22" s="35"/>
      <c r="FZE22" s="35"/>
      <c r="FZF22" s="35"/>
      <c r="FZG22" s="35"/>
      <c r="FZH22" s="35"/>
      <c r="FZI22" s="35"/>
      <c r="FZJ22" s="35"/>
      <c r="FZK22" s="35"/>
      <c r="FZL22" s="35"/>
      <c r="FZM22" s="35"/>
      <c r="FZN22" s="35"/>
      <c r="FZO22" s="35"/>
      <c r="FZP22" s="35"/>
      <c r="FZQ22" s="35"/>
      <c r="FZR22" s="35"/>
      <c r="FZS22" s="35"/>
      <c r="FZT22" s="35"/>
      <c r="FZU22" s="35"/>
      <c r="FZV22" s="35"/>
      <c r="FZW22" s="35"/>
      <c r="FZX22" s="35"/>
      <c r="FZY22" s="35"/>
      <c r="FZZ22" s="35"/>
      <c r="GAA22" s="35"/>
      <c r="GAB22" s="35"/>
      <c r="GAC22" s="35"/>
      <c r="GAD22" s="35"/>
      <c r="GAE22" s="35"/>
      <c r="GAF22" s="35"/>
      <c r="GAG22" s="35"/>
      <c r="GAH22" s="35"/>
      <c r="GAI22" s="35"/>
      <c r="GAJ22" s="35"/>
      <c r="GAK22" s="35"/>
      <c r="GAL22" s="35"/>
      <c r="GAM22" s="35"/>
      <c r="GAN22" s="35"/>
      <c r="GAO22" s="35"/>
      <c r="GAP22" s="35"/>
      <c r="GAQ22" s="35"/>
      <c r="GAR22" s="35"/>
      <c r="GAS22" s="35"/>
      <c r="GAT22" s="35"/>
      <c r="GAU22" s="35"/>
      <c r="GAV22" s="35"/>
      <c r="GAW22" s="35"/>
      <c r="GAX22" s="35"/>
      <c r="GAY22" s="35"/>
      <c r="GAZ22" s="35"/>
      <c r="GBA22" s="35"/>
      <c r="GBB22" s="35"/>
      <c r="GBC22" s="35"/>
      <c r="GBD22" s="35"/>
      <c r="GBE22" s="35"/>
      <c r="GBF22" s="35"/>
      <c r="GBG22" s="35"/>
      <c r="GBH22" s="35"/>
      <c r="GBI22" s="35"/>
      <c r="GBJ22" s="35"/>
      <c r="GBK22" s="35"/>
      <c r="GBL22" s="35"/>
      <c r="GBM22" s="35"/>
      <c r="GBN22" s="35"/>
      <c r="GBO22" s="35"/>
      <c r="GBP22" s="35"/>
      <c r="GBQ22" s="35"/>
      <c r="GBR22" s="35"/>
      <c r="GBS22" s="35"/>
      <c r="GBT22" s="35"/>
      <c r="GBU22" s="35"/>
      <c r="GBV22" s="35"/>
      <c r="GBW22" s="35"/>
      <c r="GBX22" s="35"/>
      <c r="GBY22" s="35"/>
      <c r="GBZ22" s="35"/>
      <c r="GCA22" s="35"/>
      <c r="GCB22" s="35"/>
      <c r="GCC22" s="35"/>
      <c r="GCD22" s="35"/>
      <c r="GCE22" s="35"/>
      <c r="GCF22" s="35"/>
      <c r="GCG22" s="35"/>
      <c r="GCH22" s="35"/>
      <c r="GCI22" s="35"/>
      <c r="GCJ22" s="35"/>
      <c r="GCK22" s="35"/>
      <c r="GCL22" s="35"/>
      <c r="GCM22" s="35"/>
      <c r="GCN22" s="35"/>
      <c r="GCO22" s="35"/>
      <c r="GCP22" s="35"/>
      <c r="GCQ22" s="35"/>
      <c r="GCR22" s="35"/>
      <c r="GCS22" s="35"/>
      <c r="GCT22" s="35"/>
      <c r="GCU22" s="35"/>
      <c r="GCV22" s="35"/>
      <c r="GCW22" s="35"/>
      <c r="GCX22" s="35"/>
      <c r="GCY22" s="35"/>
      <c r="GCZ22" s="35"/>
      <c r="GDA22" s="35"/>
      <c r="GDB22" s="35"/>
      <c r="GDC22" s="35"/>
      <c r="GDD22" s="35"/>
      <c r="GDE22" s="35"/>
      <c r="GDF22" s="35"/>
      <c r="GDG22" s="35"/>
      <c r="GDH22" s="35"/>
      <c r="GDI22" s="35"/>
      <c r="GDJ22" s="35"/>
      <c r="GDK22" s="35"/>
      <c r="GDL22" s="35"/>
      <c r="GDM22" s="35"/>
      <c r="GDN22" s="35"/>
      <c r="GDO22" s="35"/>
      <c r="GDP22" s="35"/>
      <c r="GDQ22" s="35"/>
      <c r="GDR22" s="35"/>
      <c r="GDS22" s="35"/>
      <c r="GDT22" s="35"/>
      <c r="GDU22" s="35"/>
      <c r="GDV22" s="35"/>
      <c r="GDW22" s="35"/>
      <c r="GDX22" s="35"/>
      <c r="GDY22" s="35"/>
      <c r="GDZ22" s="35"/>
      <c r="GEA22" s="35"/>
      <c r="GEB22" s="35"/>
      <c r="GEC22" s="35"/>
      <c r="GED22" s="35"/>
      <c r="GEE22" s="35"/>
      <c r="GEF22" s="35"/>
      <c r="GEG22" s="35"/>
      <c r="GEH22" s="35"/>
      <c r="GEI22" s="35"/>
      <c r="GEJ22" s="35"/>
      <c r="GEK22" s="35"/>
      <c r="GEL22" s="35"/>
      <c r="GEM22" s="35"/>
      <c r="GEN22" s="35"/>
      <c r="GEO22" s="35"/>
      <c r="GEP22" s="35"/>
      <c r="GEQ22" s="35"/>
      <c r="GER22" s="35"/>
      <c r="GES22" s="35"/>
      <c r="GET22" s="35"/>
      <c r="GEU22" s="35"/>
      <c r="GEV22" s="35"/>
      <c r="GEW22" s="35"/>
      <c r="GEX22" s="35"/>
      <c r="GEY22" s="35"/>
      <c r="GEZ22" s="35"/>
      <c r="GFA22" s="35"/>
      <c r="GFB22" s="35"/>
      <c r="GFC22" s="35"/>
      <c r="GFD22" s="35"/>
      <c r="GFE22" s="35"/>
      <c r="GFF22" s="35"/>
      <c r="GFG22" s="35"/>
      <c r="GFH22" s="35"/>
      <c r="GFI22" s="35"/>
      <c r="GFJ22" s="35"/>
      <c r="GFK22" s="35"/>
      <c r="GFL22" s="35"/>
      <c r="GFM22" s="35"/>
      <c r="GFN22" s="35"/>
      <c r="GFO22" s="35"/>
      <c r="GFP22" s="35"/>
      <c r="GFQ22" s="35"/>
      <c r="GFR22" s="35"/>
      <c r="GFS22" s="35"/>
      <c r="GFT22" s="35"/>
      <c r="GFU22" s="35"/>
      <c r="GFV22" s="35"/>
      <c r="GFW22" s="35"/>
      <c r="GFX22" s="35"/>
      <c r="GFY22" s="35"/>
      <c r="GFZ22" s="35"/>
      <c r="GGA22" s="35"/>
      <c r="GGB22" s="35"/>
      <c r="GGC22" s="35"/>
      <c r="GGD22" s="35"/>
      <c r="GGE22" s="35"/>
      <c r="GGF22" s="35"/>
      <c r="GGG22" s="35"/>
      <c r="GGH22" s="35"/>
      <c r="GGI22" s="35"/>
      <c r="GGJ22" s="35"/>
      <c r="GGK22" s="35"/>
      <c r="GGL22" s="35"/>
      <c r="GGM22" s="35"/>
      <c r="GGN22" s="35"/>
      <c r="GGO22" s="35"/>
      <c r="GGP22" s="35"/>
      <c r="GGQ22" s="35"/>
      <c r="GGR22" s="35"/>
      <c r="GGS22" s="35"/>
      <c r="GGT22" s="35"/>
      <c r="GGU22" s="35"/>
      <c r="GGV22" s="35"/>
      <c r="GGW22" s="35"/>
      <c r="GGX22" s="35"/>
      <c r="GGY22" s="35"/>
      <c r="GGZ22" s="35"/>
      <c r="GHA22" s="35"/>
      <c r="GHB22" s="35"/>
      <c r="GHC22" s="35"/>
      <c r="GHD22" s="35"/>
      <c r="GHE22" s="35"/>
      <c r="GHF22" s="35"/>
      <c r="GHG22" s="35"/>
      <c r="GHH22" s="35"/>
      <c r="GHI22" s="35"/>
      <c r="GHJ22" s="35"/>
      <c r="GHK22" s="35"/>
      <c r="GHL22" s="35"/>
      <c r="GHM22" s="35"/>
      <c r="GHN22" s="35"/>
      <c r="GHO22" s="35"/>
      <c r="GHP22" s="35"/>
      <c r="GHQ22" s="35"/>
      <c r="GHR22" s="35"/>
      <c r="GHS22" s="35"/>
      <c r="GHT22" s="35"/>
      <c r="GHU22" s="35"/>
      <c r="GHV22" s="35"/>
      <c r="GHW22" s="35"/>
      <c r="GHX22" s="35"/>
      <c r="GHY22" s="35"/>
      <c r="GHZ22" s="35"/>
      <c r="GIA22" s="35"/>
      <c r="GIB22" s="35"/>
      <c r="GIC22" s="35"/>
      <c r="GID22" s="35"/>
      <c r="GIE22" s="35"/>
      <c r="GIF22" s="35"/>
      <c r="GIG22" s="35"/>
      <c r="GIH22" s="35"/>
      <c r="GII22" s="35"/>
      <c r="GIJ22" s="35"/>
      <c r="GIK22" s="35"/>
      <c r="GIL22" s="35"/>
      <c r="GIM22" s="35"/>
      <c r="GIN22" s="35"/>
      <c r="GIO22" s="35"/>
      <c r="GIP22" s="35"/>
      <c r="GIQ22" s="35"/>
      <c r="GIR22" s="35"/>
      <c r="GIS22" s="35"/>
      <c r="GIT22" s="35"/>
      <c r="GIU22" s="35"/>
      <c r="GIV22" s="35"/>
      <c r="GIW22" s="35"/>
      <c r="GIX22" s="35"/>
      <c r="GIY22" s="35"/>
      <c r="GIZ22" s="35"/>
      <c r="GJA22" s="35"/>
      <c r="GJB22" s="35"/>
      <c r="GJC22" s="35"/>
      <c r="GJD22" s="35"/>
      <c r="GJE22" s="35"/>
      <c r="GJF22" s="35"/>
      <c r="GJG22" s="35"/>
      <c r="GJH22" s="35"/>
      <c r="GJI22" s="35"/>
      <c r="GJJ22" s="35"/>
      <c r="GJK22" s="35"/>
      <c r="GJL22" s="35"/>
      <c r="GJM22" s="35"/>
      <c r="GJN22" s="35"/>
      <c r="GJO22" s="35"/>
      <c r="GJP22" s="35"/>
      <c r="GJQ22" s="35"/>
      <c r="GJR22" s="35"/>
      <c r="GJS22" s="35"/>
      <c r="GJT22" s="35"/>
      <c r="GJU22" s="35"/>
      <c r="GJV22" s="35"/>
      <c r="GJW22" s="35"/>
      <c r="GJX22" s="35"/>
      <c r="GJY22" s="35"/>
      <c r="GJZ22" s="35"/>
      <c r="GKA22" s="35"/>
      <c r="GKB22" s="35"/>
      <c r="GKC22" s="35"/>
      <c r="GKD22" s="35"/>
      <c r="GKE22" s="35"/>
      <c r="GKF22" s="35"/>
      <c r="GKG22" s="35"/>
      <c r="GKH22" s="35"/>
      <c r="GKI22" s="35"/>
      <c r="GKJ22" s="35"/>
      <c r="GKK22" s="35"/>
      <c r="GKL22" s="35"/>
      <c r="GKM22" s="35"/>
      <c r="GKN22" s="35"/>
      <c r="GKO22" s="35"/>
      <c r="GKP22" s="35"/>
      <c r="GKQ22" s="35"/>
      <c r="GKR22" s="35"/>
      <c r="GKS22" s="35"/>
      <c r="GKT22" s="35"/>
      <c r="GKU22" s="35"/>
      <c r="GKV22" s="35"/>
      <c r="GKW22" s="35"/>
      <c r="GKX22" s="35"/>
      <c r="GKY22" s="35"/>
      <c r="GKZ22" s="35"/>
      <c r="GLA22" s="35"/>
      <c r="GLB22" s="35"/>
      <c r="GLC22" s="35"/>
      <c r="GLD22" s="35"/>
      <c r="GLE22" s="35"/>
      <c r="GLF22" s="35"/>
      <c r="GLG22" s="35"/>
      <c r="GLH22" s="35"/>
      <c r="GLI22" s="35"/>
      <c r="GLJ22" s="35"/>
      <c r="GLK22" s="35"/>
      <c r="GLL22" s="35"/>
      <c r="GLM22" s="35"/>
      <c r="GLN22" s="35"/>
      <c r="GLO22" s="35"/>
      <c r="GLP22" s="35"/>
      <c r="GLQ22" s="35"/>
      <c r="GLR22" s="35"/>
      <c r="GLS22" s="35"/>
      <c r="GLT22" s="35"/>
      <c r="GLU22" s="35"/>
      <c r="GLV22" s="35"/>
      <c r="GLW22" s="35"/>
      <c r="GLX22" s="35"/>
      <c r="GLY22" s="35"/>
      <c r="GLZ22" s="35"/>
      <c r="GMA22" s="35"/>
      <c r="GMB22" s="35"/>
      <c r="GMC22" s="35"/>
      <c r="GMD22" s="35"/>
      <c r="GME22" s="35"/>
      <c r="GMF22" s="35"/>
      <c r="GMG22" s="35"/>
      <c r="GMH22" s="35"/>
      <c r="GMI22" s="35"/>
      <c r="GMJ22" s="35"/>
      <c r="GMK22" s="35"/>
      <c r="GML22" s="35"/>
      <c r="GMM22" s="35"/>
      <c r="GMN22" s="35"/>
      <c r="GMO22" s="35"/>
      <c r="GMP22" s="35"/>
      <c r="GMQ22" s="35"/>
      <c r="GMR22" s="35"/>
      <c r="GMS22" s="35"/>
      <c r="GMT22" s="35"/>
      <c r="GMU22" s="35"/>
      <c r="GMV22" s="35"/>
      <c r="GMW22" s="35"/>
      <c r="GMX22" s="35"/>
      <c r="GMY22" s="35"/>
      <c r="GMZ22" s="35"/>
      <c r="GNA22" s="35"/>
      <c r="GNB22" s="35"/>
      <c r="GNC22" s="35"/>
      <c r="GND22" s="35"/>
      <c r="GNE22" s="35"/>
      <c r="GNF22" s="35"/>
      <c r="GNG22" s="35"/>
      <c r="GNH22" s="35"/>
      <c r="GNI22" s="35"/>
      <c r="GNJ22" s="35"/>
      <c r="GNK22" s="35"/>
      <c r="GNL22" s="35"/>
      <c r="GNM22" s="35"/>
      <c r="GNN22" s="35"/>
      <c r="GNO22" s="35"/>
      <c r="GNP22" s="35"/>
      <c r="GNQ22" s="35"/>
      <c r="GNR22" s="35"/>
      <c r="GNS22" s="35"/>
      <c r="GNT22" s="35"/>
      <c r="GNU22" s="35"/>
      <c r="GNV22" s="35"/>
      <c r="GNW22" s="35"/>
      <c r="GNX22" s="35"/>
      <c r="GNY22" s="35"/>
      <c r="GNZ22" s="35"/>
      <c r="GOA22" s="35"/>
      <c r="GOB22" s="35"/>
      <c r="GOC22" s="35"/>
      <c r="GOD22" s="35"/>
      <c r="GOE22" s="35"/>
      <c r="GOF22" s="35"/>
      <c r="GOG22" s="35"/>
      <c r="GOH22" s="35"/>
      <c r="GOI22" s="35"/>
      <c r="GOJ22" s="35"/>
      <c r="GOK22" s="35"/>
      <c r="GOL22" s="35"/>
      <c r="GOM22" s="35"/>
      <c r="GON22" s="35"/>
      <c r="GOO22" s="35"/>
      <c r="GOP22" s="35"/>
      <c r="GOQ22" s="35"/>
      <c r="GOR22" s="35"/>
      <c r="GOS22" s="35"/>
      <c r="GOT22" s="35"/>
      <c r="GOU22" s="35"/>
      <c r="GOV22" s="35"/>
      <c r="GOW22" s="35"/>
      <c r="GOX22" s="35"/>
      <c r="GOY22" s="35"/>
      <c r="GOZ22" s="35"/>
      <c r="GPA22" s="35"/>
      <c r="GPB22" s="35"/>
      <c r="GPC22" s="35"/>
      <c r="GPD22" s="35"/>
      <c r="GPE22" s="35"/>
      <c r="GPF22" s="35"/>
      <c r="GPG22" s="35"/>
      <c r="GPH22" s="35"/>
      <c r="GPI22" s="35"/>
      <c r="GPJ22" s="35"/>
      <c r="GPK22" s="35"/>
      <c r="GPL22" s="35"/>
      <c r="GPM22" s="35"/>
      <c r="GPN22" s="35"/>
      <c r="GPO22" s="35"/>
      <c r="GPP22" s="35"/>
      <c r="GPQ22" s="35"/>
      <c r="GPR22" s="35"/>
      <c r="GPS22" s="35"/>
      <c r="GPT22" s="35"/>
      <c r="GPU22" s="35"/>
      <c r="GPV22" s="35"/>
      <c r="GPW22" s="35"/>
      <c r="GPX22" s="35"/>
      <c r="GPY22" s="35"/>
      <c r="GPZ22" s="35"/>
      <c r="GQA22" s="35"/>
      <c r="GQB22" s="35"/>
      <c r="GQC22" s="35"/>
      <c r="GQD22" s="35"/>
      <c r="GQE22" s="35"/>
      <c r="GQF22" s="35"/>
      <c r="GQG22" s="35"/>
      <c r="GQH22" s="35"/>
      <c r="GQI22" s="35"/>
      <c r="GQJ22" s="35"/>
      <c r="GQK22" s="35"/>
      <c r="GQL22" s="35"/>
      <c r="GQM22" s="35"/>
      <c r="GQN22" s="35"/>
      <c r="GQO22" s="35"/>
      <c r="GQP22" s="35"/>
      <c r="GQQ22" s="35"/>
      <c r="GQR22" s="35"/>
      <c r="GQS22" s="35"/>
      <c r="GQT22" s="35"/>
      <c r="GQU22" s="35"/>
      <c r="GQV22" s="35"/>
      <c r="GQW22" s="35"/>
      <c r="GQX22" s="35"/>
      <c r="GQY22" s="35"/>
      <c r="GQZ22" s="35"/>
      <c r="GRA22" s="35"/>
      <c r="GRB22" s="35"/>
      <c r="GRC22" s="35"/>
      <c r="GRD22" s="35"/>
      <c r="GRE22" s="35"/>
      <c r="GRF22" s="35"/>
      <c r="GRG22" s="35"/>
      <c r="GRH22" s="35"/>
      <c r="GRI22" s="35"/>
      <c r="GRJ22" s="35"/>
      <c r="GRK22" s="35"/>
      <c r="GRL22" s="35"/>
      <c r="GRM22" s="35"/>
      <c r="GRN22" s="35"/>
      <c r="GRO22" s="35"/>
      <c r="GRP22" s="35"/>
      <c r="GRQ22" s="35"/>
      <c r="GRR22" s="35"/>
      <c r="GRS22" s="35"/>
      <c r="GRT22" s="35"/>
      <c r="GRU22" s="35"/>
      <c r="GRV22" s="35"/>
      <c r="GRW22" s="35"/>
      <c r="GRX22" s="35"/>
      <c r="GRY22" s="35"/>
      <c r="GRZ22" s="35"/>
      <c r="GSA22" s="35"/>
      <c r="GSB22" s="35"/>
      <c r="GSC22" s="35"/>
      <c r="GSD22" s="35"/>
      <c r="GSE22" s="35"/>
      <c r="GSF22" s="35"/>
      <c r="GSG22" s="35"/>
      <c r="GSH22" s="35"/>
      <c r="GSI22" s="35"/>
      <c r="GSJ22" s="35"/>
      <c r="GSK22" s="35"/>
      <c r="GSL22" s="35"/>
      <c r="GSM22" s="35"/>
      <c r="GSN22" s="35"/>
      <c r="GSO22" s="35"/>
      <c r="GSP22" s="35"/>
      <c r="GSQ22" s="35"/>
      <c r="GSR22" s="35"/>
      <c r="GSS22" s="35"/>
      <c r="GST22" s="35"/>
      <c r="GSU22" s="35"/>
      <c r="GSV22" s="35"/>
      <c r="GSW22" s="35"/>
      <c r="GSX22" s="35"/>
      <c r="GSY22" s="35"/>
      <c r="GSZ22" s="35"/>
      <c r="GTA22" s="35"/>
      <c r="GTB22" s="35"/>
      <c r="GTC22" s="35"/>
      <c r="GTD22" s="35"/>
      <c r="GTE22" s="35"/>
      <c r="GTF22" s="35"/>
      <c r="GTG22" s="35"/>
      <c r="GTH22" s="35"/>
      <c r="GTI22" s="35"/>
      <c r="GTJ22" s="35"/>
      <c r="GTK22" s="35"/>
      <c r="GTL22" s="35"/>
      <c r="GTM22" s="35"/>
      <c r="GTN22" s="35"/>
      <c r="GTO22" s="35"/>
      <c r="GTP22" s="35"/>
      <c r="GTQ22" s="35"/>
      <c r="GTR22" s="35"/>
      <c r="GTS22" s="35"/>
      <c r="GTT22" s="35"/>
      <c r="GTU22" s="35"/>
      <c r="GTV22" s="35"/>
      <c r="GTW22" s="35"/>
      <c r="GTX22" s="35"/>
      <c r="GTY22" s="35"/>
      <c r="GTZ22" s="35"/>
      <c r="GUA22" s="35"/>
      <c r="GUB22" s="35"/>
      <c r="GUC22" s="35"/>
      <c r="GUD22" s="35"/>
      <c r="GUE22" s="35"/>
      <c r="GUF22" s="35"/>
      <c r="GUG22" s="35"/>
      <c r="GUH22" s="35"/>
      <c r="GUI22" s="35"/>
      <c r="GUJ22" s="35"/>
      <c r="GUK22" s="35"/>
      <c r="GUL22" s="35"/>
      <c r="GUM22" s="35"/>
      <c r="GUN22" s="35"/>
      <c r="GUO22" s="35"/>
      <c r="GUP22" s="35"/>
      <c r="GUQ22" s="35"/>
      <c r="GUR22" s="35"/>
      <c r="GUS22" s="35"/>
      <c r="GUT22" s="35"/>
      <c r="GUU22" s="35"/>
      <c r="GUV22" s="35"/>
      <c r="GUW22" s="35"/>
      <c r="GUX22" s="35"/>
      <c r="GUY22" s="35"/>
      <c r="GUZ22" s="35"/>
      <c r="GVA22" s="35"/>
      <c r="GVB22" s="35"/>
      <c r="GVC22" s="35"/>
      <c r="GVD22" s="35"/>
      <c r="GVE22" s="35"/>
      <c r="GVF22" s="35"/>
      <c r="GVG22" s="35"/>
      <c r="GVH22" s="35"/>
      <c r="GVI22" s="35"/>
      <c r="GVJ22" s="35"/>
      <c r="GVK22" s="35"/>
      <c r="GVL22" s="35"/>
      <c r="GVM22" s="35"/>
      <c r="GVN22" s="35"/>
      <c r="GVO22" s="35"/>
      <c r="GVP22" s="35"/>
      <c r="GVQ22" s="35"/>
      <c r="GVR22" s="35"/>
      <c r="GVS22" s="35"/>
      <c r="GVT22" s="35"/>
      <c r="GVU22" s="35"/>
      <c r="GVV22" s="35"/>
      <c r="GVW22" s="35"/>
      <c r="GVX22" s="35"/>
      <c r="GVY22" s="35"/>
      <c r="GVZ22" s="35"/>
      <c r="GWA22" s="35"/>
      <c r="GWB22" s="35"/>
      <c r="GWC22" s="35"/>
      <c r="GWD22" s="35"/>
      <c r="GWE22" s="35"/>
      <c r="GWF22" s="35"/>
      <c r="GWG22" s="35"/>
      <c r="GWH22" s="35"/>
      <c r="GWI22" s="35"/>
      <c r="GWJ22" s="35"/>
      <c r="GWK22" s="35"/>
      <c r="GWL22" s="35"/>
      <c r="GWM22" s="35"/>
      <c r="GWN22" s="35"/>
      <c r="GWO22" s="35"/>
      <c r="GWP22" s="35"/>
      <c r="GWQ22" s="35"/>
      <c r="GWR22" s="35"/>
      <c r="GWS22" s="35"/>
      <c r="GWT22" s="35"/>
      <c r="GWU22" s="35"/>
      <c r="GWV22" s="35"/>
      <c r="GWW22" s="35"/>
      <c r="GWX22" s="35"/>
      <c r="GWY22" s="35"/>
      <c r="GWZ22" s="35"/>
      <c r="GXA22" s="35"/>
      <c r="GXB22" s="35"/>
      <c r="GXC22" s="35"/>
      <c r="GXD22" s="35"/>
      <c r="GXE22" s="35"/>
      <c r="GXF22" s="35"/>
      <c r="GXG22" s="35"/>
      <c r="GXH22" s="35"/>
      <c r="GXI22" s="35"/>
      <c r="GXJ22" s="35"/>
      <c r="GXK22" s="35"/>
      <c r="GXL22" s="35"/>
      <c r="GXM22" s="35"/>
      <c r="GXN22" s="35"/>
      <c r="GXO22" s="35"/>
      <c r="GXP22" s="35"/>
      <c r="GXQ22" s="35"/>
      <c r="GXR22" s="35"/>
      <c r="GXS22" s="35"/>
      <c r="GXT22" s="35"/>
      <c r="GXU22" s="35"/>
      <c r="GXV22" s="35"/>
      <c r="GXW22" s="35"/>
      <c r="GXX22" s="35"/>
      <c r="GXY22" s="35"/>
      <c r="GXZ22" s="35"/>
      <c r="GYA22" s="35"/>
      <c r="GYB22" s="35"/>
      <c r="GYC22" s="35"/>
      <c r="GYD22" s="35"/>
      <c r="GYE22" s="35"/>
      <c r="GYF22" s="35"/>
      <c r="GYG22" s="35"/>
      <c r="GYH22" s="35"/>
      <c r="GYI22" s="35"/>
      <c r="GYJ22" s="35"/>
      <c r="GYK22" s="35"/>
      <c r="GYL22" s="35"/>
      <c r="GYM22" s="35"/>
      <c r="GYN22" s="35"/>
      <c r="GYO22" s="35"/>
      <c r="GYP22" s="35"/>
      <c r="GYQ22" s="35"/>
      <c r="GYR22" s="35"/>
      <c r="GYS22" s="35"/>
      <c r="GYT22" s="35"/>
      <c r="GYU22" s="35"/>
      <c r="GYV22" s="35"/>
      <c r="GYW22" s="35"/>
      <c r="GYX22" s="35"/>
      <c r="GYY22" s="35"/>
      <c r="GYZ22" s="35"/>
      <c r="GZA22" s="35"/>
      <c r="GZB22" s="35"/>
      <c r="GZC22" s="35"/>
      <c r="GZD22" s="35"/>
      <c r="GZE22" s="35"/>
      <c r="GZF22" s="35"/>
      <c r="GZG22" s="35"/>
      <c r="GZH22" s="35"/>
      <c r="GZI22" s="35"/>
      <c r="GZJ22" s="35"/>
      <c r="GZK22" s="35"/>
      <c r="GZL22" s="35"/>
      <c r="GZM22" s="35"/>
      <c r="GZN22" s="35"/>
      <c r="GZO22" s="35"/>
      <c r="GZP22" s="35"/>
      <c r="GZQ22" s="35"/>
      <c r="GZR22" s="35"/>
      <c r="GZS22" s="35"/>
      <c r="GZT22" s="35"/>
      <c r="GZU22" s="35"/>
      <c r="GZV22" s="35"/>
      <c r="GZW22" s="35"/>
      <c r="GZX22" s="35"/>
      <c r="GZY22" s="35"/>
      <c r="GZZ22" s="35"/>
      <c r="HAA22" s="35"/>
      <c r="HAB22" s="35"/>
      <c r="HAC22" s="35"/>
      <c r="HAD22" s="35"/>
      <c r="HAE22" s="35"/>
      <c r="HAF22" s="35"/>
      <c r="HAG22" s="35"/>
      <c r="HAH22" s="35"/>
      <c r="HAI22" s="35"/>
      <c r="HAJ22" s="35"/>
      <c r="HAK22" s="35"/>
      <c r="HAL22" s="35"/>
      <c r="HAM22" s="35"/>
      <c r="HAN22" s="35"/>
      <c r="HAO22" s="35"/>
      <c r="HAP22" s="35"/>
      <c r="HAQ22" s="35"/>
      <c r="HAR22" s="35"/>
      <c r="HAS22" s="35"/>
      <c r="HAT22" s="35"/>
      <c r="HAU22" s="35"/>
      <c r="HAV22" s="35"/>
      <c r="HAW22" s="35"/>
      <c r="HAX22" s="35"/>
      <c r="HAY22" s="35"/>
      <c r="HAZ22" s="35"/>
      <c r="HBA22" s="35"/>
      <c r="HBB22" s="35"/>
      <c r="HBC22" s="35"/>
      <c r="HBD22" s="35"/>
      <c r="HBE22" s="35"/>
      <c r="HBF22" s="35"/>
      <c r="HBG22" s="35"/>
      <c r="HBH22" s="35"/>
      <c r="HBI22" s="35"/>
      <c r="HBJ22" s="35"/>
      <c r="HBK22" s="35"/>
      <c r="HBL22" s="35"/>
      <c r="HBM22" s="35"/>
      <c r="HBN22" s="35"/>
      <c r="HBO22" s="35"/>
      <c r="HBP22" s="35"/>
      <c r="HBQ22" s="35"/>
      <c r="HBR22" s="35"/>
      <c r="HBS22" s="35"/>
      <c r="HBT22" s="35"/>
      <c r="HBU22" s="35"/>
      <c r="HBV22" s="35"/>
      <c r="HBW22" s="35"/>
      <c r="HBX22" s="35"/>
      <c r="HBY22" s="35"/>
      <c r="HBZ22" s="35"/>
      <c r="HCA22" s="35"/>
      <c r="HCB22" s="35"/>
      <c r="HCC22" s="35"/>
      <c r="HCD22" s="35"/>
      <c r="HCE22" s="35"/>
      <c r="HCF22" s="35"/>
      <c r="HCG22" s="35"/>
      <c r="HCH22" s="35"/>
      <c r="HCI22" s="35"/>
      <c r="HCJ22" s="35"/>
      <c r="HCK22" s="35"/>
      <c r="HCL22" s="35"/>
      <c r="HCM22" s="35"/>
      <c r="HCN22" s="35"/>
      <c r="HCO22" s="35"/>
      <c r="HCP22" s="35"/>
      <c r="HCQ22" s="35"/>
      <c r="HCR22" s="35"/>
      <c r="HCS22" s="35"/>
      <c r="HCT22" s="35"/>
      <c r="HCU22" s="35"/>
      <c r="HCV22" s="35"/>
      <c r="HCW22" s="35"/>
      <c r="HCX22" s="35"/>
      <c r="HCY22" s="35"/>
      <c r="HCZ22" s="35"/>
      <c r="HDA22" s="35"/>
      <c r="HDB22" s="35"/>
      <c r="HDC22" s="35"/>
      <c r="HDD22" s="35"/>
      <c r="HDE22" s="35"/>
      <c r="HDF22" s="35"/>
      <c r="HDG22" s="35"/>
      <c r="HDH22" s="35"/>
      <c r="HDI22" s="35"/>
      <c r="HDJ22" s="35"/>
      <c r="HDK22" s="35"/>
      <c r="HDL22" s="35"/>
      <c r="HDM22" s="35"/>
      <c r="HDN22" s="35"/>
      <c r="HDO22" s="35"/>
      <c r="HDP22" s="35"/>
      <c r="HDQ22" s="35"/>
      <c r="HDR22" s="35"/>
      <c r="HDS22" s="35"/>
      <c r="HDT22" s="35"/>
      <c r="HDU22" s="35"/>
      <c r="HDV22" s="35"/>
      <c r="HDW22" s="35"/>
      <c r="HDX22" s="35"/>
      <c r="HDY22" s="35"/>
      <c r="HDZ22" s="35"/>
      <c r="HEA22" s="35"/>
      <c r="HEB22" s="35"/>
      <c r="HEC22" s="35"/>
      <c r="HED22" s="35"/>
      <c r="HEE22" s="35"/>
      <c r="HEF22" s="35"/>
      <c r="HEG22" s="35"/>
      <c r="HEH22" s="35"/>
      <c r="HEI22" s="35"/>
      <c r="HEJ22" s="35"/>
      <c r="HEK22" s="35"/>
      <c r="HEL22" s="35"/>
      <c r="HEM22" s="35"/>
      <c r="HEN22" s="35"/>
      <c r="HEO22" s="35"/>
      <c r="HEP22" s="35"/>
      <c r="HEQ22" s="35"/>
      <c r="HER22" s="35"/>
      <c r="HES22" s="35"/>
      <c r="HET22" s="35"/>
      <c r="HEU22" s="35"/>
      <c r="HEV22" s="35"/>
      <c r="HEW22" s="35"/>
      <c r="HEX22" s="35"/>
      <c r="HEY22" s="35"/>
      <c r="HEZ22" s="35"/>
      <c r="HFA22" s="35"/>
      <c r="HFB22" s="35"/>
      <c r="HFC22" s="35"/>
      <c r="HFD22" s="35"/>
      <c r="HFE22" s="35"/>
      <c r="HFF22" s="35"/>
      <c r="HFG22" s="35"/>
      <c r="HFH22" s="35"/>
      <c r="HFI22" s="35"/>
      <c r="HFJ22" s="35"/>
      <c r="HFK22" s="35"/>
      <c r="HFL22" s="35"/>
      <c r="HFM22" s="35"/>
      <c r="HFN22" s="35"/>
      <c r="HFO22" s="35"/>
      <c r="HFP22" s="35"/>
      <c r="HFQ22" s="35"/>
      <c r="HFR22" s="35"/>
      <c r="HFS22" s="35"/>
      <c r="HFT22" s="35"/>
      <c r="HFU22" s="35"/>
      <c r="HFV22" s="35"/>
      <c r="HFW22" s="35"/>
      <c r="HFX22" s="35"/>
      <c r="HFY22" s="35"/>
      <c r="HFZ22" s="35"/>
      <c r="HGA22" s="35"/>
      <c r="HGB22" s="35"/>
      <c r="HGC22" s="35"/>
      <c r="HGD22" s="35"/>
      <c r="HGE22" s="35"/>
      <c r="HGF22" s="35"/>
      <c r="HGG22" s="35"/>
      <c r="HGH22" s="35"/>
      <c r="HGI22" s="35"/>
      <c r="HGJ22" s="35"/>
      <c r="HGK22" s="35"/>
      <c r="HGL22" s="35"/>
      <c r="HGM22" s="35"/>
      <c r="HGN22" s="35"/>
      <c r="HGO22" s="35"/>
      <c r="HGP22" s="35"/>
      <c r="HGQ22" s="35"/>
      <c r="HGR22" s="35"/>
      <c r="HGS22" s="35"/>
      <c r="HGT22" s="35"/>
      <c r="HGU22" s="35"/>
      <c r="HGV22" s="35"/>
      <c r="HGW22" s="35"/>
      <c r="HGX22" s="35"/>
      <c r="HGY22" s="35"/>
      <c r="HGZ22" s="35"/>
      <c r="HHA22" s="35"/>
      <c r="HHB22" s="35"/>
      <c r="HHC22" s="35"/>
      <c r="HHD22" s="35"/>
      <c r="HHE22" s="35"/>
      <c r="HHF22" s="35"/>
      <c r="HHG22" s="35"/>
      <c r="HHH22" s="35"/>
      <c r="HHI22" s="35"/>
      <c r="HHJ22" s="35"/>
      <c r="HHK22" s="35"/>
      <c r="HHL22" s="35"/>
      <c r="HHM22" s="35"/>
      <c r="HHN22" s="35"/>
      <c r="HHO22" s="35"/>
      <c r="HHP22" s="35"/>
      <c r="HHQ22" s="35"/>
      <c r="HHR22" s="35"/>
      <c r="HHS22" s="35"/>
      <c r="HHT22" s="35"/>
      <c r="HHU22" s="35"/>
      <c r="HHV22" s="35"/>
      <c r="HHW22" s="35"/>
      <c r="HHX22" s="35"/>
      <c r="HHY22" s="35"/>
      <c r="HHZ22" s="35"/>
      <c r="HIA22" s="35"/>
      <c r="HIB22" s="35"/>
      <c r="HIC22" s="35"/>
      <c r="HID22" s="35"/>
      <c r="HIE22" s="35"/>
      <c r="HIF22" s="35"/>
      <c r="HIG22" s="35"/>
      <c r="HIH22" s="35"/>
      <c r="HII22" s="35"/>
      <c r="HIJ22" s="35"/>
      <c r="HIK22" s="35"/>
      <c r="HIL22" s="35"/>
      <c r="HIM22" s="35"/>
      <c r="HIN22" s="35"/>
      <c r="HIO22" s="35"/>
      <c r="HIP22" s="35"/>
      <c r="HIQ22" s="35"/>
      <c r="HIR22" s="35"/>
      <c r="HIS22" s="35"/>
      <c r="HIT22" s="35"/>
      <c r="HIU22" s="35"/>
      <c r="HIV22" s="35"/>
      <c r="HIW22" s="35"/>
      <c r="HIX22" s="35"/>
      <c r="HIY22" s="35"/>
      <c r="HIZ22" s="35"/>
      <c r="HJA22" s="35"/>
      <c r="HJB22" s="35"/>
      <c r="HJC22" s="35"/>
      <c r="HJD22" s="35"/>
      <c r="HJE22" s="35"/>
      <c r="HJF22" s="35"/>
      <c r="HJG22" s="35"/>
      <c r="HJH22" s="35"/>
      <c r="HJI22" s="35"/>
      <c r="HJJ22" s="35"/>
      <c r="HJK22" s="35"/>
      <c r="HJL22" s="35"/>
      <c r="HJM22" s="35"/>
      <c r="HJN22" s="35"/>
      <c r="HJO22" s="35"/>
      <c r="HJP22" s="35"/>
      <c r="HJQ22" s="35"/>
      <c r="HJR22" s="35"/>
      <c r="HJS22" s="35"/>
      <c r="HJT22" s="35"/>
      <c r="HJU22" s="35"/>
      <c r="HJV22" s="35"/>
      <c r="HJW22" s="35"/>
      <c r="HJX22" s="35"/>
      <c r="HJY22" s="35"/>
      <c r="HJZ22" s="35"/>
      <c r="HKA22" s="35"/>
      <c r="HKB22" s="35"/>
      <c r="HKC22" s="35"/>
      <c r="HKD22" s="35"/>
      <c r="HKE22" s="35"/>
      <c r="HKF22" s="35"/>
      <c r="HKG22" s="35"/>
      <c r="HKH22" s="35"/>
      <c r="HKI22" s="35"/>
      <c r="HKJ22" s="35"/>
      <c r="HKK22" s="35"/>
      <c r="HKL22" s="35"/>
      <c r="HKM22" s="35"/>
      <c r="HKN22" s="35"/>
      <c r="HKO22" s="35"/>
      <c r="HKP22" s="35"/>
      <c r="HKQ22" s="35"/>
      <c r="HKR22" s="35"/>
      <c r="HKS22" s="35"/>
      <c r="HKT22" s="35"/>
      <c r="HKU22" s="35"/>
      <c r="HKV22" s="35"/>
      <c r="HKW22" s="35"/>
      <c r="HKX22" s="35"/>
      <c r="HKY22" s="35"/>
      <c r="HKZ22" s="35"/>
      <c r="HLA22" s="35"/>
      <c r="HLB22" s="35"/>
      <c r="HLC22" s="35"/>
      <c r="HLD22" s="35"/>
      <c r="HLE22" s="35"/>
      <c r="HLF22" s="35"/>
      <c r="HLG22" s="35"/>
      <c r="HLH22" s="35"/>
      <c r="HLI22" s="35"/>
      <c r="HLJ22" s="35"/>
      <c r="HLK22" s="35"/>
      <c r="HLL22" s="35"/>
      <c r="HLM22" s="35"/>
      <c r="HLN22" s="35"/>
      <c r="HLO22" s="35"/>
      <c r="HLP22" s="35"/>
      <c r="HLQ22" s="35"/>
      <c r="HLR22" s="35"/>
      <c r="HLS22" s="35"/>
      <c r="HLT22" s="35"/>
      <c r="HLU22" s="35"/>
      <c r="HLV22" s="35"/>
      <c r="HLW22" s="35"/>
      <c r="HLX22" s="35"/>
      <c r="HLY22" s="35"/>
      <c r="HLZ22" s="35"/>
      <c r="HMA22" s="35"/>
      <c r="HMB22" s="35"/>
      <c r="HMC22" s="35"/>
      <c r="HMD22" s="35"/>
      <c r="HME22" s="35"/>
      <c r="HMF22" s="35"/>
      <c r="HMG22" s="35"/>
      <c r="HMH22" s="35"/>
      <c r="HMI22" s="35"/>
      <c r="HMJ22" s="35"/>
      <c r="HMK22" s="35"/>
      <c r="HML22" s="35"/>
      <c r="HMM22" s="35"/>
      <c r="HMN22" s="35"/>
      <c r="HMO22" s="35"/>
      <c r="HMP22" s="35"/>
      <c r="HMQ22" s="35"/>
      <c r="HMR22" s="35"/>
      <c r="HMS22" s="35"/>
      <c r="HMT22" s="35"/>
      <c r="HMU22" s="35"/>
      <c r="HMV22" s="35"/>
      <c r="HMW22" s="35"/>
      <c r="HMX22" s="35"/>
      <c r="HMY22" s="35"/>
      <c r="HMZ22" s="35"/>
      <c r="HNA22" s="35"/>
      <c r="HNB22" s="35"/>
      <c r="HNC22" s="35"/>
      <c r="HND22" s="35"/>
      <c r="HNE22" s="35"/>
      <c r="HNF22" s="35"/>
      <c r="HNG22" s="35"/>
      <c r="HNH22" s="35"/>
      <c r="HNI22" s="35"/>
      <c r="HNJ22" s="35"/>
      <c r="HNK22" s="35"/>
      <c r="HNL22" s="35"/>
      <c r="HNM22" s="35"/>
      <c r="HNN22" s="35"/>
      <c r="HNO22" s="35"/>
      <c r="HNP22" s="35"/>
      <c r="HNQ22" s="35"/>
      <c r="HNR22" s="35"/>
      <c r="HNS22" s="35"/>
      <c r="HNT22" s="35"/>
      <c r="HNU22" s="35"/>
      <c r="HNV22" s="35"/>
      <c r="HNW22" s="35"/>
      <c r="HNX22" s="35"/>
      <c r="HNY22" s="35"/>
      <c r="HNZ22" s="35"/>
      <c r="HOA22" s="35"/>
      <c r="HOB22" s="35"/>
      <c r="HOC22" s="35"/>
      <c r="HOD22" s="35"/>
      <c r="HOE22" s="35"/>
      <c r="HOF22" s="35"/>
      <c r="HOG22" s="35"/>
      <c r="HOH22" s="35"/>
      <c r="HOI22" s="35"/>
      <c r="HOJ22" s="35"/>
      <c r="HOK22" s="35"/>
      <c r="HOL22" s="35"/>
      <c r="HOM22" s="35"/>
      <c r="HON22" s="35"/>
      <c r="HOO22" s="35"/>
      <c r="HOP22" s="35"/>
      <c r="HOQ22" s="35"/>
      <c r="HOR22" s="35"/>
      <c r="HOS22" s="35"/>
      <c r="HOT22" s="35"/>
      <c r="HOU22" s="35"/>
      <c r="HOV22" s="35"/>
      <c r="HOW22" s="35"/>
      <c r="HOX22" s="35"/>
      <c r="HOY22" s="35"/>
      <c r="HOZ22" s="35"/>
      <c r="HPA22" s="35"/>
      <c r="HPB22" s="35"/>
      <c r="HPC22" s="35"/>
      <c r="HPD22" s="35"/>
      <c r="HPE22" s="35"/>
      <c r="HPF22" s="35"/>
      <c r="HPG22" s="35"/>
      <c r="HPH22" s="35"/>
      <c r="HPI22" s="35"/>
      <c r="HPJ22" s="35"/>
      <c r="HPK22" s="35"/>
      <c r="HPL22" s="35"/>
      <c r="HPM22" s="35"/>
      <c r="HPN22" s="35"/>
      <c r="HPO22" s="35"/>
      <c r="HPP22" s="35"/>
      <c r="HPQ22" s="35"/>
      <c r="HPR22" s="35"/>
      <c r="HPS22" s="35"/>
      <c r="HPT22" s="35"/>
      <c r="HPU22" s="35"/>
      <c r="HPV22" s="35"/>
      <c r="HPW22" s="35"/>
      <c r="HPX22" s="35"/>
      <c r="HPY22" s="35"/>
      <c r="HPZ22" s="35"/>
      <c r="HQA22" s="35"/>
      <c r="HQB22" s="35"/>
      <c r="HQC22" s="35"/>
      <c r="HQD22" s="35"/>
      <c r="HQE22" s="35"/>
      <c r="HQF22" s="35"/>
      <c r="HQG22" s="35"/>
      <c r="HQH22" s="35"/>
      <c r="HQI22" s="35"/>
      <c r="HQJ22" s="35"/>
      <c r="HQK22" s="35"/>
      <c r="HQL22" s="35"/>
      <c r="HQM22" s="35"/>
      <c r="HQN22" s="35"/>
      <c r="HQO22" s="35"/>
      <c r="HQP22" s="35"/>
      <c r="HQQ22" s="35"/>
      <c r="HQR22" s="35"/>
      <c r="HQS22" s="35"/>
      <c r="HQT22" s="35"/>
      <c r="HQU22" s="35"/>
      <c r="HQV22" s="35"/>
      <c r="HQW22" s="35"/>
      <c r="HQX22" s="35"/>
      <c r="HQY22" s="35"/>
      <c r="HQZ22" s="35"/>
      <c r="HRA22" s="35"/>
      <c r="HRB22" s="35"/>
      <c r="HRC22" s="35"/>
      <c r="HRD22" s="35"/>
      <c r="HRE22" s="35"/>
      <c r="HRF22" s="35"/>
      <c r="HRG22" s="35"/>
      <c r="HRH22" s="35"/>
      <c r="HRI22" s="35"/>
      <c r="HRJ22" s="35"/>
      <c r="HRK22" s="35"/>
      <c r="HRL22" s="35"/>
      <c r="HRM22" s="35"/>
      <c r="HRN22" s="35"/>
      <c r="HRO22" s="35"/>
      <c r="HRP22" s="35"/>
      <c r="HRQ22" s="35"/>
      <c r="HRR22" s="35"/>
      <c r="HRS22" s="35"/>
      <c r="HRT22" s="35"/>
      <c r="HRU22" s="35"/>
      <c r="HRV22" s="35"/>
      <c r="HRW22" s="35"/>
      <c r="HRX22" s="35"/>
      <c r="HRY22" s="35"/>
      <c r="HRZ22" s="35"/>
      <c r="HSA22" s="35"/>
      <c r="HSB22" s="35"/>
      <c r="HSC22" s="35"/>
      <c r="HSD22" s="35"/>
      <c r="HSE22" s="35"/>
      <c r="HSF22" s="35"/>
      <c r="HSG22" s="35"/>
      <c r="HSH22" s="35"/>
      <c r="HSI22" s="35"/>
      <c r="HSJ22" s="35"/>
      <c r="HSK22" s="35"/>
      <c r="HSL22" s="35"/>
      <c r="HSM22" s="35"/>
      <c r="HSN22" s="35"/>
      <c r="HSO22" s="35"/>
      <c r="HSP22" s="35"/>
      <c r="HSQ22" s="35"/>
      <c r="HSR22" s="35"/>
      <c r="HSS22" s="35"/>
      <c r="HST22" s="35"/>
      <c r="HSU22" s="35"/>
      <c r="HSV22" s="35"/>
      <c r="HSW22" s="35"/>
      <c r="HSX22" s="35"/>
      <c r="HSY22" s="35"/>
      <c r="HSZ22" s="35"/>
      <c r="HTA22" s="35"/>
      <c r="HTB22" s="35"/>
      <c r="HTC22" s="35"/>
      <c r="HTD22" s="35"/>
      <c r="HTE22" s="35"/>
      <c r="HTF22" s="35"/>
      <c r="HTG22" s="35"/>
      <c r="HTH22" s="35"/>
      <c r="HTI22" s="35"/>
      <c r="HTJ22" s="35"/>
      <c r="HTK22" s="35"/>
      <c r="HTL22" s="35"/>
      <c r="HTM22" s="35"/>
      <c r="HTN22" s="35"/>
      <c r="HTO22" s="35"/>
      <c r="HTP22" s="35"/>
      <c r="HTQ22" s="35"/>
      <c r="HTR22" s="35"/>
      <c r="HTS22" s="35"/>
      <c r="HTT22" s="35"/>
      <c r="HTU22" s="35"/>
      <c r="HTV22" s="35"/>
      <c r="HTW22" s="35"/>
      <c r="HTX22" s="35"/>
      <c r="HTY22" s="35"/>
      <c r="HTZ22" s="35"/>
      <c r="HUA22" s="35"/>
      <c r="HUB22" s="35"/>
      <c r="HUC22" s="35"/>
      <c r="HUD22" s="35"/>
      <c r="HUE22" s="35"/>
      <c r="HUF22" s="35"/>
      <c r="HUG22" s="35"/>
      <c r="HUH22" s="35"/>
      <c r="HUI22" s="35"/>
      <c r="HUJ22" s="35"/>
      <c r="HUK22" s="35"/>
      <c r="HUL22" s="35"/>
      <c r="HUM22" s="35"/>
      <c r="HUN22" s="35"/>
      <c r="HUO22" s="35"/>
      <c r="HUP22" s="35"/>
      <c r="HUQ22" s="35"/>
      <c r="HUR22" s="35"/>
      <c r="HUS22" s="35"/>
      <c r="HUT22" s="35"/>
      <c r="HUU22" s="35"/>
      <c r="HUV22" s="35"/>
      <c r="HUW22" s="35"/>
      <c r="HUX22" s="35"/>
      <c r="HUY22" s="35"/>
      <c r="HUZ22" s="35"/>
      <c r="HVA22" s="35"/>
      <c r="HVB22" s="35"/>
      <c r="HVC22" s="35"/>
      <c r="HVD22" s="35"/>
      <c r="HVE22" s="35"/>
      <c r="HVF22" s="35"/>
      <c r="HVG22" s="35"/>
      <c r="HVH22" s="35"/>
      <c r="HVI22" s="35"/>
      <c r="HVJ22" s="35"/>
      <c r="HVK22" s="35"/>
      <c r="HVL22" s="35"/>
      <c r="HVM22" s="35"/>
      <c r="HVN22" s="35"/>
      <c r="HVO22" s="35"/>
      <c r="HVP22" s="35"/>
      <c r="HVQ22" s="35"/>
      <c r="HVR22" s="35"/>
      <c r="HVS22" s="35"/>
      <c r="HVT22" s="35"/>
      <c r="HVU22" s="35"/>
      <c r="HVV22" s="35"/>
      <c r="HVW22" s="35"/>
      <c r="HVX22" s="35"/>
      <c r="HVY22" s="35"/>
      <c r="HVZ22" s="35"/>
      <c r="HWA22" s="35"/>
      <c r="HWB22" s="35"/>
      <c r="HWC22" s="35"/>
      <c r="HWD22" s="35"/>
      <c r="HWE22" s="35"/>
      <c r="HWF22" s="35"/>
      <c r="HWG22" s="35"/>
      <c r="HWH22" s="35"/>
      <c r="HWI22" s="35"/>
      <c r="HWJ22" s="35"/>
      <c r="HWK22" s="35"/>
      <c r="HWL22" s="35"/>
      <c r="HWM22" s="35"/>
      <c r="HWN22" s="35"/>
      <c r="HWO22" s="35"/>
      <c r="HWP22" s="35"/>
      <c r="HWQ22" s="35"/>
      <c r="HWR22" s="35"/>
      <c r="HWS22" s="35"/>
      <c r="HWT22" s="35"/>
      <c r="HWU22" s="35"/>
      <c r="HWV22" s="35"/>
      <c r="HWW22" s="35"/>
      <c r="HWX22" s="35"/>
      <c r="HWY22" s="35"/>
      <c r="HWZ22" s="35"/>
      <c r="HXA22" s="35"/>
      <c r="HXB22" s="35"/>
      <c r="HXC22" s="35"/>
      <c r="HXD22" s="35"/>
      <c r="HXE22" s="35"/>
      <c r="HXF22" s="35"/>
      <c r="HXG22" s="35"/>
      <c r="HXH22" s="35"/>
      <c r="HXI22" s="35"/>
      <c r="HXJ22" s="35"/>
      <c r="HXK22" s="35"/>
      <c r="HXL22" s="35"/>
      <c r="HXM22" s="35"/>
      <c r="HXN22" s="35"/>
      <c r="HXO22" s="35"/>
      <c r="HXP22" s="35"/>
      <c r="HXQ22" s="35"/>
      <c r="HXR22" s="35"/>
      <c r="HXS22" s="35"/>
      <c r="HXT22" s="35"/>
      <c r="HXU22" s="35"/>
      <c r="HXV22" s="35"/>
      <c r="HXW22" s="35"/>
      <c r="HXX22" s="35"/>
      <c r="HXY22" s="35"/>
      <c r="HXZ22" s="35"/>
      <c r="HYA22" s="35"/>
      <c r="HYB22" s="35"/>
      <c r="HYC22" s="35"/>
      <c r="HYD22" s="35"/>
      <c r="HYE22" s="35"/>
      <c r="HYF22" s="35"/>
      <c r="HYG22" s="35"/>
      <c r="HYH22" s="35"/>
      <c r="HYI22" s="35"/>
      <c r="HYJ22" s="35"/>
      <c r="HYK22" s="35"/>
      <c r="HYL22" s="35"/>
      <c r="HYM22" s="35"/>
      <c r="HYN22" s="35"/>
      <c r="HYO22" s="35"/>
      <c r="HYP22" s="35"/>
      <c r="HYQ22" s="35"/>
      <c r="HYR22" s="35"/>
      <c r="HYS22" s="35"/>
      <c r="HYT22" s="35"/>
      <c r="HYU22" s="35"/>
      <c r="HYV22" s="35"/>
      <c r="HYW22" s="35"/>
      <c r="HYX22" s="35"/>
      <c r="HYY22" s="35"/>
      <c r="HYZ22" s="35"/>
      <c r="HZA22" s="35"/>
      <c r="HZB22" s="35"/>
      <c r="HZC22" s="35"/>
      <c r="HZD22" s="35"/>
      <c r="HZE22" s="35"/>
      <c r="HZF22" s="35"/>
      <c r="HZG22" s="35"/>
      <c r="HZH22" s="35"/>
      <c r="HZI22" s="35"/>
      <c r="HZJ22" s="35"/>
      <c r="HZK22" s="35"/>
      <c r="HZL22" s="35"/>
      <c r="HZM22" s="35"/>
      <c r="HZN22" s="35"/>
      <c r="HZO22" s="35"/>
      <c r="HZP22" s="35"/>
      <c r="HZQ22" s="35"/>
      <c r="HZR22" s="35"/>
      <c r="HZS22" s="35"/>
      <c r="HZT22" s="35"/>
      <c r="HZU22" s="35"/>
      <c r="HZV22" s="35"/>
      <c r="HZW22" s="35"/>
      <c r="HZX22" s="35"/>
      <c r="HZY22" s="35"/>
      <c r="HZZ22" s="35"/>
      <c r="IAA22" s="35"/>
      <c r="IAB22" s="35"/>
      <c r="IAC22" s="35"/>
      <c r="IAD22" s="35"/>
      <c r="IAE22" s="35"/>
      <c r="IAF22" s="35"/>
      <c r="IAG22" s="35"/>
      <c r="IAH22" s="35"/>
      <c r="IAI22" s="35"/>
      <c r="IAJ22" s="35"/>
      <c r="IAK22" s="35"/>
      <c r="IAL22" s="35"/>
      <c r="IAM22" s="35"/>
      <c r="IAN22" s="35"/>
      <c r="IAO22" s="35"/>
      <c r="IAP22" s="35"/>
      <c r="IAQ22" s="35"/>
      <c r="IAR22" s="35"/>
      <c r="IAS22" s="35"/>
      <c r="IAT22" s="35"/>
      <c r="IAU22" s="35"/>
      <c r="IAV22" s="35"/>
      <c r="IAW22" s="35"/>
      <c r="IAX22" s="35"/>
      <c r="IAY22" s="35"/>
      <c r="IAZ22" s="35"/>
      <c r="IBA22" s="35"/>
      <c r="IBB22" s="35"/>
      <c r="IBC22" s="35"/>
      <c r="IBD22" s="35"/>
      <c r="IBE22" s="35"/>
      <c r="IBF22" s="35"/>
      <c r="IBG22" s="35"/>
      <c r="IBH22" s="35"/>
      <c r="IBI22" s="35"/>
      <c r="IBJ22" s="35"/>
      <c r="IBK22" s="35"/>
      <c r="IBL22" s="35"/>
      <c r="IBM22" s="35"/>
      <c r="IBN22" s="35"/>
      <c r="IBO22" s="35"/>
      <c r="IBP22" s="35"/>
      <c r="IBQ22" s="35"/>
      <c r="IBR22" s="35"/>
      <c r="IBS22" s="35"/>
      <c r="IBT22" s="35"/>
      <c r="IBU22" s="35"/>
      <c r="IBV22" s="35"/>
      <c r="IBW22" s="35"/>
      <c r="IBX22" s="35"/>
      <c r="IBY22" s="35"/>
      <c r="IBZ22" s="35"/>
      <c r="ICA22" s="35"/>
      <c r="ICB22" s="35"/>
      <c r="ICC22" s="35"/>
      <c r="ICD22" s="35"/>
      <c r="ICE22" s="35"/>
      <c r="ICF22" s="35"/>
      <c r="ICG22" s="35"/>
      <c r="ICH22" s="35"/>
      <c r="ICI22" s="35"/>
      <c r="ICJ22" s="35"/>
      <c r="ICK22" s="35"/>
      <c r="ICL22" s="35"/>
      <c r="ICM22" s="35"/>
      <c r="ICN22" s="35"/>
      <c r="ICO22" s="35"/>
      <c r="ICP22" s="35"/>
      <c r="ICQ22" s="35"/>
      <c r="ICR22" s="35"/>
      <c r="ICS22" s="35"/>
      <c r="ICT22" s="35"/>
      <c r="ICU22" s="35"/>
      <c r="ICV22" s="35"/>
      <c r="ICW22" s="35"/>
      <c r="ICX22" s="35"/>
      <c r="ICY22" s="35"/>
      <c r="ICZ22" s="35"/>
      <c r="IDA22" s="35"/>
      <c r="IDB22" s="35"/>
      <c r="IDC22" s="35"/>
      <c r="IDD22" s="35"/>
      <c r="IDE22" s="35"/>
      <c r="IDF22" s="35"/>
      <c r="IDG22" s="35"/>
      <c r="IDH22" s="35"/>
      <c r="IDI22" s="35"/>
      <c r="IDJ22" s="35"/>
      <c r="IDK22" s="35"/>
      <c r="IDL22" s="35"/>
      <c r="IDM22" s="35"/>
      <c r="IDN22" s="35"/>
      <c r="IDO22" s="35"/>
      <c r="IDP22" s="35"/>
      <c r="IDQ22" s="35"/>
      <c r="IDR22" s="35"/>
      <c r="IDS22" s="35"/>
      <c r="IDT22" s="35"/>
      <c r="IDU22" s="35"/>
      <c r="IDV22" s="35"/>
      <c r="IDW22" s="35"/>
      <c r="IDX22" s="35"/>
      <c r="IDY22" s="35"/>
      <c r="IDZ22" s="35"/>
      <c r="IEA22" s="35"/>
      <c r="IEB22" s="35"/>
      <c r="IEC22" s="35"/>
      <c r="IED22" s="35"/>
      <c r="IEE22" s="35"/>
      <c r="IEF22" s="35"/>
      <c r="IEG22" s="35"/>
      <c r="IEH22" s="35"/>
      <c r="IEI22" s="35"/>
      <c r="IEJ22" s="35"/>
      <c r="IEK22" s="35"/>
      <c r="IEL22" s="35"/>
      <c r="IEM22" s="35"/>
      <c r="IEN22" s="35"/>
      <c r="IEO22" s="35"/>
      <c r="IEP22" s="35"/>
      <c r="IEQ22" s="35"/>
      <c r="IER22" s="35"/>
      <c r="IES22" s="35"/>
      <c r="IET22" s="35"/>
      <c r="IEU22" s="35"/>
      <c r="IEV22" s="35"/>
      <c r="IEW22" s="35"/>
      <c r="IEX22" s="35"/>
      <c r="IEY22" s="35"/>
      <c r="IEZ22" s="35"/>
      <c r="IFA22" s="35"/>
      <c r="IFB22" s="35"/>
      <c r="IFC22" s="35"/>
      <c r="IFD22" s="35"/>
      <c r="IFE22" s="35"/>
      <c r="IFF22" s="35"/>
      <c r="IFG22" s="35"/>
      <c r="IFH22" s="35"/>
      <c r="IFI22" s="35"/>
      <c r="IFJ22" s="35"/>
      <c r="IFK22" s="35"/>
      <c r="IFL22" s="35"/>
      <c r="IFM22" s="35"/>
      <c r="IFN22" s="35"/>
      <c r="IFO22" s="35"/>
      <c r="IFP22" s="35"/>
      <c r="IFQ22" s="35"/>
      <c r="IFR22" s="35"/>
      <c r="IFS22" s="35"/>
      <c r="IFT22" s="35"/>
      <c r="IFU22" s="35"/>
      <c r="IFV22" s="35"/>
      <c r="IFW22" s="35"/>
      <c r="IFX22" s="35"/>
      <c r="IFY22" s="35"/>
      <c r="IFZ22" s="35"/>
      <c r="IGA22" s="35"/>
      <c r="IGB22" s="35"/>
      <c r="IGC22" s="35"/>
      <c r="IGD22" s="35"/>
      <c r="IGE22" s="35"/>
      <c r="IGF22" s="35"/>
      <c r="IGG22" s="35"/>
      <c r="IGH22" s="35"/>
      <c r="IGI22" s="35"/>
      <c r="IGJ22" s="35"/>
      <c r="IGK22" s="35"/>
      <c r="IGL22" s="35"/>
      <c r="IGM22" s="35"/>
      <c r="IGN22" s="35"/>
      <c r="IGO22" s="35"/>
      <c r="IGP22" s="35"/>
      <c r="IGQ22" s="35"/>
      <c r="IGR22" s="35"/>
      <c r="IGS22" s="35"/>
      <c r="IGT22" s="35"/>
      <c r="IGU22" s="35"/>
      <c r="IGV22" s="35"/>
      <c r="IGW22" s="35"/>
      <c r="IGX22" s="35"/>
      <c r="IGY22" s="35"/>
      <c r="IGZ22" s="35"/>
      <c r="IHA22" s="35"/>
      <c r="IHB22" s="35"/>
      <c r="IHC22" s="35"/>
      <c r="IHD22" s="35"/>
      <c r="IHE22" s="35"/>
      <c r="IHF22" s="35"/>
      <c r="IHG22" s="35"/>
      <c r="IHH22" s="35"/>
      <c r="IHI22" s="35"/>
      <c r="IHJ22" s="35"/>
      <c r="IHK22" s="35"/>
      <c r="IHL22" s="35"/>
      <c r="IHM22" s="35"/>
      <c r="IHN22" s="35"/>
      <c r="IHO22" s="35"/>
      <c r="IHP22" s="35"/>
      <c r="IHQ22" s="35"/>
      <c r="IHR22" s="35"/>
      <c r="IHS22" s="35"/>
      <c r="IHT22" s="35"/>
      <c r="IHU22" s="35"/>
      <c r="IHV22" s="35"/>
      <c r="IHW22" s="35"/>
      <c r="IHX22" s="35"/>
      <c r="IHY22" s="35"/>
      <c r="IHZ22" s="35"/>
      <c r="IIA22" s="35"/>
      <c r="IIB22" s="35"/>
      <c r="IIC22" s="35"/>
      <c r="IID22" s="35"/>
      <c r="IIE22" s="35"/>
      <c r="IIF22" s="35"/>
      <c r="IIG22" s="35"/>
      <c r="IIH22" s="35"/>
      <c r="III22" s="35"/>
      <c r="IIJ22" s="35"/>
      <c r="IIK22" s="35"/>
      <c r="IIL22" s="35"/>
      <c r="IIM22" s="35"/>
      <c r="IIN22" s="35"/>
      <c r="IIO22" s="35"/>
      <c r="IIP22" s="35"/>
      <c r="IIQ22" s="35"/>
      <c r="IIR22" s="35"/>
      <c r="IIS22" s="35"/>
      <c r="IIT22" s="35"/>
      <c r="IIU22" s="35"/>
      <c r="IIV22" s="35"/>
      <c r="IIW22" s="35"/>
      <c r="IIX22" s="35"/>
      <c r="IIY22" s="35"/>
      <c r="IIZ22" s="35"/>
      <c r="IJA22" s="35"/>
      <c r="IJB22" s="35"/>
      <c r="IJC22" s="35"/>
      <c r="IJD22" s="35"/>
      <c r="IJE22" s="35"/>
      <c r="IJF22" s="35"/>
      <c r="IJG22" s="35"/>
      <c r="IJH22" s="35"/>
      <c r="IJI22" s="35"/>
      <c r="IJJ22" s="35"/>
      <c r="IJK22" s="35"/>
      <c r="IJL22" s="35"/>
      <c r="IJM22" s="35"/>
      <c r="IJN22" s="35"/>
      <c r="IJO22" s="35"/>
      <c r="IJP22" s="35"/>
      <c r="IJQ22" s="35"/>
      <c r="IJR22" s="35"/>
      <c r="IJS22" s="35"/>
      <c r="IJT22" s="35"/>
      <c r="IJU22" s="35"/>
      <c r="IJV22" s="35"/>
      <c r="IJW22" s="35"/>
      <c r="IJX22" s="35"/>
      <c r="IJY22" s="35"/>
      <c r="IJZ22" s="35"/>
      <c r="IKA22" s="35"/>
      <c r="IKB22" s="35"/>
      <c r="IKC22" s="35"/>
      <c r="IKD22" s="35"/>
      <c r="IKE22" s="35"/>
      <c r="IKF22" s="35"/>
      <c r="IKG22" s="35"/>
      <c r="IKH22" s="35"/>
      <c r="IKI22" s="35"/>
      <c r="IKJ22" s="35"/>
      <c r="IKK22" s="35"/>
      <c r="IKL22" s="35"/>
      <c r="IKM22" s="35"/>
      <c r="IKN22" s="35"/>
      <c r="IKO22" s="35"/>
      <c r="IKP22" s="35"/>
      <c r="IKQ22" s="35"/>
      <c r="IKR22" s="35"/>
      <c r="IKS22" s="35"/>
      <c r="IKT22" s="35"/>
      <c r="IKU22" s="35"/>
      <c r="IKV22" s="35"/>
      <c r="IKW22" s="35"/>
      <c r="IKX22" s="35"/>
      <c r="IKY22" s="35"/>
      <c r="IKZ22" s="35"/>
      <c r="ILA22" s="35"/>
      <c r="ILB22" s="35"/>
      <c r="ILC22" s="35"/>
      <c r="ILD22" s="35"/>
      <c r="ILE22" s="35"/>
      <c r="ILF22" s="35"/>
      <c r="ILG22" s="35"/>
      <c r="ILH22" s="35"/>
      <c r="ILI22" s="35"/>
      <c r="ILJ22" s="35"/>
      <c r="ILK22" s="35"/>
      <c r="ILL22" s="35"/>
      <c r="ILM22" s="35"/>
      <c r="ILN22" s="35"/>
      <c r="ILO22" s="35"/>
      <c r="ILP22" s="35"/>
      <c r="ILQ22" s="35"/>
      <c r="ILR22" s="35"/>
      <c r="ILS22" s="35"/>
      <c r="ILT22" s="35"/>
      <c r="ILU22" s="35"/>
      <c r="ILV22" s="35"/>
      <c r="ILW22" s="35"/>
      <c r="ILX22" s="35"/>
      <c r="ILY22" s="35"/>
      <c r="ILZ22" s="35"/>
      <c r="IMA22" s="35"/>
      <c r="IMB22" s="35"/>
      <c r="IMC22" s="35"/>
      <c r="IMD22" s="35"/>
      <c r="IME22" s="35"/>
      <c r="IMF22" s="35"/>
      <c r="IMG22" s="35"/>
      <c r="IMH22" s="35"/>
      <c r="IMI22" s="35"/>
      <c r="IMJ22" s="35"/>
      <c r="IMK22" s="35"/>
      <c r="IML22" s="35"/>
      <c r="IMM22" s="35"/>
      <c r="IMN22" s="35"/>
      <c r="IMO22" s="35"/>
      <c r="IMP22" s="35"/>
      <c r="IMQ22" s="35"/>
      <c r="IMR22" s="35"/>
      <c r="IMS22" s="35"/>
      <c r="IMT22" s="35"/>
      <c r="IMU22" s="35"/>
      <c r="IMV22" s="35"/>
      <c r="IMW22" s="35"/>
      <c r="IMX22" s="35"/>
      <c r="IMY22" s="35"/>
      <c r="IMZ22" s="35"/>
      <c r="INA22" s="35"/>
      <c r="INB22" s="35"/>
      <c r="INC22" s="35"/>
      <c r="IND22" s="35"/>
      <c r="INE22" s="35"/>
      <c r="INF22" s="35"/>
      <c r="ING22" s="35"/>
      <c r="INH22" s="35"/>
      <c r="INI22" s="35"/>
      <c r="INJ22" s="35"/>
      <c r="INK22" s="35"/>
      <c r="INL22" s="35"/>
      <c r="INM22" s="35"/>
      <c r="INN22" s="35"/>
      <c r="INO22" s="35"/>
      <c r="INP22" s="35"/>
      <c r="INQ22" s="35"/>
      <c r="INR22" s="35"/>
      <c r="INS22" s="35"/>
      <c r="INT22" s="35"/>
      <c r="INU22" s="35"/>
      <c r="INV22" s="35"/>
      <c r="INW22" s="35"/>
      <c r="INX22" s="35"/>
      <c r="INY22" s="35"/>
      <c r="INZ22" s="35"/>
      <c r="IOA22" s="35"/>
      <c r="IOB22" s="35"/>
      <c r="IOC22" s="35"/>
      <c r="IOD22" s="35"/>
      <c r="IOE22" s="35"/>
      <c r="IOF22" s="35"/>
      <c r="IOG22" s="35"/>
      <c r="IOH22" s="35"/>
      <c r="IOI22" s="35"/>
      <c r="IOJ22" s="35"/>
      <c r="IOK22" s="35"/>
      <c r="IOL22" s="35"/>
      <c r="IOM22" s="35"/>
      <c r="ION22" s="35"/>
      <c r="IOO22" s="35"/>
      <c r="IOP22" s="35"/>
      <c r="IOQ22" s="35"/>
      <c r="IOR22" s="35"/>
      <c r="IOS22" s="35"/>
      <c r="IOT22" s="35"/>
      <c r="IOU22" s="35"/>
      <c r="IOV22" s="35"/>
      <c r="IOW22" s="35"/>
      <c r="IOX22" s="35"/>
      <c r="IOY22" s="35"/>
      <c r="IOZ22" s="35"/>
      <c r="IPA22" s="35"/>
      <c r="IPB22" s="35"/>
      <c r="IPC22" s="35"/>
      <c r="IPD22" s="35"/>
      <c r="IPE22" s="35"/>
      <c r="IPF22" s="35"/>
      <c r="IPG22" s="35"/>
      <c r="IPH22" s="35"/>
      <c r="IPI22" s="35"/>
      <c r="IPJ22" s="35"/>
      <c r="IPK22" s="35"/>
      <c r="IPL22" s="35"/>
      <c r="IPM22" s="35"/>
      <c r="IPN22" s="35"/>
      <c r="IPO22" s="35"/>
      <c r="IPP22" s="35"/>
      <c r="IPQ22" s="35"/>
      <c r="IPR22" s="35"/>
      <c r="IPS22" s="35"/>
      <c r="IPT22" s="35"/>
      <c r="IPU22" s="35"/>
      <c r="IPV22" s="35"/>
      <c r="IPW22" s="35"/>
      <c r="IPX22" s="35"/>
      <c r="IPY22" s="35"/>
      <c r="IPZ22" s="35"/>
      <c r="IQA22" s="35"/>
      <c r="IQB22" s="35"/>
      <c r="IQC22" s="35"/>
      <c r="IQD22" s="35"/>
      <c r="IQE22" s="35"/>
      <c r="IQF22" s="35"/>
      <c r="IQG22" s="35"/>
      <c r="IQH22" s="35"/>
      <c r="IQI22" s="35"/>
      <c r="IQJ22" s="35"/>
      <c r="IQK22" s="35"/>
      <c r="IQL22" s="35"/>
      <c r="IQM22" s="35"/>
      <c r="IQN22" s="35"/>
      <c r="IQO22" s="35"/>
      <c r="IQP22" s="35"/>
      <c r="IQQ22" s="35"/>
      <c r="IQR22" s="35"/>
      <c r="IQS22" s="35"/>
      <c r="IQT22" s="35"/>
      <c r="IQU22" s="35"/>
      <c r="IQV22" s="35"/>
      <c r="IQW22" s="35"/>
      <c r="IQX22" s="35"/>
      <c r="IQY22" s="35"/>
      <c r="IQZ22" s="35"/>
      <c r="IRA22" s="35"/>
      <c r="IRB22" s="35"/>
      <c r="IRC22" s="35"/>
      <c r="IRD22" s="35"/>
      <c r="IRE22" s="35"/>
      <c r="IRF22" s="35"/>
      <c r="IRG22" s="35"/>
      <c r="IRH22" s="35"/>
      <c r="IRI22" s="35"/>
      <c r="IRJ22" s="35"/>
      <c r="IRK22" s="35"/>
      <c r="IRL22" s="35"/>
      <c r="IRM22" s="35"/>
      <c r="IRN22" s="35"/>
      <c r="IRO22" s="35"/>
      <c r="IRP22" s="35"/>
      <c r="IRQ22" s="35"/>
      <c r="IRR22" s="35"/>
      <c r="IRS22" s="35"/>
      <c r="IRT22" s="35"/>
      <c r="IRU22" s="35"/>
      <c r="IRV22" s="35"/>
      <c r="IRW22" s="35"/>
      <c r="IRX22" s="35"/>
      <c r="IRY22" s="35"/>
      <c r="IRZ22" s="35"/>
      <c r="ISA22" s="35"/>
      <c r="ISB22" s="35"/>
      <c r="ISC22" s="35"/>
      <c r="ISD22" s="35"/>
      <c r="ISE22" s="35"/>
      <c r="ISF22" s="35"/>
      <c r="ISG22" s="35"/>
      <c r="ISH22" s="35"/>
      <c r="ISI22" s="35"/>
      <c r="ISJ22" s="35"/>
      <c r="ISK22" s="35"/>
      <c r="ISL22" s="35"/>
      <c r="ISM22" s="35"/>
      <c r="ISN22" s="35"/>
      <c r="ISO22" s="35"/>
      <c r="ISP22" s="35"/>
      <c r="ISQ22" s="35"/>
      <c r="ISR22" s="35"/>
      <c r="ISS22" s="35"/>
      <c r="IST22" s="35"/>
      <c r="ISU22" s="35"/>
      <c r="ISV22" s="35"/>
      <c r="ISW22" s="35"/>
      <c r="ISX22" s="35"/>
      <c r="ISY22" s="35"/>
      <c r="ISZ22" s="35"/>
      <c r="ITA22" s="35"/>
      <c r="ITB22" s="35"/>
      <c r="ITC22" s="35"/>
      <c r="ITD22" s="35"/>
      <c r="ITE22" s="35"/>
      <c r="ITF22" s="35"/>
      <c r="ITG22" s="35"/>
      <c r="ITH22" s="35"/>
      <c r="ITI22" s="35"/>
      <c r="ITJ22" s="35"/>
      <c r="ITK22" s="35"/>
      <c r="ITL22" s="35"/>
      <c r="ITM22" s="35"/>
      <c r="ITN22" s="35"/>
      <c r="ITO22" s="35"/>
      <c r="ITP22" s="35"/>
      <c r="ITQ22" s="35"/>
      <c r="ITR22" s="35"/>
      <c r="ITS22" s="35"/>
      <c r="ITT22" s="35"/>
      <c r="ITU22" s="35"/>
      <c r="ITV22" s="35"/>
      <c r="ITW22" s="35"/>
      <c r="ITX22" s="35"/>
      <c r="ITY22" s="35"/>
      <c r="ITZ22" s="35"/>
      <c r="IUA22" s="35"/>
      <c r="IUB22" s="35"/>
      <c r="IUC22" s="35"/>
      <c r="IUD22" s="35"/>
      <c r="IUE22" s="35"/>
      <c r="IUF22" s="35"/>
      <c r="IUG22" s="35"/>
      <c r="IUH22" s="35"/>
      <c r="IUI22" s="35"/>
      <c r="IUJ22" s="35"/>
      <c r="IUK22" s="35"/>
      <c r="IUL22" s="35"/>
      <c r="IUM22" s="35"/>
      <c r="IUN22" s="35"/>
      <c r="IUO22" s="35"/>
      <c r="IUP22" s="35"/>
      <c r="IUQ22" s="35"/>
      <c r="IUR22" s="35"/>
      <c r="IUS22" s="35"/>
      <c r="IUT22" s="35"/>
      <c r="IUU22" s="35"/>
      <c r="IUV22" s="35"/>
      <c r="IUW22" s="35"/>
      <c r="IUX22" s="35"/>
      <c r="IUY22" s="35"/>
      <c r="IUZ22" s="35"/>
      <c r="IVA22" s="35"/>
      <c r="IVB22" s="35"/>
      <c r="IVC22" s="35"/>
      <c r="IVD22" s="35"/>
      <c r="IVE22" s="35"/>
      <c r="IVF22" s="35"/>
      <c r="IVG22" s="35"/>
      <c r="IVH22" s="35"/>
      <c r="IVI22" s="35"/>
      <c r="IVJ22" s="35"/>
      <c r="IVK22" s="35"/>
      <c r="IVL22" s="35"/>
      <c r="IVM22" s="35"/>
      <c r="IVN22" s="35"/>
      <c r="IVO22" s="35"/>
      <c r="IVP22" s="35"/>
      <c r="IVQ22" s="35"/>
      <c r="IVR22" s="35"/>
      <c r="IVS22" s="35"/>
      <c r="IVT22" s="35"/>
      <c r="IVU22" s="35"/>
      <c r="IVV22" s="35"/>
      <c r="IVW22" s="35"/>
      <c r="IVX22" s="35"/>
      <c r="IVY22" s="35"/>
      <c r="IVZ22" s="35"/>
      <c r="IWA22" s="35"/>
      <c r="IWB22" s="35"/>
      <c r="IWC22" s="35"/>
      <c r="IWD22" s="35"/>
      <c r="IWE22" s="35"/>
      <c r="IWF22" s="35"/>
      <c r="IWG22" s="35"/>
      <c r="IWH22" s="35"/>
      <c r="IWI22" s="35"/>
      <c r="IWJ22" s="35"/>
      <c r="IWK22" s="35"/>
      <c r="IWL22" s="35"/>
      <c r="IWM22" s="35"/>
      <c r="IWN22" s="35"/>
      <c r="IWO22" s="35"/>
      <c r="IWP22" s="35"/>
      <c r="IWQ22" s="35"/>
      <c r="IWR22" s="35"/>
      <c r="IWS22" s="35"/>
      <c r="IWT22" s="35"/>
      <c r="IWU22" s="35"/>
      <c r="IWV22" s="35"/>
      <c r="IWW22" s="35"/>
      <c r="IWX22" s="35"/>
      <c r="IWY22" s="35"/>
      <c r="IWZ22" s="35"/>
      <c r="IXA22" s="35"/>
      <c r="IXB22" s="35"/>
      <c r="IXC22" s="35"/>
      <c r="IXD22" s="35"/>
      <c r="IXE22" s="35"/>
      <c r="IXF22" s="35"/>
      <c r="IXG22" s="35"/>
      <c r="IXH22" s="35"/>
      <c r="IXI22" s="35"/>
      <c r="IXJ22" s="35"/>
      <c r="IXK22" s="35"/>
      <c r="IXL22" s="35"/>
      <c r="IXM22" s="35"/>
      <c r="IXN22" s="35"/>
      <c r="IXO22" s="35"/>
      <c r="IXP22" s="35"/>
      <c r="IXQ22" s="35"/>
      <c r="IXR22" s="35"/>
      <c r="IXS22" s="35"/>
      <c r="IXT22" s="35"/>
      <c r="IXU22" s="35"/>
      <c r="IXV22" s="35"/>
      <c r="IXW22" s="35"/>
      <c r="IXX22" s="35"/>
      <c r="IXY22" s="35"/>
      <c r="IXZ22" s="35"/>
      <c r="IYA22" s="35"/>
      <c r="IYB22" s="35"/>
      <c r="IYC22" s="35"/>
      <c r="IYD22" s="35"/>
      <c r="IYE22" s="35"/>
      <c r="IYF22" s="35"/>
      <c r="IYG22" s="35"/>
      <c r="IYH22" s="35"/>
      <c r="IYI22" s="35"/>
      <c r="IYJ22" s="35"/>
      <c r="IYK22" s="35"/>
      <c r="IYL22" s="35"/>
      <c r="IYM22" s="35"/>
      <c r="IYN22" s="35"/>
      <c r="IYO22" s="35"/>
      <c r="IYP22" s="35"/>
      <c r="IYQ22" s="35"/>
      <c r="IYR22" s="35"/>
      <c r="IYS22" s="35"/>
      <c r="IYT22" s="35"/>
      <c r="IYU22" s="35"/>
      <c r="IYV22" s="35"/>
      <c r="IYW22" s="35"/>
      <c r="IYX22" s="35"/>
      <c r="IYY22" s="35"/>
      <c r="IYZ22" s="35"/>
      <c r="IZA22" s="35"/>
      <c r="IZB22" s="35"/>
      <c r="IZC22" s="35"/>
      <c r="IZD22" s="35"/>
      <c r="IZE22" s="35"/>
      <c r="IZF22" s="35"/>
      <c r="IZG22" s="35"/>
      <c r="IZH22" s="35"/>
      <c r="IZI22" s="35"/>
      <c r="IZJ22" s="35"/>
      <c r="IZK22" s="35"/>
      <c r="IZL22" s="35"/>
      <c r="IZM22" s="35"/>
      <c r="IZN22" s="35"/>
      <c r="IZO22" s="35"/>
      <c r="IZP22" s="35"/>
      <c r="IZQ22" s="35"/>
      <c r="IZR22" s="35"/>
      <c r="IZS22" s="35"/>
      <c r="IZT22" s="35"/>
      <c r="IZU22" s="35"/>
      <c r="IZV22" s="35"/>
      <c r="IZW22" s="35"/>
      <c r="IZX22" s="35"/>
      <c r="IZY22" s="35"/>
      <c r="IZZ22" s="35"/>
      <c r="JAA22" s="35"/>
      <c r="JAB22" s="35"/>
      <c r="JAC22" s="35"/>
      <c r="JAD22" s="35"/>
      <c r="JAE22" s="35"/>
      <c r="JAF22" s="35"/>
      <c r="JAG22" s="35"/>
      <c r="JAH22" s="35"/>
      <c r="JAI22" s="35"/>
      <c r="JAJ22" s="35"/>
      <c r="JAK22" s="35"/>
      <c r="JAL22" s="35"/>
      <c r="JAM22" s="35"/>
      <c r="JAN22" s="35"/>
      <c r="JAO22" s="35"/>
      <c r="JAP22" s="35"/>
      <c r="JAQ22" s="35"/>
      <c r="JAR22" s="35"/>
      <c r="JAS22" s="35"/>
      <c r="JAT22" s="35"/>
      <c r="JAU22" s="35"/>
      <c r="JAV22" s="35"/>
      <c r="JAW22" s="35"/>
      <c r="JAX22" s="35"/>
      <c r="JAY22" s="35"/>
      <c r="JAZ22" s="35"/>
      <c r="JBA22" s="35"/>
      <c r="JBB22" s="35"/>
      <c r="JBC22" s="35"/>
      <c r="JBD22" s="35"/>
      <c r="JBE22" s="35"/>
      <c r="JBF22" s="35"/>
      <c r="JBG22" s="35"/>
      <c r="JBH22" s="35"/>
      <c r="JBI22" s="35"/>
      <c r="JBJ22" s="35"/>
      <c r="JBK22" s="35"/>
      <c r="JBL22" s="35"/>
      <c r="JBM22" s="35"/>
      <c r="JBN22" s="35"/>
      <c r="JBO22" s="35"/>
      <c r="JBP22" s="35"/>
      <c r="JBQ22" s="35"/>
      <c r="JBR22" s="35"/>
      <c r="JBS22" s="35"/>
      <c r="JBT22" s="35"/>
      <c r="JBU22" s="35"/>
      <c r="JBV22" s="35"/>
      <c r="JBW22" s="35"/>
      <c r="JBX22" s="35"/>
      <c r="JBY22" s="35"/>
      <c r="JBZ22" s="35"/>
      <c r="JCA22" s="35"/>
      <c r="JCB22" s="35"/>
      <c r="JCC22" s="35"/>
      <c r="JCD22" s="35"/>
      <c r="JCE22" s="35"/>
      <c r="JCF22" s="35"/>
      <c r="JCG22" s="35"/>
      <c r="JCH22" s="35"/>
      <c r="JCI22" s="35"/>
      <c r="JCJ22" s="35"/>
      <c r="JCK22" s="35"/>
      <c r="JCL22" s="35"/>
      <c r="JCM22" s="35"/>
      <c r="JCN22" s="35"/>
      <c r="JCO22" s="35"/>
      <c r="JCP22" s="35"/>
      <c r="JCQ22" s="35"/>
      <c r="JCR22" s="35"/>
      <c r="JCS22" s="35"/>
      <c r="JCT22" s="35"/>
      <c r="JCU22" s="35"/>
      <c r="JCV22" s="35"/>
      <c r="JCW22" s="35"/>
      <c r="JCX22" s="35"/>
      <c r="JCY22" s="35"/>
      <c r="JCZ22" s="35"/>
      <c r="JDA22" s="35"/>
      <c r="JDB22" s="35"/>
      <c r="JDC22" s="35"/>
      <c r="JDD22" s="35"/>
      <c r="JDE22" s="35"/>
      <c r="JDF22" s="35"/>
      <c r="JDG22" s="35"/>
      <c r="JDH22" s="35"/>
      <c r="JDI22" s="35"/>
      <c r="JDJ22" s="35"/>
      <c r="JDK22" s="35"/>
      <c r="JDL22" s="35"/>
      <c r="JDM22" s="35"/>
      <c r="JDN22" s="35"/>
      <c r="JDO22" s="35"/>
      <c r="JDP22" s="35"/>
      <c r="JDQ22" s="35"/>
      <c r="JDR22" s="35"/>
      <c r="JDS22" s="35"/>
      <c r="JDT22" s="35"/>
      <c r="JDU22" s="35"/>
      <c r="JDV22" s="35"/>
      <c r="JDW22" s="35"/>
      <c r="JDX22" s="35"/>
      <c r="JDY22" s="35"/>
      <c r="JDZ22" s="35"/>
      <c r="JEA22" s="35"/>
      <c r="JEB22" s="35"/>
      <c r="JEC22" s="35"/>
      <c r="JED22" s="35"/>
      <c r="JEE22" s="35"/>
      <c r="JEF22" s="35"/>
      <c r="JEG22" s="35"/>
      <c r="JEH22" s="35"/>
      <c r="JEI22" s="35"/>
      <c r="JEJ22" s="35"/>
      <c r="JEK22" s="35"/>
      <c r="JEL22" s="35"/>
      <c r="JEM22" s="35"/>
      <c r="JEN22" s="35"/>
      <c r="JEO22" s="35"/>
      <c r="JEP22" s="35"/>
      <c r="JEQ22" s="35"/>
      <c r="JER22" s="35"/>
      <c r="JES22" s="35"/>
      <c r="JET22" s="35"/>
      <c r="JEU22" s="35"/>
      <c r="JEV22" s="35"/>
      <c r="JEW22" s="35"/>
      <c r="JEX22" s="35"/>
      <c r="JEY22" s="35"/>
      <c r="JEZ22" s="35"/>
      <c r="JFA22" s="35"/>
      <c r="JFB22" s="35"/>
      <c r="JFC22" s="35"/>
      <c r="JFD22" s="35"/>
      <c r="JFE22" s="35"/>
      <c r="JFF22" s="35"/>
      <c r="JFG22" s="35"/>
      <c r="JFH22" s="35"/>
      <c r="JFI22" s="35"/>
      <c r="JFJ22" s="35"/>
      <c r="JFK22" s="35"/>
      <c r="JFL22" s="35"/>
      <c r="JFM22" s="35"/>
      <c r="JFN22" s="35"/>
      <c r="JFO22" s="35"/>
      <c r="JFP22" s="35"/>
      <c r="JFQ22" s="35"/>
      <c r="JFR22" s="35"/>
      <c r="JFS22" s="35"/>
      <c r="JFT22" s="35"/>
      <c r="JFU22" s="35"/>
      <c r="JFV22" s="35"/>
      <c r="JFW22" s="35"/>
      <c r="JFX22" s="35"/>
      <c r="JFY22" s="35"/>
      <c r="JFZ22" s="35"/>
      <c r="JGA22" s="35"/>
      <c r="JGB22" s="35"/>
      <c r="JGC22" s="35"/>
      <c r="JGD22" s="35"/>
      <c r="JGE22" s="35"/>
      <c r="JGF22" s="35"/>
      <c r="JGG22" s="35"/>
      <c r="JGH22" s="35"/>
      <c r="JGI22" s="35"/>
      <c r="JGJ22" s="35"/>
      <c r="JGK22" s="35"/>
      <c r="JGL22" s="35"/>
      <c r="JGM22" s="35"/>
      <c r="JGN22" s="35"/>
      <c r="JGO22" s="35"/>
      <c r="JGP22" s="35"/>
      <c r="JGQ22" s="35"/>
      <c r="JGR22" s="35"/>
      <c r="JGS22" s="35"/>
      <c r="JGT22" s="35"/>
      <c r="JGU22" s="35"/>
      <c r="JGV22" s="35"/>
      <c r="JGW22" s="35"/>
      <c r="JGX22" s="35"/>
      <c r="JGY22" s="35"/>
      <c r="JGZ22" s="35"/>
      <c r="JHA22" s="35"/>
      <c r="JHB22" s="35"/>
      <c r="JHC22" s="35"/>
      <c r="JHD22" s="35"/>
      <c r="JHE22" s="35"/>
      <c r="JHF22" s="35"/>
      <c r="JHG22" s="35"/>
      <c r="JHH22" s="35"/>
      <c r="JHI22" s="35"/>
      <c r="JHJ22" s="35"/>
      <c r="JHK22" s="35"/>
      <c r="JHL22" s="35"/>
      <c r="JHM22" s="35"/>
      <c r="JHN22" s="35"/>
      <c r="JHO22" s="35"/>
      <c r="JHP22" s="35"/>
      <c r="JHQ22" s="35"/>
      <c r="JHR22" s="35"/>
      <c r="JHS22" s="35"/>
      <c r="JHT22" s="35"/>
      <c r="JHU22" s="35"/>
      <c r="JHV22" s="35"/>
      <c r="JHW22" s="35"/>
      <c r="JHX22" s="35"/>
      <c r="JHY22" s="35"/>
      <c r="JHZ22" s="35"/>
      <c r="JIA22" s="35"/>
      <c r="JIB22" s="35"/>
      <c r="JIC22" s="35"/>
      <c r="JID22" s="35"/>
      <c r="JIE22" s="35"/>
      <c r="JIF22" s="35"/>
      <c r="JIG22" s="35"/>
      <c r="JIH22" s="35"/>
      <c r="JII22" s="35"/>
      <c r="JIJ22" s="35"/>
      <c r="JIK22" s="35"/>
      <c r="JIL22" s="35"/>
      <c r="JIM22" s="35"/>
      <c r="JIN22" s="35"/>
      <c r="JIO22" s="35"/>
      <c r="JIP22" s="35"/>
      <c r="JIQ22" s="35"/>
      <c r="JIR22" s="35"/>
      <c r="JIS22" s="35"/>
      <c r="JIT22" s="35"/>
      <c r="JIU22" s="35"/>
      <c r="JIV22" s="35"/>
      <c r="JIW22" s="35"/>
      <c r="JIX22" s="35"/>
      <c r="JIY22" s="35"/>
      <c r="JIZ22" s="35"/>
      <c r="JJA22" s="35"/>
      <c r="JJB22" s="35"/>
      <c r="JJC22" s="35"/>
      <c r="JJD22" s="35"/>
      <c r="JJE22" s="35"/>
      <c r="JJF22" s="35"/>
      <c r="JJG22" s="35"/>
      <c r="JJH22" s="35"/>
      <c r="JJI22" s="35"/>
      <c r="JJJ22" s="35"/>
      <c r="JJK22" s="35"/>
      <c r="JJL22" s="35"/>
      <c r="JJM22" s="35"/>
      <c r="JJN22" s="35"/>
      <c r="JJO22" s="35"/>
      <c r="JJP22" s="35"/>
      <c r="JJQ22" s="35"/>
      <c r="JJR22" s="35"/>
      <c r="JJS22" s="35"/>
      <c r="JJT22" s="35"/>
      <c r="JJU22" s="35"/>
      <c r="JJV22" s="35"/>
      <c r="JJW22" s="35"/>
      <c r="JJX22" s="35"/>
      <c r="JJY22" s="35"/>
      <c r="JJZ22" s="35"/>
      <c r="JKA22" s="35"/>
      <c r="JKB22" s="35"/>
      <c r="JKC22" s="35"/>
      <c r="JKD22" s="35"/>
      <c r="JKE22" s="35"/>
      <c r="JKF22" s="35"/>
      <c r="JKG22" s="35"/>
      <c r="JKH22" s="35"/>
      <c r="JKI22" s="35"/>
      <c r="JKJ22" s="35"/>
      <c r="JKK22" s="35"/>
      <c r="JKL22" s="35"/>
      <c r="JKM22" s="35"/>
      <c r="JKN22" s="35"/>
      <c r="JKO22" s="35"/>
      <c r="JKP22" s="35"/>
      <c r="JKQ22" s="35"/>
      <c r="JKR22" s="35"/>
      <c r="JKS22" s="35"/>
      <c r="JKT22" s="35"/>
      <c r="JKU22" s="35"/>
      <c r="JKV22" s="35"/>
      <c r="JKW22" s="35"/>
      <c r="JKX22" s="35"/>
      <c r="JKY22" s="35"/>
      <c r="JKZ22" s="35"/>
      <c r="JLA22" s="35"/>
      <c r="JLB22" s="35"/>
      <c r="JLC22" s="35"/>
      <c r="JLD22" s="35"/>
      <c r="JLE22" s="35"/>
      <c r="JLF22" s="35"/>
      <c r="JLG22" s="35"/>
      <c r="JLH22" s="35"/>
      <c r="JLI22" s="35"/>
      <c r="JLJ22" s="35"/>
      <c r="JLK22" s="35"/>
      <c r="JLL22" s="35"/>
      <c r="JLM22" s="35"/>
      <c r="JLN22" s="35"/>
      <c r="JLO22" s="35"/>
      <c r="JLP22" s="35"/>
      <c r="JLQ22" s="35"/>
      <c r="JLR22" s="35"/>
      <c r="JLS22" s="35"/>
      <c r="JLT22" s="35"/>
      <c r="JLU22" s="35"/>
      <c r="JLV22" s="35"/>
      <c r="JLW22" s="35"/>
      <c r="JLX22" s="35"/>
      <c r="JLY22" s="35"/>
      <c r="JLZ22" s="35"/>
      <c r="JMA22" s="35"/>
      <c r="JMB22" s="35"/>
      <c r="JMC22" s="35"/>
      <c r="JMD22" s="35"/>
      <c r="JME22" s="35"/>
      <c r="JMF22" s="35"/>
      <c r="JMG22" s="35"/>
      <c r="JMH22" s="35"/>
      <c r="JMI22" s="35"/>
      <c r="JMJ22" s="35"/>
      <c r="JMK22" s="35"/>
      <c r="JML22" s="35"/>
      <c r="JMM22" s="35"/>
      <c r="JMN22" s="35"/>
      <c r="JMO22" s="35"/>
      <c r="JMP22" s="35"/>
      <c r="JMQ22" s="35"/>
      <c r="JMR22" s="35"/>
      <c r="JMS22" s="35"/>
      <c r="JMT22" s="35"/>
      <c r="JMU22" s="35"/>
      <c r="JMV22" s="35"/>
      <c r="JMW22" s="35"/>
      <c r="JMX22" s="35"/>
      <c r="JMY22" s="35"/>
      <c r="JMZ22" s="35"/>
      <c r="JNA22" s="35"/>
      <c r="JNB22" s="35"/>
      <c r="JNC22" s="35"/>
      <c r="JND22" s="35"/>
      <c r="JNE22" s="35"/>
      <c r="JNF22" s="35"/>
      <c r="JNG22" s="35"/>
      <c r="JNH22" s="35"/>
      <c r="JNI22" s="35"/>
      <c r="JNJ22" s="35"/>
      <c r="JNK22" s="35"/>
      <c r="JNL22" s="35"/>
      <c r="JNM22" s="35"/>
      <c r="JNN22" s="35"/>
      <c r="JNO22" s="35"/>
      <c r="JNP22" s="35"/>
      <c r="JNQ22" s="35"/>
      <c r="JNR22" s="35"/>
      <c r="JNS22" s="35"/>
      <c r="JNT22" s="35"/>
      <c r="JNU22" s="35"/>
      <c r="JNV22" s="35"/>
      <c r="JNW22" s="35"/>
      <c r="JNX22" s="35"/>
      <c r="JNY22" s="35"/>
      <c r="JNZ22" s="35"/>
      <c r="JOA22" s="35"/>
      <c r="JOB22" s="35"/>
      <c r="JOC22" s="35"/>
      <c r="JOD22" s="35"/>
      <c r="JOE22" s="35"/>
      <c r="JOF22" s="35"/>
      <c r="JOG22" s="35"/>
      <c r="JOH22" s="35"/>
      <c r="JOI22" s="35"/>
      <c r="JOJ22" s="35"/>
      <c r="JOK22" s="35"/>
      <c r="JOL22" s="35"/>
      <c r="JOM22" s="35"/>
      <c r="JON22" s="35"/>
      <c r="JOO22" s="35"/>
      <c r="JOP22" s="35"/>
      <c r="JOQ22" s="35"/>
      <c r="JOR22" s="35"/>
      <c r="JOS22" s="35"/>
      <c r="JOT22" s="35"/>
      <c r="JOU22" s="35"/>
      <c r="JOV22" s="35"/>
      <c r="JOW22" s="35"/>
      <c r="JOX22" s="35"/>
      <c r="JOY22" s="35"/>
      <c r="JOZ22" s="35"/>
      <c r="JPA22" s="35"/>
      <c r="JPB22" s="35"/>
      <c r="JPC22" s="35"/>
      <c r="JPD22" s="35"/>
      <c r="JPE22" s="35"/>
      <c r="JPF22" s="35"/>
      <c r="JPG22" s="35"/>
      <c r="JPH22" s="35"/>
      <c r="JPI22" s="35"/>
      <c r="JPJ22" s="35"/>
      <c r="JPK22" s="35"/>
      <c r="JPL22" s="35"/>
      <c r="JPM22" s="35"/>
      <c r="JPN22" s="35"/>
      <c r="JPO22" s="35"/>
      <c r="JPP22" s="35"/>
      <c r="JPQ22" s="35"/>
      <c r="JPR22" s="35"/>
      <c r="JPS22" s="35"/>
      <c r="JPT22" s="35"/>
      <c r="JPU22" s="35"/>
      <c r="JPV22" s="35"/>
      <c r="JPW22" s="35"/>
      <c r="JPX22" s="35"/>
      <c r="JPY22" s="35"/>
      <c r="JPZ22" s="35"/>
      <c r="JQA22" s="35"/>
      <c r="JQB22" s="35"/>
      <c r="JQC22" s="35"/>
      <c r="JQD22" s="35"/>
      <c r="JQE22" s="35"/>
      <c r="JQF22" s="35"/>
      <c r="JQG22" s="35"/>
      <c r="JQH22" s="35"/>
      <c r="JQI22" s="35"/>
      <c r="JQJ22" s="35"/>
      <c r="JQK22" s="35"/>
      <c r="JQL22" s="35"/>
      <c r="JQM22" s="35"/>
      <c r="JQN22" s="35"/>
      <c r="JQO22" s="35"/>
      <c r="JQP22" s="35"/>
      <c r="JQQ22" s="35"/>
      <c r="JQR22" s="35"/>
      <c r="JQS22" s="35"/>
      <c r="JQT22" s="35"/>
      <c r="JQU22" s="35"/>
      <c r="JQV22" s="35"/>
      <c r="JQW22" s="35"/>
      <c r="JQX22" s="35"/>
      <c r="JQY22" s="35"/>
      <c r="JQZ22" s="35"/>
      <c r="JRA22" s="35"/>
      <c r="JRB22" s="35"/>
      <c r="JRC22" s="35"/>
      <c r="JRD22" s="35"/>
      <c r="JRE22" s="35"/>
      <c r="JRF22" s="35"/>
      <c r="JRG22" s="35"/>
      <c r="JRH22" s="35"/>
      <c r="JRI22" s="35"/>
      <c r="JRJ22" s="35"/>
      <c r="JRK22" s="35"/>
      <c r="JRL22" s="35"/>
      <c r="JRM22" s="35"/>
      <c r="JRN22" s="35"/>
      <c r="JRO22" s="35"/>
      <c r="JRP22" s="35"/>
      <c r="JRQ22" s="35"/>
      <c r="JRR22" s="35"/>
      <c r="JRS22" s="35"/>
      <c r="JRT22" s="35"/>
      <c r="JRU22" s="35"/>
      <c r="JRV22" s="35"/>
      <c r="JRW22" s="35"/>
      <c r="JRX22" s="35"/>
      <c r="JRY22" s="35"/>
      <c r="JRZ22" s="35"/>
      <c r="JSA22" s="35"/>
      <c r="JSB22" s="35"/>
      <c r="JSC22" s="35"/>
      <c r="JSD22" s="35"/>
      <c r="JSE22" s="35"/>
      <c r="JSF22" s="35"/>
      <c r="JSG22" s="35"/>
      <c r="JSH22" s="35"/>
      <c r="JSI22" s="35"/>
      <c r="JSJ22" s="35"/>
      <c r="JSK22" s="35"/>
      <c r="JSL22" s="35"/>
      <c r="JSM22" s="35"/>
      <c r="JSN22" s="35"/>
      <c r="JSO22" s="35"/>
      <c r="JSP22" s="35"/>
      <c r="JSQ22" s="35"/>
      <c r="JSR22" s="35"/>
      <c r="JSS22" s="35"/>
      <c r="JST22" s="35"/>
      <c r="JSU22" s="35"/>
      <c r="JSV22" s="35"/>
      <c r="JSW22" s="35"/>
      <c r="JSX22" s="35"/>
      <c r="JSY22" s="35"/>
      <c r="JSZ22" s="35"/>
      <c r="JTA22" s="35"/>
      <c r="JTB22" s="35"/>
      <c r="JTC22" s="35"/>
      <c r="JTD22" s="35"/>
      <c r="JTE22" s="35"/>
      <c r="JTF22" s="35"/>
      <c r="JTG22" s="35"/>
      <c r="JTH22" s="35"/>
      <c r="JTI22" s="35"/>
      <c r="JTJ22" s="35"/>
      <c r="JTK22" s="35"/>
      <c r="JTL22" s="35"/>
      <c r="JTM22" s="35"/>
      <c r="JTN22" s="35"/>
      <c r="JTO22" s="35"/>
      <c r="JTP22" s="35"/>
      <c r="JTQ22" s="35"/>
      <c r="JTR22" s="35"/>
      <c r="JTS22" s="35"/>
      <c r="JTT22" s="35"/>
      <c r="JTU22" s="35"/>
      <c r="JTV22" s="35"/>
      <c r="JTW22" s="35"/>
      <c r="JTX22" s="35"/>
      <c r="JTY22" s="35"/>
      <c r="JTZ22" s="35"/>
      <c r="JUA22" s="35"/>
      <c r="JUB22" s="35"/>
      <c r="JUC22" s="35"/>
      <c r="JUD22" s="35"/>
      <c r="JUE22" s="35"/>
      <c r="JUF22" s="35"/>
      <c r="JUG22" s="35"/>
      <c r="JUH22" s="35"/>
      <c r="JUI22" s="35"/>
      <c r="JUJ22" s="35"/>
      <c r="JUK22" s="35"/>
      <c r="JUL22" s="35"/>
      <c r="JUM22" s="35"/>
      <c r="JUN22" s="35"/>
      <c r="JUO22" s="35"/>
      <c r="JUP22" s="35"/>
      <c r="JUQ22" s="35"/>
      <c r="JUR22" s="35"/>
      <c r="JUS22" s="35"/>
      <c r="JUT22" s="35"/>
      <c r="JUU22" s="35"/>
      <c r="JUV22" s="35"/>
      <c r="JUW22" s="35"/>
      <c r="JUX22" s="35"/>
      <c r="JUY22" s="35"/>
      <c r="JUZ22" s="35"/>
      <c r="JVA22" s="35"/>
      <c r="JVB22" s="35"/>
      <c r="JVC22" s="35"/>
      <c r="JVD22" s="35"/>
      <c r="JVE22" s="35"/>
      <c r="JVF22" s="35"/>
      <c r="JVG22" s="35"/>
      <c r="JVH22" s="35"/>
      <c r="JVI22" s="35"/>
      <c r="JVJ22" s="35"/>
      <c r="JVK22" s="35"/>
      <c r="JVL22" s="35"/>
      <c r="JVM22" s="35"/>
      <c r="JVN22" s="35"/>
      <c r="JVO22" s="35"/>
      <c r="JVP22" s="35"/>
      <c r="JVQ22" s="35"/>
      <c r="JVR22" s="35"/>
      <c r="JVS22" s="35"/>
      <c r="JVT22" s="35"/>
      <c r="JVU22" s="35"/>
      <c r="JVV22" s="35"/>
      <c r="JVW22" s="35"/>
      <c r="JVX22" s="35"/>
      <c r="JVY22" s="35"/>
      <c r="JVZ22" s="35"/>
      <c r="JWA22" s="35"/>
      <c r="JWB22" s="35"/>
      <c r="JWC22" s="35"/>
      <c r="JWD22" s="35"/>
      <c r="JWE22" s="35"/>
      <c r="JWF22" s="35"/>
      <c r="JWG22" s="35"/>
      <c r="JWH22" s="35"/>
      <c r="JWI22" s="35"/>
      <c r="JWJ22" s="35"/>
      <c r="JWK22" s="35"/>
      <c r="JWL22" s="35"/>
      <c r="JWM22" s="35"/>
      <c r="JWN22" s="35"/>
      <c r="JWO22" s="35"/>
      <c r="JWP22" s="35"/>
      <c r="JWQ22" s="35"/>
      <c r="JWR22" s="35"/>
      <c r="JWS22" s="35"/>
      <c r="JWT22" s="35"/>
      <c r="JWU22" s="35"/>
      <c r="JWV22" s="35"/>
      <c r="JWW22" s="35"/>
      <c r="JWX22" s="35"/>
      <c r="JWY22" s="35"/>
      <c r="JWZ22" s="35"/>
      <c r="JXA22" s="35"/>
      <c r="JXB22" s="35"/>
      <c r="JXC22" s="35"/>
      <c r="JXD22" s="35"/>
      <c r="JXE22" s="35"/>
      <c r="JXF22" s="35"/>
      <c r="JXG22" s="35"/>
      <c r="JXH22" s="35"/>
      <c r="JXI22" s="35"/>
      <c r="JXJ22" s="35"/>
      <c r="JXK22" s="35"/>
      <c r="JXL22" s="35"/>
      <c r="JXM22" s="35"/>
      <c r="JXN22" s="35"/>
      <c r="JXO22" s="35"/>
      <c r="JXP22" s="35"/>
      <c r="JXQ22" s="35"/>
      <c r="JXR22" s="35"/>
      <c r="JXS22" s="35"/>
      <c r="JXT22" s="35"/>
      <c r="JXU22" s="35"/>
      <c r="JXV22" s="35"/>
      <c r="JXW22" s="35"/>
      <c r="JXX22" s="35"/>
      <c r="JXY22" s="35"/>
      <c r="JXZ22" s="35"/>
      <c r="JYA22" s="35"/>
      <c r="JYB22" s="35"/>
      <c r="JYC22" s="35"/>
      <c r="JYD22" s="35"/>
      <c r="JYE22" s="35"/>
      <c r="JYF22" s="35"/>
      <c r="JYG22" s="35"/>
      <c r="JYH22" s="35"/>
      <c r="JYI22" s="35"/>
      <c r="JYJ22" s="35"/>
      <c r="JYK22" s="35"/>
      <c r="JYL22" s="35"/>
      <c r="JYM22" s="35"/>
      <c r="JYN22" s="35"/>
      <c r="JYO22" s="35"/>
      <c r="JYP22" s="35"/>
      <c r="JYQ22" s="35"/>
      <c r="JYR22" s="35"/>
      <c r="JYS22" s="35"/>
      <c r="JYT22" s="35"/>
      <c r="JYU22" s="35"/>
      <c r="JYV22" s="35"/>
      <c r="JYW22" s="35"/>
      <c r="JYX22" s="35"/>
      <c r="JYY22" s="35"/>
      <c r="JYZ22" s="35"/>
      <c r="JZA22" s="35"/>
      <c r="JZB22" s="35"/>
      <c r="JZC22" s="35"/>
      <c r="JZD22" s="35"/>
      <c r="JZE22" s="35"/>
      <c r="JZF22" s="35"/>
      <c r="JZG22" s="35"/>
      <c r="JZH22" s="35"/>
      <c r="JZI22" s="35"/>
      <c r="JZJ22" s="35"/>
      <c r="JZK22" s="35"/>
      <c r="JZL22" s="35"/>
      <c r="JZM22" s="35"/>
      <c r="JZN22" s="35"/>
      <c r="JZO22" s="35"/>
      <c r="JZP22" s="35"/>
      <c r="JZQ22" s="35"/>
      <c r="JZR22" s="35"/>
      <c r="JZS22" s="35"/>
      <c r="JZT22" s="35"/>
      <c r="JZU22" s="35"/>
      <c r="JZV22" s="35"/>
      <c r="JZW22" s="35"/>
      <c r="JZX22" s="35"/>
      <c r="JZY22" s="35"/>
      <c r="JZZ22" s="35"/>
      <c r="KAA22" s="35"/>
      <c r="KAB22" s="35"/>
      <c r="KAC22" s="35"/>
      <c r="KAD22" s="35"/>
      <c r="KAE22" s="35"/>
      <c r="KAF22" s="35"/>
      <c r="KAG22" s="35"/>
      <c r="KAH22" s="35"/>
      <c r="KAI22" s="35"/>
      <c r="KAJ22" s="35"/>
      <c r="KAK22" s="35"/>
      <c r="KAL22" s="35"/>
      <c r="KAM22" s="35"/>
      <c r="KAN22" s="35"/>
      <c r="KAO22" s="35"/>
      <c r="KAP22" s="35"/>
      <c r="KAQ22" s="35"/>
      <c r="KAR22" s="35"/>
      <c r="KAS22" s="35"/>
      <c r="KAT22" s="35"/>
      <c r="KAU22" s="35"/>
      <c r="KAV22" s="35"/>
      <c r="KAW22" s="35"/>
      <c r="KAX22" s="35"/>
      <c r="KAY22" s="35"/>
      <c r="KAZ22" s="35"/>
      <c r="KBA22" s="35"/>
      <c r="KBB22" s="35"/>
      <c r="KBC22" s="35"/>
      <c r="KBD22" s="35"/>
      <c r="KBE22" s="35"/>
      <c r="KBF22" s="35"/>
      <c r="KBG22" s="35"/>
      <c r="KBH22" s="35"/>
      <c r="KBI22" s="35"/>
      <c r="KBJ22" s="35"/>
      <c r="KBK22" s="35"/>
      <c r="KBL22" s="35"/>
      <c r="KBM22" s="35"/>
      <c r="KBN22" s="35"/>
      <c r="KBO22" s="35"/>
      <c r="KBP22" s="35"/>
      <c r="KBQ22" s="35"/>
      <c r="KBR22" s="35"/>
      <c r="KBS22" s="35"/>
      <c r="KBT22" s="35"/>
      <c r="KBU22" s="35"/>
      <c r="KBV22" s="35"/>
      <c r="KBW22" s="35"/>
      <c r="KBX22" s="35"/>
      <c r="KBY22" s="35"/>
      <c r="KBZ22" s="35"/>
      <c r="KCA22" s="35"/>
      <c r="KCB22" s="35"/>
      <c r="KCC22" s="35"/>
      <c r="KCD22" s="35"/>
      <c r="KCE22" s="35"/>
      <c r="KCF22" s="35"/>
      <c r="KCG22" s="35"/>
      <c r="KCH22" s="35"/>
      <c r="KCI22" s="35"/>
      <c r="KCJ22" s="35"/>
      <c r="KCK22" s="35"/>
      <c r="KCL22" s="35"/>
      <c r="KCM22" s="35"/>
      <c r="KCN22" s="35"/>
      <c r="KCO22" s="35"/>
      <c r="KCP22" s="35"/>
      <c r="KCQ22" s="35"/>
      <c r="KCR22" s="35"/>
      <c r="KCS22" s="35"/>
      <c r="KCT22" s="35"/>
      <c r="KCU22" s="35"/>
      <c r="KCV22" s="35"/>
      <c r="KCW22" s="35"/>
      <c r="KCX22" s="35"/>
      <c r="KCY22" s="35"/>
      <c r="KCZ22" s="35"/>
      <c r="KDA22" s="35"/>
      <c r="KDB22" s="35"/>
      <c r="KDC22" s="35"/>
      <c r="KDD22" s="35"/>
      <c r="KDE22" s="35"/>
      <c r="KDF22" s="35"/>
      <c r="KDG22" s="35"/>
      <c r="KDH22" s="35"/>
      <c r="KDI22" s="35"/>
      <c r="KDJ22" s="35"/>
      <c r="KDK22" s="35"/>
      <c r="KDL22" s="35"/>
      <c r="KDM22" s="35"/>
      <c r="KDN22" s="35"/>
      <c r="KDO22" s="35"/>
      <c r="KDP22" s="35"/>
      <c r="KDQ22" s="35"/>
      <c r="KDR22" s="35"/>
      <c r="KDS22" s="35"/>
      <c r="KDT22" s="35"/>
      <c r="KDU22" s="35"/>
      <c r="KDV22" s="35"/>
      <c r="KDW22" s="35"/>
      <c r="KDX22" s="35"/>
      <c r="KDY22" s="35"/>
      <c r="KDZ22" s="35"/>
      <c r="KEA22" s="35"/>
      <c r="KEB22" s="35"/>
      <c r="KEC22" s="35"/>
      <c r="KED22" s="35"/>
      <c r="KEE22" s="35"/>
      <c r="KEF22" s="35"/>
      <c r="KEG22" s="35"/>
      <c r="KEH22" s="35"/>
      <c r="KEI22" s="35"/>
      <c r="KEJ22" s="35"/>
      <c r="KEK22" s="35"/>
      <c r="KEL22" s="35"/>
      <c r="KEM22" s="35"/>
      <c r="KEN22" s="35"/>
      <c r="KEO22" s="35"/>
      <c r="KEP22" s="35"/>
      <c r="KEQ22" s="35"/>
      <c r="KER22" s="35"/>
      <c r="KES22" s="35"/>
      <c r="KET22" s="35"/>
      <c r="KEU22" s="35"/>
      <c r="KEV22" s="35"/>
      <c r="KEW22" s="35"/>
      <c r="KEX22" s="35"/>
      <c r="KEY22" s="35"/>
      <c r="KEZ22" s="35"/>
      <c r="KFA22" s="35"/>
      <c r="KFB22" s="35"/>
      <c r="KFC22" s="35"/>
      <c r="KFD22" s="35"/>
      <c r="KFE22" s="35"/>
      <c r="KFF22" s="35"/>
      <c r="KFG22" s="35"/>
      <c r="KFH22" s="35"/>
      <c r="KFI22" s="35"/>
      <c r="KFJ22" s="35"/>
      <c r="KFK22" s="35"/>
      <c r="KFL22" s="35"/>
      <c r="KFM22" s="35"/>
      <c r="KFN22" s="35"/>
      <c r="KFO22" s="35"/>
      <c r="KFP22" s="35"/>
      <c r="KFQ22" s="35"/>
      <c r="KFR22" s="35"/>
      <c r="KFS22" s="35"/>
      <c r="KFT22" s="35"/>
      <c r="KFU22" s="35"/>
      <c r="KFV22" s="35"/>
      <c r="KFW22" s="35"/>
      <c r="KFX22" s="35"/>
      <c r="KFY22" s="35"/>
      <c r="KFZ22" s="35"/>
      <c r="KGA22" s="35"/>
      <c r="KGB22" s="35"/>
      <c r="KGC22" s="35"/>
      <c r="KGD22" s="35"/>
      <c r="KGE22" s="35"/>
      <c r="KGF22" s="35"/>
      <c r="KGG22" s="35"/>
      <c r="KGH22" s="35"/>
      <c r="KGI22" s="35"/>
      <c r="KGJ22" s="35"/>
      <c r="KGK22" s="35"/>
      <c r="KGL22" s="35"/>
      <c r="KGM22" s="35"/>
      <c r="KGN22" s="35"/>
      <c r="KGO22" s="35"/>
      <c r="KGP22" s="35"/>
      <c r="KGQ22" s="35"/>
      <c r="KGR22" s="35"/>
      <c r="KGS22" s="35"/>
      <c r="KGT22" s="35"/>
      <c r="KGU22" s="35"/>
      <c r="KGV22" s="35"/>
      <c r="KGW22" s="35"/>
      <c r="KGX22" s="35"/>
      <c r="KGY22" s="35"/>
      <c r="KGZ22" s="35"/>
      <c r="KHA22" s="35"/>
      <c r="KHB22" s="35"/>
      <c r="KHC22" s="35"/>
      <c r="KHD22" s="35"/>
      <c r="KHE22" s="35"/>
      <c r="KHF22" s="35"/>
      <c r="KHG22" s="35"/>
      <c r="KHH22" s="35"/>
      <c r="KHI22" s="35"/>
      <c r="KHJ22" s="35"/>
      <c r="KHK22" s="35"/>
      <c r="KHL22" s="35"/>
      <c r="KHM22" s="35"/>
      <c r="KHN22" s="35"/>
      <c r="KHO22" s="35"/>
      <c r="KHP22" s="35"/>
      <c r="KHQ22" s="35"/>
      <c r="KHR22" s="35"/>
      <c r="KHS22" s="35"/>
      <c r="KHT22" s="35"/>
      <c r="KHU22" s="35"/>
      <c r="KHV22" s="35"/>
      <c r="KHW22" s="35"/>
      <c r="KHX22" s="35"/>
      <c r="KHY22" s="35"/>
      <c r="KHZ22" s="35"/>
      <c r="KIA22" s="35"/>
      <c r="KIB22" s="35"/>
      <c r="KIC22" s="35"/>
      <c r="KID22" s="35"/>
      <c r="KIE22" s="35"/>
      <c r="KIF22" s="35"/>
      <c r="KIG22" s="35"/>
      <c r="KIH22" s="35"/>
      <c r="KII22" s="35"/>
      <c r="KIJ22" s="35"/>
      <c r="KIK22" s="35"/>
      <c r="KIL22" s="35"/>
      <c r="KIM22" s="35"/>
      <c r="KIN22" s="35"/>
      <c r="KIO22" s="35"/>
      <c r="KIP22" s="35"/>
      <c r="KIQ22" s="35"/>
      <c r="KIR22" s="35"/>
      <c r="KIS22" s="35"/>
      <c r="KIT22" s="35"/>
      <c r="KIU22" s="35"/>
      <c r="KIV22" s="35"/>
      <c r="KIW22" s="35"/>
      <c r="KIX22" s="35"/>
      <c r="KIY22" s="35"/>
      <c r="KIZ22" s="35"/>
      <c r="KJA22" s="35"/>
      <c r="KJB22" s="35"/>
      <c r="KJC22" s="35"/>
      <c r="KJD22" s="35"/>
      <c r="KJE22" s="35"/>
      <c r="KJF22" s="35"/>
      <c r="KJG22" s="35"/>
      <c r="KJH22" s="35"/>
      <c r="KJI22" s="35"/>
      <c r="KJJ22" s="35"/>
      <c r="KJK22" s="35"/>
      <c r="KJL22" s="35"/>
      <c r="KJM22" s="35"/>
      <c r="KJN22" s="35"/>
      <c r="KJO22" s="35"/>
      <c r="KJP22" s="35"/>
      <c r="KJQ22" s="35"/>
      <c r="KJR22" s="35"/>
      <c r="KJS22" s="35"/>
      <c r="KJT22" s="35"/>
      <c r="KJU22" s="35"/>
      <c r="KJV22" s="35"/>
      <c r="KJW22" s="35"/>
      <c r="KJX22" s="35"/>
      <c r="KJY22" s="35"/>
      <c r="KJZ22" s="35"/>
      <c r="KKA22" s="35"/>
      <c r="KKB22" s="35"/>
      <c r="KKC22" s="35"/>
      <c r="KKD22" s="35"/>
      <c r="KKE22" s="35"/>
      <c r="KKF22" s="35"/>
      <c r="KKG22" s="35"/>
      <c r="KKH22" s="35"/>
      <c r="KKI22" s="35"/>
      <c r="KKJ22" s="35"/>
      <c r="KKK22" s="35"/>
      <c r="KKL22" s="35"/>
      <c r="KKM22" s="35"/>
      <c r="KKN22" s="35"/>
      <c r="KKO22" s="35"/>
      <c r="KKP22" s="35"/>
      <c r="KKQ22" s="35"/>
      <c r="KKR22" s="35"/>
      <c r="KKS22" s="35"/>
      <c r="KKT22" s="35"/>
      <c r="KKU22" s="35"/>
      <c r="KKV22" s="35"/>
      <c r="KKW22" s="35"/>
      <c r="KKX22" s="35"/>
      <c r="KKY22" s="35"/>
      <c r="KKZ22" s="35"/>
      <c r="KLA22" s="35"/>
      <c r="KLB22" s="35"/>
      <c r="KLC22" s="35"/>
      <c r="KLD22" s="35"/>
      <c r="KLE22" s="35"/>
      <c r="KLF22" s="35"/>
      <c r="KLG22" s="35"/>
      <c r="KLH22" s="35"/>
      <c r="KLI22" s="35"/>
      <c r="KLJ22" s="35"/>
      <c r="KLK22" s="35"/>
      <c r="KLL22" s="35"/>
      <c r="KLM22" s="35"/>
      <c r="KLN22" s="35"/>
      <c r="KLO22" s="35"/>
      <c r="KLP22" s="35"/>
      <c r="KLQ22" s="35"/>
      <c r="KLR22" s="35"/>
      <c r="KLS22" s="35"/>
      <c r="KLT22" s="35"/>
      <c r="KLU22" s="35"/>
      <c r="KLV22" s="35"/>
      <c r="KLW22" s="35"/>
      <c r="KLX22" s="35"/>
      <c r="KLY22" s="35"/>
      <c r="KLZ22" s="35"/>
      <c r="KMA22" s="35"/>
      <c r="KMB22" s="35"/>
      <c r="KMC22" s="35"/>
      <c r="KMD22" s="35"/>
      <c r="KME22" s="35"/>
      <c r="KMF22" s="35"/>
      <c r="KMG22" s="35"/>
      <c r="KMH22" s="35"/>
      <c r="KMI22" s="35"/>
      <c r="KMJ22" s="35"/>
      <c r="KMK22" s="35"/>
      <c r="KML22" s="35"/>
      <c r="KMM22" s="35"/>
      <c r="KMN22" s="35"/>
      <c r="KMO22" s="35"/>
      <c r="KMP22" s="35"/>
      <c r="KMQ22" s="35"/>
      <c r="KMR22" s="35"/>
      <c r="KMS22" s="35"/>
      <c r="KMT22" s="35"/>
      <c r="KMU22" s="35"/>
      <c r="KMV22" s="35"/>
      <c r="KMW22" s="35"/>
      <c r="KMX22" s="35"/>
      <c r="KMY22" s="35"/>
      <c r="KMZ22" s="35"/>
      <c r="KNA22" s="35"/>
      <c r="KNB22" s="35"/>
      <c r="KNC22" s="35"/>
      <c r="KND22" s="35"/>
      <c r="KNE22" s="35"/>
      <c r="KNF22" s="35"/>
      <c r="KNG22" s="35"/>
      <c r="KNH22" s="35"/>
      <c r="KNI22" s="35"/>
      <c r="KNJ22" s="35"/>
      <c r="KNK22" s="35"/>
      <c r="KNL22" s="35"/>
      <c r="KNM22" s="35"/>
      <c r="KNN22" s="35"/>
      <c r="KNO22" s="35"/>
      <c r="KNP22" s="35"/>
      <c r="KNQ22" s="35"/>
      <c r="KNR22" s="35"/>
      <c r="KNS22" s="35"/>
      <c r="KNT22" s="35"/>
      <c r="KNU22" s="35"/>
      <c r="KNV22" s="35"/>
      <c r="KNW22" s="35"/>
      <c r="KNX22" s="35"/>
      <c r="KNY22" s="35"/>
      <c r="KNZ22" s="35"/>
      <c r="KOA22" s="35"/>
      <c r="KOB22" s="35"/>
      <c r="KOC22" s="35"/>
      <c r="KOD22" s="35"/>
      <c r="KOE22" s="35"/>
      <c r="KOF22" s="35"/>
      <c r="KOG22" s="35"/>
      <c r="KOH22" s="35"/>
      <c r="KOI22" s="35"/>
      <c r="KOJ22" s="35"/>
      <c r="KOK22" s="35"/>
      <c r="KOL22" s="35"/>
      <c r="KOM22" s="35"/>
      <c r="KON22" s="35"/>
      <c r="KOO22" s="35"/>
      <c r="KOP22" s="35"/>
      <c r="KOQ22" s="35"/>
      <c r="KOR22" s="35"/>
      <c r="KOS22" s="35"/>
      <c r="KOT22" s="35"/>
      <c r="KOU22" s="35"/>
      <c r="KOV22" s="35"/>
      <c r="KOW22" s="35"/>
      <c r="KOX22" s="35"/>
      <c r="KOY22" s="35"/>
      <c r="KOZ22" s="35"/>
      <c r="KPA22" s="35"/>
      <c r="KPB22" s="35"/>
      <c r="KPC22" s="35"/>
      <c r="KPD22" s="35"/>
      <c r="KPE22" s="35"/>
      <c r="KPF22" s="35"/>
      <c r="KPG22" s="35"/>
      <c r="KPH22" s="35"/>
      <c r="KPI22" s="35"/>
      <c r="KPJ22" s="35"/>
      <c r="KPK22" s="35"/>
      <c r="KPL22" s="35"/>
      <c r="KPM22" s="35"/>
      <c r="KPN22" s="35"/>
      <c r="KPO22" s="35"/>
      <c r="KPP22" s="35"/>
      <c r="KPQ22" s="35"/>
      <c r="KPR22" s="35"/>
      <c r="KPS22" s="35"/>
      <c r="KPT22" s="35"/>
      <c r="KPU22" s="35"/>
      <c r="KPV22" s="35"/>
      <c r="KPW22" s="35"/>
      <c r="KPX22" s="35"/>
      <c r="KPY22" s="35"/>
      <c r="KPZ22" s="35"/>
      <c r="KQA22" s="35"/>
      <c r="KQB22" s="35"/>
      <c r="KQC22" s="35"/>
      <c r="KQD22" s="35"/>
      <c r="KQE22" s="35"/>
      <c r="KQF22" s="35"/>
      <c r="KQG22" s="35"/>
      <c r="KQH22" s="35"/>
      <c r="KQI22" s="35"/>
      <c r="KQJ22" s="35"/>
      <c r="KQK22" s="35"/>
      <c r="KQL22" s="35"/>
      <c r="KQM22" s="35"/>
      <c r="KQN22" s="35"/>
      <c r="KQO22" s="35"/>
      <c r="KQP22" s="35"/>
      <c r="KQQ22" s="35"/>
      <c r="KQR22" s="35"/>
      <c r="KQS22" s="35"/>
      <c r="KQT22" s="35"/>
      <c r="KQU22" s="35"/>
      <c r="KQV22" s="35"/>
      <c r="KQW22" s="35"/>
      <c r="KQX22" s="35"/>
      <c r="KQY22" s="35"/>
      <c r="KQZ22" s="35"/>
      <c r="KRA22" s="35"/>
      <c r="KRB22" s="35"/>
      <c r="KRC22" s="35"/>
      <c r="KRD22" s="35"/>
      <c r="KRE22" s="35"/>
      <c r="KRF22" s="35"/>
      <c r="KRG22" s="35"/>
      <c r="KRH22" s="35"/>
      <c r="KRI22" s="35"/>
      <c r="KRJ22" s="35"/>
      <c r="KRK22" s="35"/>
      <c r="KRL22" s="35"/>
      <c r="KRM22" s="35"/>
      <c r="KRN22" s="35"/>
      <c r="KRO22" s="35"/>
      <c r="KRP22" s="35"/>
      <c r="KRQ22" s="35"/>
      <c r="KRR22" s="35"/>
      <c r="KRS22" s="35"/>
      <c r="KRT22" s="35"/>
      <c r="KRU22" s="35"/>
      <c r="KRV22" s="35"/>
      <c r="KRW22" s="35"/>
      <c r="KRX22" s="35"/>
      <c r="KRY22" s="35"/>
      <c r="KRZ22" s="35"/>
      <c r="KSA22" s="35"/>
      <c r="KSB22" s="35"/>
      <c r="KSC22" s="35"/>
      <c r="KSD22" s="35"/>
      <c r="KSE22" s="35"/>
      <c r="KSF22" s="35"/>
      <c r="KSG22" s="35"/>
      <c r="KSH22" s="35"/>
      <c r="KSI22" s="35"/>
      <c r="KSJ22" s="35"/>
      <c r="KSK22" s="35"/>
      <c r="KSL22" s="35"/>
      <c r="KSM22" s="35"/>
      <c r="KSN22" s="35"/>
      <c r="KSO22" s="35"/>
      <c r="KSP22" s="35"/>
      <c r="KSQ22" s="35"/>
      <c r="KSR22" s="35"/>
      <c r="KSS22" s="35"/>
      <c r="KST22" s="35"/>
      <c r="KSU22" s="35"/>
      <c r="KSV22" s="35"/>
      <c r="KSW22" s="35"/>
      <c r="KSX22" s="35"/>
      <c r="KSY22" s="35"/>
      <c r="KSZ22" s="35"/>
      <c r="KTA22" s="35"/>
      <c r="KTB22" s="35"/>
      <c r="KTC22" s="35"/>
      <c r="KTD22" s="35"/>
      <c r="KTE22" s="35"/>
      <c r="KTF22" s="35"/>
      <c r="KTG22" s="35"/>
      <c r="KTH22" s="35"/>
      <c r="KTI22" s="35"/>
      <c r="KTJ22" s="35"/>
      <c r="KTK22" s="35"/>
      <c r="KTL22" s="35"/>
      <c r="KTM22" s="35"/>
      <c r="KTN22" s="35"/>
      <c r="KTO22" s="35"/>
      <c r="KTP22" s="35"/>
      <c r="KTQ22" s="35"/>
      <c r="KTR22" s="35"/>
      <c r="KTS22" s="35"/>
      <c r="KTT22" s="35"/>
      <c r="KTU22" s="35"/>
      <c r="KTV22" s="35"/>
      <c r="KTW22" s="35"/>
      <c r="KTX22" s="35"/>
      <c r="KTY22" s="35"/>
      <c r="KTZ22" s="35"/>
      <c r="KUA22" s="35"/>
      <c r="KUB22" s="35"/>
      <c r="KUC22" s="35"/>
      <c r="KUD22" s="35"/>
      <c r="KUE22" s="35"/>
      <c r="KUF22" s="35"/>
      <c r="KUG22" s="35"/>
      <c r="KUH22" s="35"/>
      <c r="KUI22" s="35"/>
      <c r="KUJ22" s="35"/>
      <c r="KUK22" s="35"/>
      <c r="KUL22" s="35"/>
      <c r="KUM22" s="35"/>
      <c r="KUN22" s="35"/>
      <c r="KUO22" s="35"/>
      <c r="KUP22" s="35"/>
      <c r="KUQ22" s="35"/>
      <c r="KUR22" s="35"/>
      <c r="KUS22" s="35"/>
      <c r="KUT22" s="35"/>
      <c r="KUU22" s="35"/>
      <c r="KUV22" s="35"/>
      <c r="KUW22" s="35"/>
      <c r="KUX22" s="35"/>
      <c r="KUY22" s="35"/>
      <c r="KUZ22" s="35"/>
      <c r="KVA22" s="35"/>
      <c r="KVB22" s="35"/>
      <c r="KVC22" s="35"/>
      <c r="KVD22" s="35"/>
      <c r="KVE22" s="35"/>
      <c r="KVF22" s="35"/>
      <c r="KVG22" s="35"/>
      <c r="KVH22" s="35"/>
      <c r="KVI22" s="35"/>
      <c r="KVJ22" s="35"/>
      <c r="KVK22" s="35"/>
      <c r="KVL22" s="35"/>
      <c r="KVM22" s="35"/>
      <c r="KVN22" s="35"/>
      <c r="KVO22" s="35"/>
      <c r="KVP22" s="35"/>
      <c r="KVQ22" s="35"/>
      <c r="KVR22" s="35"/>
      <c r="KVS22" s="35"/>
      <c r="KVT22" s="35"/>
      <c r="KVU22" s="35"/>
      <c r="KVV22" s="35"/>
      <c r="KVW22" s="35"/>
      <c r="KVX22" s="35"/>
      <c r="KVY22" s="35"/>
      <c r="KVZ22" s="35"/>
      <c r="KWA22" s="35"/>
      <c r="KWB22" s="35"/>
      <c r="KWC22" s="35"/>
      <c r="KWD22" s="35"/>
      <c r="KWE22" s="35"/>
      <c r="KWF22" s="35"/>
      <c r="KWG22" s="35"/>
      <c r="KWH22" s="35"/>
      <c r="KWI22" s="35"/>
      <c r="KWJ22" s="35"/>
      <c r="KWK22" s="35"/>
      <c r="KWL22" s="35"/>
      <c r="KWM22" s="35"/>
      <c r="KWN22" s="35"/>
      <c r="KWO22" s="35"/>
      <c r="KWP22" s="35"/>
      <c r="KWQ22" s="35"/>
      <c r="KWR22" s="35"/>
      <c r="KWS22" s="35"/>
      <c r="KWT22" s="35"/>
      <c r="KWU22" s="35"/>
      <c r="KWV22" s="35"/>
      <c r="KWW22" s="35"/>
      <c r="KWX22" s="35"/>
      <c r="KWY22" s="35"/>
      <c r="KWZ22" s="35"/>
      <c r="KXA22" s="35"/>
      <c r="KXB22" s="35"/>
      <c r="KXC22" s="35"/>
      <c r="KXD22" s="35"/>
      <c r="KXE22" s="35"/>
      <c r="KXF22" s="35"/>
      <c r="KXG22" s="35"/>
      <c r="KXH22" s="35"/>
      <c r="KXI22" s="35"/>
      <c r="KXJ22" s="35"/>
      <c r="KXK22" s="35"/>
      <c r="KXL22" s="35"/>
      <c r="KXM22" s="35"/>
      <c r="KXN22" s="35"/>
      <c r="KXO22" s="35"/>
      <c r="KXP22" s="35"/>
      <c r="KXQ22" s="35"/>
      <c r="KXR22" s="35"/>
      <c r="KXS22" s="35"/>
      <c r="KXT22" s="35"/>
      <c r="KXU22" s="35"/>
      <c r="KXV22" s="35"/>
      <c r="KXW22" s="35"/>
      <c r="KXX22" s="35"/>
      <c r="KXY22" s="35"/>
      <c r="KXZ22" s="35"/>
      <c r="KYA22" s="35"/>
      <c r="KYB22" s="35"/>
      <c r="KYC22" s="35"/>
      <c r="KYD22" s="35"/>
      <c r="KYE22" s="35"/>
      <c r="KYF22" s="35"/>
      <c r="KYG22" s="35"/>
      <c r="KYH22" s="35"/>
      <c r="KYI22" s="35"/>
      <c r="KYJ22" s="35"/>
      <c r="KYK22" s="35"/>
      <c r="KYL22" s="35"/>
      <c r="KYM22" s="35"/>
      <c r="KYN22" s="35"/>
      <c r="KYO22" s="35"/>
      <c r="KYP22" s="35"/>
      <c r="KYQ22" s="35"/>
      <c r="KYR22" s="35"/>
      <c r="KYS22" s="35"/>
      <c r="KYT22" s="35"/>
      <c r="KYU22" s="35"/>
      <c r="KYV22" s="35"/>
      <c r="KYW22" s="35"/>
      <c r="KYX22" s="35"/>
      <c r="KYY22" s="35"/>
      <c r="KYZ22" s="35"/>
      <c r="KZA22" s="35"/>
      <c r="KZB22" s="35"/>
      <c r="KZC22" s="35"/>
      <c r="KZD22" s="35"/>
      <c r="KZE22" s="35"/>
      <c r="KZF22" s="35"/>
      <c r="KZG22" s="35"/>
      <c r="KZH22" s="35"/>
      <c r="KZI22" s="35"/>
      <c r="KZJ22" s="35"/>
      <c r="KZK22" s="35"/>
      <c r="KZL22" s="35"/>
      <c r="KZM22" s="35"/>
      <c r="KZN22" s="35"/>
      <c r="KZO22" s="35"/>
      <c r="KZP22" s="35"/>
      <c r="KZQ22" s="35"/>
      <c r="KZR22" s="35"/>
      <c r="KZS22" s="35"/>
      <c r="KZT22" s="35"/>
      <c r="KZU22" s="35"/>
      <c r="KZV22" s="35"/>
      <c r="KZW22" s="35"/>
      <c r="KZX22" s="35"/>
      <c r="KZY22" s="35"/>
      <c r="KZZ22" s="35"/>
      <c r="LAA22" s="35"/>
      <c r="LAB22" s="35"/>
      <c r="LAC22" s="35"/>
      <c r="LAD22" s="35"/>
      <c r="LAE22" s="35"/>
      <c r="LAF22" s="35"/>
      <c r="LAG22" s="35"/>
      <c r="LAH22" s="35"/>
      <c r="LAI22" s="35"/>
      <c r="LAJ22" s="35"/>
      <c r="LAK22" s="35"/>
      <c r="LAL22" s="35"/>
      <c r="LAM22" s="35"/>
      <c r="LAN22" s="35"/>
      <c r="LAO22" s="35"/>
      <c r="LAP22" s="35"/>
      <c r="LAQ22" s="35"/>
      <c r="LAR22" s="35"/>
      <c r="LAS22" s="35"/>
      <c r="LAT22" s="35"/>
      <c r="LAU22" s="35"/>
      <c r="LAV22" s="35"/>
      <c r="LAW22" s="35"/>
      <c r="LAX22" s="35"/>
      <c r="LAY22" s="35"/>
      <c r="LAZ22" s="35"/>
      <c r="LBA22" s="35"/>
      <c r="LBB22" s="35"/>
      <c r="LBC22" s="35"/>
      <c r="LBD22" s="35"/>
      <c r="LBE22" s="35"/>
      <c r="LBF22" s="35"/>
      <c r="LBG22" s="35"/>
      <c r="LBH22" s="35"/>
      <c r="LBI22" s="35"/>
      <c r="LBJ22" s="35"/>
      <c r="LBK22" s="35"/>
      <c r="LBL22" s="35"/>
      <c r="LBM22" s="35"/>
      <c r="LBN22" s="35"/>
      <c r="LBO22" s="35"/>
      <c r="LBP22" s="35"/>
      <c r="LBQ22" s="35"/>
      <c r="LBR22" s="35"/>
      <c r="LBS22" s="35"/>
      <c r="LBT22" s="35"/>
      <c r="LBU22" s="35"/>
      <c r="LBV22" s="35"/>
      <c r="LBW22" s="35"/>
      <c r="LBX22" s="35"/>
      <c r="LBY22" s="35"/>
      <c r="LBZ22" s="35"/>
      <c r="LCA22" s="35"/>
      <c r="LCB22" s="35"/>
      <c r="LCC22" s="35"/>
      <c r="LCD22" s="35"/>
      <c r="LCE22" s="35"/>
      <c r="LCF22" s="35"/>
      <c r="LCG22" s="35"/>
      <c r="LCH22" s="35"/>
      <c r="LCI22" s="35"/>
      <c r="LCJ22" s="35"/>
      <c r="LCK22" s="35"/>
      <c r="LCL22" s="35"/>
      <c r="LCM22" s="35"/>
      <c r="LCN22" s="35"/>
      <c r="LCO22" s="35"/>
      <c r="LCP22" s="35"/>
      <c r="LCQ22" s="35"/>
      <c r="LCR22" s="35"/>
      <c r="LCS22" s="35"/>
      <c r="LCT22" s="35"/>
      <c r="LCU22" s="35"/>
      <c r="LCV22" s="35"/>
      <c r="LCW22" s="35"/>
      <c r="LCX22" s="35"/>
      <c r="LCY22" s="35"/>
      <c r="LCZ22" s="35"/>
      <c r="LDA22" s="35"/>
      <c r="LDB22" s="35"/>
      <c r="LDC22" s="35"/>
      <c r="LDD22" s="35"/>
      <c r="LDE22" s="35"/>
      <c r="LDF22" s="35"/>
      <c r="LDG22" s="35"/>
      <c r="LDH22" s="35"/>
      <c r="LDI22" s="35"/>
      <c r="LDJ22" s="35"/>
      <c r="LDK22" s="35"/>
      <c r="LDL22" s="35"/>
      <c r="LDM22" s="35"/>
      <c r="LDN22" s="35"/>
      <c r="LDO22" s="35"/>
      <c r="LDP22" s="35"/>
      <c r="LDQ22" s="35"/>
      <c r="LDR22" s="35"/>
      <c r="LDS22" s="35"/>
      <c r="LDT22" s="35"/>
      <c r="LDU22" s="35"/>
      <c r="LDV22" s="35"/>
      <c r="LDW22" s="35"/>
      <c r="LDX22" s="35"/>
      <c r="LDY22" s="35"/>
      <c r="LDZ22" s="35"/>
      <c r="LEA22" s="35"/>
      <c r="LEB22" s="35"/>
      <c r="LEC22" s="35"/>
      <c r="LED22" s="35"/>
      <c r="LEE22" s="35"/>
      <c r="LEF22" s="35"/>
      <c r="LEG22" s="35"/>
      <c r="LEH22" s="35"/>
      <c r="LEI22" s="35"/>
      <c r="LEJ22" s="35"/>
      <c r="LEK22" s="35"/>
      <c r="LEL22" s="35"/>
      <c r="LEM22" s="35"/>
      <c r="LEN22" s="35"/>
      <c r="LEO22" s="35"/>
      <c r="LEP22" s="35"/>
      <c r="LEQ22" s="35"/>
      <c r="LER22" s="35"/>
      <c r="LES22" s="35"/>
      <c r="LET22" s="35"/>
      <c r="LEU22" s="35"/>
      <c r="LEV22" s="35"/>
      <c r="LEW22" s="35"/>
      <c r="LEX22" s="35"/>
      <c r="LEY22" s="35"/>
      <c r="LEZ22" s="35"/>
      <c r="LFA22" s="35"/>
      <c r="LFB22" s="35"/>
      <c r="LFC22" s="35"/>
      <c r="LFD22" s="35"/>
      <c r="LFE22" s="35"/>
      <c r="LFF22" s="35"/>
      <c r="LFG22" s="35"/>
      <c r="LFH22" s="35"/>
      <c r="LFI22" s="35"/>
      <c r="LFJ22" s="35"/>
      <c r="LFK22" s="35"/>
      <c r="LFL22" s="35"/>
      <c r="LFM22" s="35"/>
      <c r="LFN22" s="35"/>
      <c r="LFO22" s="35"/>
      <c r="LFP22" s="35"/>
      <c r="LFQ22" s="35"/>
      <c r="LFR22" s="35"/>
      <c r="LFS22" s="35"/>
      <c r="LFT22" s="35"/>
      <c r="LFU22" s="35"/>
      <c r="LFV22" s="35"/>
      <c r="LFW22" s="35"/>
      <c r="LFX22" s="35"/>
      <c r="LFY22" s="35"/>
      <c r="LFZ22" s="35"/>
      <c r="LGA22" s="35"/>
      <c r="LGB22" s="35"/>
      <c r="LGC22" s="35"/>
      <c r="LGD22" s="35"/>
      <c r="LGE22" s="35"/>
      <c r="LGF22" s="35"/>
      <c r="LGG22" s="35"/>
      <c r="LGH22" s="35"/>
      <c r="LGI22" s="35"/>
      <c r="LGJ22" s="35"/>
      <c r="LGK22" s="35"/>
      <c r="LGL22" s="35"/>
      <c r="LGM22" s="35"/>
      <c r="LGN22" s="35"/>
      <c r="LGO22" s="35"/>
      <c r="LGP22" s="35"/>
      <c r="LGQ22" s="35"/>
      <c r="LGR22" s="35"/>
      <c r="LGS22" s="35"/>
      <c r="LGT22" s="35"/>
      <c r="LGU22" s="35"/>
      <c r="LGV22" s="35"/>
      <c r="LGW22" s="35"/>
      <c r="LGX22" s="35"/>
      <c r="LGY22" s="35"/>
      <c r="LGZ22" s="35"/>
      <c r="LHA22" s="35"/>
      <c r="LHB22" s="35"/>
      <c r="LHC22" s="35"/>
      <c r="LHD22" s="35"/>
      <c r="LHE22" s="35"/>
      <c r="LHF22" s="35"/>
      <c r="LHG22" s="35"/>
      <c r="LHH22" s="35"/>
      <c r="LHI22" s="35"/>
      <c r="LHJ22" s="35"/>
      <c r="LHK22" s="35"/>
      <c r="LHL22" s="35"/>
      <c r="LHM22" s="35"/>
      <c r="LHN22" s="35"/>
      <c r="LHO22" s="35"/>
      <c r="LHP22" s="35"/>
      <c r="LHQ22" s="35"/>
      <c r="LHR22" s="35"/>
      <c r="LHS22" s="35"/>
      <c r="LHT22" s="35"/>
      <c r="LHU22" s="35"/>
      <c r="LHV22" s="35"/>
      <c r="LHW22" s="35"/>
      <c r="LHX22" s="35"/>
      <c r="LHY22" s="35"/>
      <c r="LHZ22" s="35"/>
      <c r="LIA22" s="35"/>
      <c r="LIB22" s="35"/>
      <c r="LIC22" s="35"/>
      <c r="LID22" s="35"/>
      <c r="LIE22" s="35"/>
      <c r="LIF22" s="35"/>
      <c r="LIG22" s="35"/>
      <c r="LIH22" s="35"/>
      <c r="LII22" s="35"/>
      <c r="LIJ22" s="35"/>
      <c r="LIK22" s="35"/>
      <c r="LIL22" s="35"/>
      <c r="LIM22" s="35"/>
      <c r="LIN22" s="35"/>
      <c r="LIO22" s="35"/>
      <c r="LIP22" s="35"/>
      <c r="LIQ22" s="35"/>
      <c r="LIR22" s="35"/>
      <c r="LIS22" s="35"/>
      <c r="LIT22" s="35"/>
      <c r="LIU22" s="35"/>
      <c r="LIV22" s="35"/>
      <c r="LIW22" s="35"/>
      <c r="LIX22" s="35"/>
      <c r="LIY22" s="35"/>
      <c r="LIZ22" s="35"/>
      <c r="LJA22" s="35"/>
      <c r="LJB22" s="35"/>
      <c r="LJC22" s="35"/>
      <c r="LJD22" s="35"/>
      <c r="LJE22" s="35"/>
      <c r="LJF22" s="35"/>
      <c r="LJG22" s="35"/>
      <c r="LJH22" s="35"/>
      <c r="LJI22" s="35"/>
      <c r="LJJ22" s="35"/>
      <c r="LJK22" s="35"/>
      <c r="LJL22" s="35"/>
      <c r="LJM22" s="35"/>
      <c r="LJN22" s="35"/>
      <c r="LJO22" s="35"/>
      <c r="LJP22" s="35"/>
      <c r="LJQ22" s="35"/>
      <c r="LJR22" s="35"/>
      <c r="LJS22" s="35"/>
      <c r="LJT22" s="35"/>
      <c r="LJU22" s="35"/>
      <c r="LJV22" s="35"/>
      <c r="LJW22" s="35"/>
      <c r="LJX22" s="35"/>
      <c r="LJY22" s="35"/>
      <c r="LJZ22" s="35"/>
      <c r="LKA22" s="35"/>
      <c r="LKB22" s="35"/>
      <c r="LKC22" s="35"/>
      <c r="LKD22" s="35"/>
      <c r="LKE22" s="35"/>
      <c r="LKF22" s="35"/>
      <c r="LKG22" s="35"/>
      <c r="LKH22" s="35"/>
      <c r="LKI22" s="35"/>
      <c r="LKJ22" s="35"/>
      <c r="LKK22" s="35"/>
      <c r="LKL22" s="35"/>
      <c r="LKM22" s="35"/>
      <c r="LKN22" s="35"/>
      <c r="LKO22" s="35"/>
      <c r="LKP22" s="35"/>
      <c r="LKQ22" s="35"/>
      <c r="LKR22" s="35"/>
      <c r="LKS22" s="35"/>
      <c r="LKT22" s="35"/>
      <c r="LKU22" s="35"/>
      <c r="LKV22" s="35"/>
      <c r="LKW22" s="35"/>
      <c r="LKX22" s="35"/>
      <c r="LKY22" s="35"/>
      <c r="LKZ22" s="35"/>
      <c r="LLA22" s="35"/>
      <c r="LLB22" s="35"/>
      <c r="LLC22" s="35"/>
      <c r="LLD22" s="35"/>
      <c r="LLE22" s="35"/>
      <c r="LLF22" s="35"/>
      <c r="LLG22" s="35"/>
      <c r="LLH22" s="35"/>
      <c r="LLI22" s="35"/>
      <c r="LLJ22" s="35"/>
      <c r="LLK22" s="35"/>
      <c r="LLL22" s="35"/>
      <c r="LLM22" s="35"/>
      <c r="LLN22" s="35"/>
      <c r="LLO22" s="35"/>
      <c r="LLP22" s="35"/>
      <c r="LLQ22" s="35"/>
      <c r="LLR22" s="35"/>
      <c r="LLS22" s="35"/>
      <c r="LLT22" s="35"/>
      <c r="LLU22" s="35"/>
      <c r="LLV22" s="35"/>
      <c r="LLW22" s="35"/>
      <c r="LLX22" s="35"/>
      <c r="LLY22" s="35"/>
      <c r="LLZ22" s="35"/>
      <c r="LMA22" s="35"/>
      <c r="LMB22" s="35"/>
      <c r="LMC22" s="35"/>
      <c r="LMD22" s="35"/>
      <c r="LME22" s="35"/>
      <c r="LMF22" s="35"/>
      <c r="LMG22" s="35"/>
      <c r="LMH22" s="35"/>
      <c r="LMI22" s="35"/>
      <c r="LMJ22" s="35"/>
      <c r="LMK22" s="35"/>
      <c r="LML22" s="35"/>
      <c r="LMM22" s="35"/>
      <c r="LMN22" s="35"/>
      <c r="LMO22" s="35"/>
      <c r="LMP22" s="35"/>
      <c r="LMQ22" s="35"/>
      <c r="LMR22" s="35"/>
      <c r="LMS22" s="35"/>
      <c r="LMT22" s="35"/>
      <c r="LMU22" s="35"/>
      <c r="LMV22" s="35"/>
      <c r="LMW22" s="35"/>
      <c r="LMX22" s="35"/>
      <c r="LMY22" s="35"/>
      <c r="LMZ22" s="35"/>
      <c r="LNA22" s="35"/>
      <c r="LNB22" s="35"/>
      <c r="LNC22" s="35"/>
      <c r="LND22" s="35"/>
      <c r="LNE22" s="35"/>
      <c r="LNF22" s="35"/>
      <c r="LNG22" s="35"/>
      <c r="LNH22" s="35"/>
      <c r="LNI22" s="35"/>
      <c r="LNJ22" s="35"/>
      <c r="LNK22" s="35"/>
      <c r="LNL22" s="35"/>
      <c r="LNM22" s="35"/>
      <c r="LNN22" s="35"/>
      <c r="LNO22" s="35"/>
      <c r="LNP22" s="35"/>
      <c r="LNQ22" s="35"/>
      <c r="LNR22" s="35"/>
      <c r="LNS22" s="35"/>
      <c r="LNT22" s="35"/>
      <c r="LNU22" s="35"/>
      <c r="LNV22" s="35"/>
      <c r="LNW22" s="35"/>
      <c r="LNX22" s="35"/>
      <c r="LNY22" s="35"/>
      <c r="LNZ22" s="35"/>
      <c r="LOA22" s="35"/>
      <c r="LOB22" s="35"/>
      <c r="LOC22" s="35"/>
      <c r="LOD22" s="35"/>
      <c r="LOE22" s="35"/>
      <c r="LOF22" s="35"/>
      <c r="LOG22" s="35"/>
      <c r="LOH22" s="35"/>
      <c r="LOI22" s="35"/>
      <c r="LOJ22" s="35"/>
      <c r="LOK22" s="35"/>
      <c r="LOL22" s="35"/>
      <c r="LOM22" s="35"/>
      <c r="LON22" s="35"/>
      <c r="LOO22" s="35"/>
      <c r="LOP22" s="35"/>
      <c r="LOQ22" s="35"/>
      <c r="LOR22" s="35"/>
      <c r="LOS22" s="35"/>
      <c r="LOT22" s="35"/>
      <c r="LOU22" s="35"/>
      <c r="LOV22" s="35"/>
      <c r="LOW22" s="35"/>
      <c r="LOX22" s="35"/>
      <c r="LOY22" s="35"/>
      <c r="LOZ22" s="35"/>
      <c r="LPA22" s="35"/>
      <c r="LPB22" s="35"/>
      <c r="LPC22" s="35"/>
      <c r="LPD22" s="35"/>
      <c r="LPE22" s="35"/>
      <c r="LPF22" s="35"/>
      <c r="LPG22" s="35"/>
      <c r="LPH22" s="35"/>
      <c r="LPI22" s="35"/>
      <c r="LPJ22" s="35"/>
      <c r="LPK22" s="35"/>
      <c r="LPL22" s="35"/>
      <c r="LPM22" s="35"/>
      <c r="LPN22" s="35"/>
      <c r="LPO22" s="35"/>
      <c r="LPP22" s="35"/>
      <c r="LPQ22" s="35"/>
      <c r="LPR22" s="35"/>
      <c r="LPS22" s="35"/>
      <c r="LPT22" s="35"/>
      <c r="LPU22" s="35"/>
      <c r="LPV22" s="35"/>
      <c r="LPW22" s="35"/>
      <c r="LPX22" s="35"/>
      <c r="LPY22" s="35"/>
      <c r="LPZ22" s="35"/>
      <c r="LQA22" s="35"/>
      <c r="LQB22" s="35"/>
      <c r="LQC22" s="35"/>
      <c r="LQD22" s="35"/>
      <c r="LQE22" s="35"/>
      <c r="LQF22" s="35"/>
      <c r="LQG22" s="35"/>
      <c r="LQH22" s="35"/>
      <c r="LQI22" s="35"/>
      <c r="LQJ22" s="35"/>
      <c r="LQK22" s="35"/>
      <c r="LQL22" s="35"/>
      <c r="LQM22" s="35"/>
      <c r="LQN22" s="35"/>
      <c r="LQO22" s="35"/>
      <c r="LQP22" s="35"/>
      <c r="LQQ22" s="35"/>
      <c r="LQR22" s="35"/>
      <c r="LQS22" s="35"/>
      <c r="LQT22" s="35"/>
      <c r="LQU22" s="35"/>
      <c r="LQV22" s="35"/>
      <c r="LQW22" s="35"/>
      <c r="LQX22" s="35"/>
      <c r="LQY22" s="35"/>
      <c r="LQZ22" s="35"/>
      <c r="LRA22" s="35"/>
      <c r="LRB22" s="35"/>
      <c r="LRC22" s="35"/>
      <c r="LRD22" s="35"/>
      <c r="LRE22" s="35"/>
      <c r="LRF22" s="35"/>
      <c r="LRG22" s="35"/>
      <c r="LRH22" s="35"/>
      <c r="LRI22" s="35"/>
      <c r="LRJ22" s="35"/>
      <c r="LRK22" s="35"/>
      <c r="LRL22" s="35"/>
      <c r="LRM22" s="35"/>
      <c r="LRN22" s="35"/>
      <c r="LRO22" s="35"/>
      <c r="LRP22" s="35"/>
      <c r="LRQ22" s="35"/>
      <c r="LRR22" s="35"/>
      <c r="LRS22" s="35"/>
      <c r="LRT22" s="35"/>
      <c r="LRU22" s="35"/>
      <c r="LRV22" s="35"/>
      <c r="LRW22" s="35"/>
      <c r="LRX22" s="35"/>
      <c r="LRY22" s="35"/>
      <c r="LRZ22" s="35"/>
      <c r="LSA22" s="35"/>
      <c r="LSB22" s="35"/>
      <c r="LSC22" s="35"/>
      <c r="LSD22" s="35"/>
      <c r="LSE22" s="35"/>
      <c r="LSF22" s="35"/>
      <c r="LSG22" s="35"/>
      <c r="LSH22" s="35"/>
      <c r="LSI22" s="35"/>
      <c r="LSJ22" s="35"/>
      <c r="LSK22" s="35"/>
      <c r="LSL22" s="35"/>
      <c r="LSM22" s="35"/>
      <c r="LSN22" s="35"/>
      <c r="LSO22" s="35"/>
      <c r="LSP22" s="35"/>
      <c r="LSQ22" s="35"/>
      <c r="LSR22" s="35"/>
      <c r="LSS22" s="35"/>
      <c r="LST22" s="35"/>
      <c r="LSU22" s="35"/>
      <c r="LSV22" s="35"/>
      <c r="LSW22" s="35"/>
      <c r="LSX22" s="35"/>
      <c r="LSY22" s="35"/>
      <c r="LSZ22" s="35"/>
      <c r="LTA22" s="35"/>
      <c r="LTB22" s="35"/>
      <c r="LTC22" s="35"/>
      <c r="LTD22" s="35"/>
      <c r="LTE22" s="35"/>
      <c r="LTF22" s="35"/>
      <c r="LTG22" s="35"/>
      <c r="LTH22" s="35"/>
      <c r="LTI22" s="35"/>
      <c r="LTJ22" s="35"/>
      <c r="LTK22" s="35"/>
      <c r="LTL22" s="35"/>
      <c r="LTM22" s="35"/>
      <c r="LTN22" s="35"/>
      <c r="LTO22" s="35"/>
      <c r="LTP22" s="35"/>
      <c r="LTQ22" s="35"/>
      <c r="LTR22" s="35"/>
      <c r="LTS22" s="35"/>
      <c r="LTT22" s="35"/>
      <c r="LTU22" s="35"/>
      <c r="LTV22" s="35"/>
      <c r="LTW22" s="35"/>
      <c r="LTX22" s="35"/>
      <c r="LTY22" s="35"/>
      <c r="LTZ22" s="35"/>
      <c r="LUA22" s="35"/>
      <c r="LUB22" s="35"/>
      <c r="LUC22" s="35"/>
      <c r="LUD22" s="35"/>
      <c r="LUE22" s="35"/>
      <c r="LUF22" s="35"/>
      <c r="LUG22" s="35"/>
      <c r="LUH22" s="35"/>
      <c r="LUI22" s="35"/>
      <c r="LUJ22" s="35"/>
      <c r="LUK22" s="35"/>
      <c r="LUL22" s="35"/>
      <c r="LUM22" s="35"/>
      <c r="LUN22" s="35"/>
      <c r="LUO22" s="35"/>
      <c r="LUP22" s="35"/>
      <c r="LUQ22" s="35"/>
      <c r="LUR22" s="35"/>
      <c r="LUS22" s="35"/>
      <c r="LUT22" s="35"/>
      <c r="LUU22" s="35"/>
      <c r="LUV22" s="35"/>
      <c r="LUW22" s="35"/>
      <c r="LUX22" s="35"/>
      <c r="LUY22" s="35"/>
      <c r="LUZ22" s="35"/>
      <c r="LVA22" s="35"/>
      <c r="LVB22" s="35"/>
      <c r="LVC22" s="35"/>
      <c r="LVD22" s="35"/>
      <c r="LVE22" s="35"/>
      <c r="LVF22" s="35"/>
      <c r="LVG22" s="35"/>
      <c r="LVH22" s="35"/>
      <c r="LVI22" s="35"/>
      <c r="LVJ22" s="35"/>
      <c r="LVK22" s="35"/>
      <c r="LVL22" s="35"/>
      <c r="LVM22" s="35"/>
      <c r="LVN22" s="35"/>
      <c r="LVO22" s="35"/>
      <c r="LVP22" s="35"/>
      <c r="LVQ22" s="35"/>
      <c r="LVR22" s="35"/>
      <c r="LVS22" s="35"/>
      <c r="LVT22" s="35"/>
      <c r="LVU22" s="35"/>
      <c r="LVV22" s="35"/>
      <c r="LVW22" s="35"/>
      <c r="LVX22" s="35"/>
      <c r="LVY22" s="35"/>
      <c r="LVZ22" s="35"/>
      <c r="LWA22" s="35"/>
      <c r="LWB22" s="35"/>
      <c r="LWC22" s="35"/>
      <c r="LWD22" s="35"/>
      <c r="LWE22" s="35"/>
      <c r="LWF22" s="35"/>
      <c r="LWG22" s="35"/>
      <c r="LWH22" s="35"/>
      <c r="LWI22" s="35"/>
      <c r="LWJ22" s="35"/>
      <c r="LWK22" s="35"/>
      <c r="LWL22" s="35"/>
      <c r="LWM22" s="35"/>
      <c r="LWN22" s="35"/>
      <c r="LWO22" s="35"/>
      <c r="LWP22" s="35"/>
      <c r="LWQ22" s="35"/>
      <c r="LWR22" s="35"/>
      <c r="LWS22" s="35"/>
      <c r="LWT22" s="35"/>
      <c r="LWU22" s="35"/>
      <c r="LWV22" s="35"/>
      <c r="LWW22" s="35"/>
      <c r="LWX22" s="35"/>
      <c r="LWY22" s="35"/>
      <c r="LWZ22" s="35"/>
      <c r="LXA22" s="35"/>
      <c r="LXB22" s="35"/>
      <c r="LXC22" s="35"/>
      <c r="LXD22" s="35"/>
      <c r="LXE22" s="35"/>
      <c r="LXF22" s="35"/>
      <c r="LXG22" s="35"/>
      <c r="LXH22" s="35"/>
      <c r="LXI22" s="35"/>
      <c r="LXJ22" s="35"/>
      <c r="LXK22" s="35"/>
      <c r="LXL22" s="35"/>
      <c r="LXM22" s="35"/>
      <c r="LXN22" s="35"/>
      <c r="LXO22" s="35"/>
      <c r="LXP22" s="35"/>
      <c r="LXQ22" s="35"/>
      <c r="LXR22" s="35"/>
      <c r="LXS22" s="35"/>
      <c r="LXT22" s="35"/>
      <c r="LXU22" s="35"/>
      <c r="LXV22" s="35"/>
      <c r="LXW22" s="35"/>
      <c r="LXX22" s="35"/>
      <c r="LXY22" s="35"/>
      <c r="LXZ22" s="35"/>
      <c r="LYA22" s="35"/>
      <c r="LYB22" s="35"/>
      <c r="LYC22" s="35"/>
      <c r="LYD22" s="35"/>
      <c r="LYE22" s="35"/>
      <c r="LYF22" s="35"/>
      <c r="LYG22" s="35"/>
      <c r="LYH22" s="35"/>
      <c r="LYI22" s="35"/>
      <c r="LYJ22" s="35"/>
      <c r="LYK22" s="35"/>
      <c r="LYL22" s="35"/>
      <c r="LYM22" s="35"/>
      <c r="LYN22" s="35"/>
      <c r="LYO22" s="35"/>
      <c r="LYP22" s="35"/>
      <c r="LYQ22" s="35"/>
      <c r="LYR22" s="35"/>
      <c r="LYS22" s="35"/>
      <c r="LYT22" s="35"/>
      <c r="LYU22" s="35"/>
      <c r="LYV22" s="35"/>
      <c r="LYW22" s="35"/>
      <c r="LYX22" s="35"/>
      <c r="LYY22" s="35"/>
      <c r="LYZ22" s="35"/>
      <c r="LZA22" s="35"/>
      <c r="LZB22" s="35"/>
      <c r="LZC22" s="35"/>
      <c r="LZD22" s="35"/>
      <c r="LZE22" s="35"/>
      <c r="LZF22" s="35"/>
      <c r="LZG22" s="35"/>
      <c r="LZH22" s="35"/>
      <c r="LZI22" s="35"/>
      <c r="LZJ22" s="35"/>
      <c r="LZK22" s="35"/>
      <c r="LZL22" s="35"/>
      <c r="LZM22" s="35"/>
      <c r="LZN22" s="35"/>
      <c r="LZO22" s="35"/>
      <c r="LZP22" s="35"/>
      <c r="LZQ22" s="35"/>
      <c r="LZR22" s="35"/>
      <c r="LZS22" s="35"/>
      <c r="LZT22" s="35"/>
      <c r="LZU22" s="35"/>
      <c r="LZV22" s="35"/>
      <c r="LZW22" s="35"/>
      <c r="LZX22" s="35"/>
      <c r="LZY22" s="35"/>
      <c r="LZZ22" s="35"/>
      <c r="MAA22" s="35"/>
      <c r="MAB22" s="35"/>
      <c r="MAC22" s="35"/>
      <c r="MAD22" s="35"/>
      <c r="MAE22" s="35"/>
      <c r="MAF22" s="35"/>
      <c r="MAG22" s="35"/>
      <c r="MAH22" s="35"/>
      <c r="MAI22" s="35"/>
      <c r="MAJ22" s="35"/>
      <c r="MAK22" s="35"/>
      <c r="MAL22" s="35"/>
      <c r="MAM22" s="35"/>
      <c r="MAN22" s="35"/>
      <c r="MAO22" s="35"/>
      <c r="MAP22" s="35"/>
      <c r="MAQ22" s="35"/>
      <c r="MAR22" s="35"/>
      <c r="MAS22" s="35"/>
      <c r="MAT22" s="35"/>
      <c r="MAU22" s="35"/>
      <c r="MAV22" s="35"/>
      <c r="MAW22" s="35"/>
      <c r="MAX22" s="35"/>
      <c r="MAY22" s="35"/>
      <c r="MAZ22" s="35"/>
      <c r="MBA22" s="35"/>
      <c r="MBB22" s="35"/>
      <c r="MBC22" s="35"/>
      <c r="MBD22" s="35"/>
      <c r="MBE22" s="35"/>
      <c r="MBF22" s="35"/>
      <c r="MBG22" s="35"/>
      <c r="MBH22" s="35"/>
      <c r="MBI22" s="35"/>
      <c r="MBJ22" s="35"/>
      <c r="MBK22" s="35"/>
      <c r="MBL22" s="35"/>
      <c r="MBM22" s="35"/>
      <c r="MBN22" s="35"/>
      <c r="MBO22" s="35"/>
      <c r="MBP22" s="35"/>
      <c r="MBQ22" s="35"/>
      <c r="MBR22" s="35"/>
      <c r="MBS22" s="35"/>
      <c r="MBT22" s="35"/>
      <c r="MBU22" s="35"/>
      <c r="MBV22" s="35"/>
      <c r="MBW22" s="35"/>
      <c r="MBX22" s="35"/>
      <c r="MBY22" s="35"/>
      <c r="MBZ22" s="35"/>
      <c r="MCA22" s="35"/>
      <c r="MCB22" s="35"/>
      <c r="MCC22" s="35"/>
      <c r="MCD22" s="35"/>
      <c r="MCE22" s="35"/>
      <c r="MCF22" s="35"/>
      <c r="MCG22" s="35"/>
      <c r="MCH22" s="35"/>
      <c r="MCI22" s="35"/>
      <c r="MCJ22" s="35"/>
      <c r="MCK22" s="35"/>
      <c r="MCL22" s="35"/>
      <c r="MCM22" s="35"/>
      <c r="MCN22" s="35"/>
      <c r="MCO22" s="35"/>
      <c r="MCP22" s="35"/>
      <c r="MCQ22" s="35"/>
      <c r="MCR22" s="35"/>
      <c r="MCS22" s="35"/>
      <c r="MCT22" s="35"/>
      <c r="MCU22" s="35"/>
      <c r="MCV22" s="35"/>
      <c r="MCW22" s="35"/>
      <c r="MCX22" s="35"/>
      <c r="MCY22" s="35"/>
      <c r="MCZ22" s="35"/>
      <c r="MDA22" s="35"/>
      <c r="MDB22" s="35"/>
      <c r="MDC22" s="35"/>
      <c r="MDD22" s="35"/>
      <c r="MDE22" s="35"/>
      <c r="MDF22" s="35"/>
      <c r="MDG22" s="35"/>
      <c r="MDH22" s="35"/>
      <c r="MDI22" s="35"/>
      <c r="MDJ22" s="35"/>
      <c r="MDK22" s="35"/>
      <c r="MDL22" s="35"/>
      <c r="MDM22" s="35"/>
      <c r="MDN22" s="35"/>
      <c r="MDO22" s="35"/>
      <c r="MDP22" s="35"/>
      <c r="MDQ22" s="35"/>
      <c r="MDR22" s="35"/>
      <c r="MDS22" s="35"/>
      <c r="MDT22" s="35"/>
      <c r="MDU22" s="35"/>
      <c r="MDV22" s="35"/>
      <c r="MDW22" s="35"/>
      <c r="MDX22" s="35"/>
      <c r="MDY22" s="35"/>
      <c r="MDZ22" s="35"/>
      <c r="MEA22" s="35"/>
      <c r="MEB22" s="35"/>
      <c r="MEC22" s="35"/>
      <c r="MED22" s="35"/>
      <c r="MEE22" s="35"/>
      <c r="MEF22" s="35"/>
      <c r="MEG22" s="35"/>
      <c r="MEH22" s="35"/>
      <c r="MEI22" s="35"/>
      <c r="MEJ22" s="35"/>
      <c r="MEK22" s="35"/>
      <c r="MEL22" s="35"/>
      <c r="MEM22" s="35"/>
      <c r="MEN22" s="35"/>
      <c r="MEO22" s="35"/>
      <c r="MEP22" s="35"/>
      <c r="MEQ22" s="35"/>
      <c r="MER22" s="35"/>
      <c r="MES22" s="35"/>
      <c r="MET22" s="35"/>
      <c r="MEU22" s="35"/>
      <c r="MEV22" s="35"/>
      <c r="MEW22" s="35"/>
      <c r="MEX22" s="35"/>
      <c r="MEY22" s="35"/>
      <c r="MEZ22" s="35"/>
      <c r="MFA22" s="35"/>
      <c r="MFB22" s="35"/>
      <c r="MFC22" s="35"/>
      <c r="MFD22" s="35"/>
      <c r="MFE22" s="35"/>
      <c r="MFF22" s="35"/>
      <c r="MFG22" s="35"/>
      <c r="MFH22" s="35"/>
      <c r="MFI22" s="35"/>
      <c r="MFJ22" s="35"/>
      <c r="MFK22" s="35"/>
      <c r="MFL22" s="35"/>
      <c r="MFM22" s="35"/>
      <c r="MFN22" s="35"/>
      <c r="MFO22" s="35"/>
      <c r="MFP22" s="35"/>
      <c r="MFQ22" s="35"/>
      <c r="MFR22" s="35"/>
      <c r="MFS22" s="35"/>
      <c r="MFT22" s="35"/>
      <c r="MFU22" s="35"/>
      <c r="MFV22" s="35"/>
      <c r="MFW22" s="35"/>
      <c r="MFX22" s="35"/>
      <c r="MFY22" s="35"/>
      <c r="MFZ22" s="35"/>
      <c r="MGA22" s="35"/>
      <c r="MGB22" s="35"/>
      <c r="MGC22" s="35"/>
      <c r="MGD22" s="35"/>
      <c r="MGE22" s="35"/>
      <c r="MGF22" s="35"/>
      <c r="MGG22" s="35"/>
      <c r="MGH22" s="35"/>
      <c r="MGI22" s="35"/>
      <c r="MGJ22" s="35"/>
      <c r="MGK22" s="35"/>
      <c r="MGL22" s="35"/>
      <c r="MGM22" s="35"/>
      <c r="MGN22" s="35"/>
      <c r="MGO22" s="35"/>
      <c r="MGP22" s="35"/>
      <c r="MGQ22" s="35"/>
      <c r="MGR22" s="35"/>
      <c r="MGS22" s="35"/>
      <c r="MGT22" s="35"/>
      <c r="MGU22" s="35"/>
      <c r="MGV22" s="35"/>
      <c r="MGW22" s="35"/>
      <c r="MGX22" s="35"/>
      <c r="MGY22" s="35"/>
      <c r="MGZ22" s="35"/>
      <c r="MHA22" s="35"/>
      <c r="MHB22" s="35"/>
      <c r="MHC22" s="35"/>
      <c r="MHD22" s="35"/>
      <c r="MHE22" s="35"/>
      <c r="MHF22" s="35"/>
      <c r="MHG22" s="35"/>
      <c r="MHH22" s="35"/>
      <c r="MHI22" s="35"/>
      <c r="MHJ22" s="35"/>
      <c r="MHK22" s="35"/>
      <c r="MHL22" s="35"/>
      <c r="MHM22" s="35"/>
      <c r="MHN22" s="35"/>
      <c r="MHO22" s="35"/>
      <c r="MHP22" s="35"/>
      <c r="MHQ22" s="35"/>
      <c r="MHR22" s="35"/>
      <c r="MHS22" s="35"/>
      <c r="MHT22" s="35"/>
      <c r="MHU22" s="35"/>
      <c r="MHV22" s="35"/>
      <c r="MHW22" s="35"/>
      <c r="MHX22" s="35"/>
      <c r="MHY22" s="35"/>
      <c r="MHZ22" s="35"/>
      <c r="MIA22" s="35"/>
      <c r="MIB22" s="35"/>
      <c r="MIC22" s="35"/>
      <c r="MID22" s="35"/>
      <c r="MIE22" s="35"/>
      <c r="MIF22" s="35"/>
      <c r="MIG22" s="35"/>
      <c r="MIH22" s="35"/>
      <c r="MII22" s="35"/>
      <c r="MIJ22" s="35"/>
      <c r="MIK22" s="35"/>
      <c r="MIL22" s="35"/>
      <c r="MIM22" s="35"/>
      <c r="MIN22" s="35"/>
      <c r="MIO22" s="35"/>
      <c r="MIP22" s="35"/>
      <c r="MIQ22" s="35"/>
      <c r="MIR22" s="35"/>
      <c r="MIS22" s="35"/>
      <c r="MIT22" s="35"/>
      <c r="MIU22" s="35"/>
      <c r="MIV22" s="35"/>
      <c r="MIW22" s="35"/>
      <c r="MIX22" s="35"/>
      <c r="MIY22" s="35"/>
      <c r="MIZ22" s="35"/>
      <c r="MJA22" s="35"/>
      <c r="MJB22" s="35"/>
      <c r="MJC22" s="35"/>
      <c r="MJD22" s="35"/>
      <c r="MJE22" s="35"/>
      <c r="MJF22" s="35"/>
      <c r="MJG22" s="35"/>
      <c r="MJH22" s="35"/>
      <c r="MJI22" s="35"/>
      <c r="MJJ22" s="35"/>
      <c r="MJK22" s="35"/>
      <c r="MJL22" s="35"/>
      <c r="MJM22" s="35"/>
      <c r="MJN22" s="35"/>
      <c r="MJO22" s="35"/>
      <c r="MJP22" s="35"/>
      <c r="MJQ22" s="35"/>
      <c r="MJR22" s="35"/>
      <c r="MJS22" s="35"/>
      <c r="MJT22" s="35"/>
      <c r="MJU22" s="35"/>
      <c r="MJV22" s="35"/>
      <c r="MJW22" s="35"/>
      <c r="MJX22" s="35"/>
      <c r="MJY22" s="35"/>
      <c r="MJZ22" s="35"/>
      <c r="MKA22" s="35"/>
      <c r="MKB22" s="35"/>
      <c r="MKC22" s="35"/>
      <c r="MKD22" s="35"/>
      <c r="MKE22" s="35"/>
      <c r="MKF22" s="35"/>
      <c r="MKG22" s="35"/>
      <c r="MKH22" s="35"/>
      <c r="MKI22" s="35"/>
      <c r="MKJ22" s="35"/>
      <c r="MKK22" s="35"/>
      <c r="MKL22" s="35"/>
      <c r="MKM22" s="35"/>
      <c r="MKN22" s="35"/>
      <c r="MKO22" s="35"/>
      <c r="MKP22" s="35"/>
      <c r="MKQ22" s="35"/>
      <c r="MKR22" s="35"/>
      <c r="MKS22" s="35"/>
      <c r="MKT22" s="35"/>
      <c r="MKU22" s="35"/>
      <c r="MKV22" s="35"/>
      <c r="MKW22" s="35"/>
      <c r="MKX22" s="35"/>
      <c r="MKY22" s="35"/>
      <c r="MKZ22" s="35"/>
      <c r="MLA22" s="35"/>
      <c r="MLB22" s="35"/>
      <c r="MLC22" s="35"/>
      <c r="MLD22" s="35"/>
      <c r="MLE22" s="35"/>
      <c r="MLF22" s="35"/>
      <c r="MLG22" s="35"/>
      <c r="MLH22" s="35"/>
      <c r="MLI22" s="35"/>
      <c r="MLJ22" s="35"/>
      <c r="MLK22" s="35"/>
      <c r="MLL22" s="35"/>
      <c r="MLM22" s="35"/>
      <c r="MLN22" s="35"/>
      <c r="MLO22" s="35"/>
      <c r="MLP22" s="35"/>
      <c r="MLQ22" s="35"/>
      <c r="MLR22" s="35"/>
      <c r="MLS22" s="35"/>
      <c r="MLT22" s="35"/>
      <c r="MLU22" s="35"/>
      <c r="MLV22" s="35"/>
      <c r="MLW22" s="35"/>
      <c r="MLX22" s="35"/>
      <c r="MLY22" s="35"/>
      <c r="MLZ22" s="35"/>
      <c r="MMA22" s="35"/>
      <c r="MMB22" s="35"/>
      <c r="MMC22" s="35"/>
      <c r="MMD22" s="35"/>
      <c r="MME22" s="35"/>
      <c r="MMF22" s="35"/>
      <c r="MMG22" s="35"/>
      <c r="MMH22" s="35"/>
      <c r="MMI22" s="35"/>
      <c r="MMJ22" s="35"/>
      <c r="MMK22" s="35"/>
      <c r="MML22" s="35"/>
      <c r="MMM22" s="35"/>
      <c r="MMN22" s="35"/>
      <c r="MMO22" s="35"/>
      <c r="MMP22" s="35"/>
      <c r="MMQ22" s="35"/>
      <c r="MMR22" s="35"/>
      <c r="MMS22" s="35"/>
      <c r="MMT22" s="35"/>
      <c r="MMU22" s="35"/>
      <c r="MMV22" s="35"/>
      <c r="MMW22" s="35"/>
      <c r="MMX22" s="35"/>
      <c r="MMY22" s="35"/>
      <c r="MMZ22" s="35"/>
      <c r="MNA22" s="35"/>
      <c r="MNB22" s="35"/>
      <c r="MNC22" s="35"/>
      <c r="MND22" s="35"/>
      <c r="MNE22" s="35"/>
      <c r="MNF22" s="35"/>
      <c r="MNG22" s="35"/>
      <c r="MNH22" s="35"/>
      <c r="MNI22" s="35"/>
      <c r="MNJ22" s="35"/>
      <c r="MNK22" s="35"/>
      <c r="MNL22" s="35"/>
      <c r="MNM22" s="35"/>
      <c r="MNN22" s="35"/>
      <c r="MNO22" s="35"/>
      <c r="MNP22" s="35"/>
      <c r="MNQ22" s="35"/>
      <c r="MNR22" s="35"/>
      <c r="MNS22" s="35"/>
      <c r="MNT22" s="35"/>
      <c r="MNU22" s="35"/>
      <c r="MNV22" s="35"/>
      <c r="MNW22" s="35"/>
      <c r="MNX22" s="35"/>
      <c r="MNY22" s="35"/>
      <c r="MNZ22" s="35"/>
      <c r="MOA22" s="35"/>
      <c r="MOB22" s="35"/>
      <c r="MOC22" s="35"/>
      <c r="MOD22" s="35"/>
      <c r="MOE22" s="35"/>
      <c r="MOF22" s="35"/>
      <c r="MOG22" s="35"/>
      <c r="MOH22" s="35"/>
      <c r="MOI22" s="35"/>
      <c r="MOJ22" s="35"/>
      <c r="MOK22" s="35"/>
      <c r="MOL22" s="35"/>
      <c r="MOM22" s="35"/>
      <c r="MON22" s="35"/>
      <c r="MOO22" s="35"/>
      <c r="MOP22" s="35"/>
      <c r="MOQ22" s="35"/>
      <c r="MOR22" s="35"/>
      <c r="MOS22" s="35"/>
      <c r="MOT22" s="35"/>
      <c r="MOU22" s="35"/>
      <c r="MOV22" s="35"/>
      <c r="MOW22" s="35"/>
      <c r="MOX22" s="35"/>
      <c r="MOY22" s="35"/>
      <c r="MOZ22" s="35"/>
      <c r="MPA22" s="35"/>
      <c r="MPB22" s="35"/>
      <c r="MPC22" s="35"/>
      <c r="MPD22" s="35"/>
      <c r="MPE22" s="35"/>
      <c r="MPF22" s="35"/>
      <c r="MPG22" s="35"/>
      <c r="MPH22" s="35"/>
      <c r="MPI22" s="35"/>
      <c r="MPJ22" s="35"/>
      <c r="MPK22" s="35"/>
      <c r="MPL22" s="35"/>
      <c r="MPM22" s="35"/>
      <c r="MPN22" s="35"/>
      <c r="MPO22" s="35"/>
      <c r="MPP22" s="35"/>
      <c r="MPQ22" s="35"/>
      <c r="MPR22" s="35"/>
      <c r="MPS22" s="35"/>
      <c r="MPT22" s="35"/>
      <c r="MPU22" s="35"/>
      <c r="MPV22" s="35"/>
      <c r="MPW22" s="35"/>
      <c r="MPX22" s="35"/>
      <c r="MPY22" s="35"/>
      <c r="MPZ22" s="35"/>
      <c r="MQA22" s="35"/>
      <c r="MQB22" s="35"/>
      <c r="MQC22" s="35"/>
      <c r="MQD22" s="35"/>
      <c r="MQE22" s="35"/>
      <c r="MQF22" s="35"/>
      <c r="MQG22" s="35"/>
      <c r="MQH22" s="35"/>
      <c r="MQI22" s="35"/>
      <c r="MQJ22" s="35"/>
      <c r="MQK22" s="35"/>
      <c r="MQL22" s="35"/>
      <c r="MQM22" s="35"/>
      <c r="MQN22" s="35"/>
      <c r="MQO22" s="35"/>
      <c r="MQP22" s="35"/>
      <c r="MQQ22" s="35"/>
      <c r="MQR22" s="35"/>
      <c r="MQS22" s="35"/>
      <c r="MQT22" s="35"/>
      <c r="MQU22" s="35"/>
      <c r="MQV22" s="35"/>
      <c r="MQW22" s="35"/>
      <c r="MQX22" s="35"/>
      <c r="MQY22" s="35"/>
      <c r="MQZ22" s="35"/>
      <c r="MRA22" s="35"/>
      <c r="MRB22" s="35"/>
      <c r="MRC22" s="35"/>
      <c r="MRD22" s="35"/>
      <c r="MRE22" s="35"/>
      <c r="MRF22" s="35"/>
      <c r="MRG22" s="35"/>
      <c r="MRH22" s="35"/>
      <c r="MRI22" s="35"/>
      <c r="MRJ22" s="35"/>
      <c r="MRK22" s="35"/>
      <c r="MRL22" s="35"/>
      <c r="MRM22" s="35"/>
      <c r="MRN22" s="35"/>
      <c r="MRO22" s="35"/>
      <c r="MRP22" s="35"/>
      <c r="MRQ22" s="35"/>
      <c r="MRR22" s="35"/>
      <c r="MRS22" s="35"/>
      <c r="MRT22" s="35"/>
      <c r="MRU22" s="35"/>
      <c r="MRV22" s="35"/>
      <c r="MRW22" s="35"/>
      <c r="MRX22" s="35"/>
      <c r="MRY22" s="35"/>
      <c r="MRZ22" s="35"/>
      <c r="MSA22" s="35"/>
      <c r="MSB22" s="35"/>
      <c r="MSC22" s="35"/>
      <c r="MSD22" s="35"/>
      <c r="MSE22" s="35"/>
      <c r="MSF22" s="35"/>
      <c r="MSG22" s="35"/>
      <c r="MSH22" s="35"/>
      <c r="MSI22" s="35"/>
      <c r="MSJ22" s="35"/>
      <c r="MSK22" s="35"/>
      <c r="MSL22" s="35"/>
      <c r="MSM22" s="35"/>
      <c r="MSN22" s="35"/>
      <c r="MSO22" s="35"/>
      <c r="MSP22" s="35"/>
      <c r="MSQ22" s="35"/>
      <c r="MSR22" s="35"/>
      <c r="MSS22" s="35"/>
      <c r="MST22" s="35"/>
      <c r="MSU22" s="35"/>
      <c r="MSV22" s="35"/>
      <c r="MSW22" s="35"/>
      <c r="MSX22" s="35"/>
      <c r="MSY22" s="35"/>
      <c r="MSZ22" s="35"/>
      <c r="MTA22" s="35"/>
      <c r="MTB22" s="35"/>
      <c r="MTC22" s="35"/>
      <c r="MTD22" s="35"/>
      <c r="MTE22" s="35"/>
      <c r="MTF22" s="35"/>
      <c r="MTG22" s="35"/>
      <c r="MTH22" s="35"/>
      <c r="MTI22" s="35"/>
      <c r="MTJ22" s="35"/>
      <c r="MTK22" s="35"/>
      <c r="MTL22" s="35"/>
      <c r="MTM22" s="35"/>
      <c r="MTN22" s="35"/>
      <c r="MTO22" s="35"/>
      <c r="MTP22" s="35"/>
      <c r="MTQ22" s="35"/>
      <c r="MTR22" s="35"/>
      <c r="MTS22" s="35"/>
      <c r="MTT22" s="35"/>
      <c r="MTU22" s="35"/>
      <c r="MTV22" s="35"/>
      <c r="MTW22" s="35"/>
      <c r="MTX22" s="35"/>
      <c r="MTY22" s="35"/>
      <c r="MTZ22" s="35"/>
      <c r="MUA22" s="35"/>
      <c r="MUB22" s="35"/>
      <c r="MUC22" s="35"/>
      <c r="MUD22" s="35"/>
      <c r="MUE22" s="35"/>
      <c r="MUF22" s="35"/>
      <c r="MUG22" s="35"/>
      <c r="MUH22" s="35"/>
      <c r="MUI22" s="35"/>
      <c r="MUJ22" s="35"/>
      <c r="MUK22" s="35"/>
      <c r="MUL22" s="35"/>
      <c r="MUM22" s="35"/>
      <c r="MUN22" s="35"/>
      <c r="MUO22" s="35"/>
      <c r="MUP22" s="35"/>
      <c r="MUQ22" s="35"/>
      <c r="MUR22" s="35"/>
      <c r="MUS22" s="35"/>
      <c r="MUT22" s="35"/>
      <c r="MUU22" s="35"/>
      <c r="MUV22" s="35"/>
      <c r="MUW22" s="35"/>
      <c r="MUX22" s="35"/>
      <c r="MUY22" s="35"/>
      <c r="MUZ22" s="35"/>
      <c r="MVA22" s="35"/>
      <c r="MVB22" s="35"/>
      <c r="MVC22" s="35"/>
      <c r="MVD22" s="35"/>
      <c r="MVE22" s="35"/>
      <c r="MVF22" s="35"/>
      <c r="MVG22" s="35"/>
      <c r="MVH22" s="35"/>
      <c r="MVI22" s="35"/>
      <c r="MVJ22" s="35"/>
      <c r="MVK22" s="35"/>
      <c r="MVL22" s="35"/>
      <c r="MVM22" s="35"/>
      <c r="MVN22" s="35"/>
      <c r="MVO22" s="35"/>
      <c r="MVP22" s="35"/>
      <c r="MVQ22" s="35"/>
      <c r="MVR22" s="35"/>
      <c r="MVS22" s="35"/>
      <c r="MVT22" s="35"/>
      <c r="MVU22" s="35"/>
      <c r="MVV22" s="35"/>
      <c r="MVW22" s="35"/>
      <c r="MVX22" s="35"/>
      <c r="MVY22" s="35"/>
      <c r="MVZ22" s="35"/>
      <c r="MWA22" s="35"/>
      <c r="MWB22" s="35"/>
      <c r="MWC22" s="35"/>
      <c r="MWD22" s="35"/>
      <c r="MWE22" s="35"/>
      <c r="MWF22" s="35"/>
      <c r="MWG22" s="35"/>
      <c r="MWH22" s="35"/>
      <c r="MWI22" s="35"/>
      <c r="MWJ22" s="35"/>
      <c r="MWK22" s="35"/>
      <c r="MWL22" s="35"/>
      <c r="MWM22" s="35"/>
      <c r="MWN22" s="35"/>
      <c r="MWO22" s="35"/>
      <c r="MWP22" s="35"/>
      <c r="MWQ22" s="35"/>
      <c r="MWR22" s="35"/>
      <c r="MWS22" s="35"/>
      <c r="MWT22" s="35"/>
      <c r="MWU22" s="35"/>
      <c r="MWV22" s="35"/>
      <c r="MWW22" s="35"/>
      <c r="MWX22" s="35"/>
      <c r="MWY22" s="35"/>
      <c r="MWZ22" s="35"/>
      <c r="MXA22" s="35"/>
      <c r="MXB22" s="35"/>
      <c r="MXC22" s="35"/>
      <c r="MXD22" s="35"/>
      <c r="MXE22" s="35"/>
      <c r="MXF22" s="35"/>
      <c r="MXG22" s="35"/>
      <c r="MXH22" s="35"/>
      <c r="MXI22" s="35"/>
      <c r="MXJ22" s="35"/>
      <c r="MXK22" s="35"/>
      <c r="MXL22" s="35"/>
      <c r="MXM22" s="35"/>
      <c r="MXN22" s="35"/>
      <c r="MXO22" s="35"/>
      <c r="MXP22" s="35"/>
      <c r="MXQ22" s="35"/>
      <c r="MXR22" s="35"/>
      <c r="MXS22" s="35"/>
      <c r="MXT22" s="35"/>
      <c r="MXU22" s="35"/>
      <c r="MXV22" s="35"/>
      <c r="MXW22" s="35"/>
      <c r="MXX22" s="35"/>
      <c r="MXY22" s="35"/>
      <c r="MXZ22" s="35"/>
      <c r="MYA22" s="35"/>
      <c r="MYB22" s="35"/>
      <c r="MYC22" s="35"/>
      <c r="MYD22" s="35"/>
      <c r="MYE22" s="35"/>
      <c r="MYF22" s="35"/>
      <c r="MYG22" s="35"/>
      <c r="MYH22" s="35"/>
      <c r="MYI22" s="35"/>
      <c r="MYJ22" s="35"/>
      <c r="MYK22" s="35"/>
      <c r="MYL22" s="35"/>
      <c r="MYM22" s="35"/>
      <c r="MYN22" s="35"/>
      <c r="MYO22" s="35"/>
      <c r="MYP22" s="35"/>
      <c r="MYQ22" s="35"/>
      <c r="MYR22" s="35"/>
      <c r="MYS22" s="35"/>
      <c r="MYT22" s="35"/>
      <c r="MYU22" s="35"/>
      <c r="MYV22" s="35"/>
      <c r="MYW22" s="35"/>
      <c r="MYX22" s="35"/>
      <c r="MYY22" s="35"/>
      <c r="MYZ22" s="35"/>
      <c r="MZA22" s="35"/>
      <c r="MZB22" s="35"/>
      <c r="MZC22" s="35"/>
      <c r="MZD22" s="35"/>
      <c r="MZE22" s="35"/>
      <c r="MZF22" s="35"/>
      <c r="MZG22" s="35"/>
      <c r="MZH22" s="35"/>
      <c r="MZI22" s="35"/>
      <c r="MZJ22" s="35"/>
      <c r="MZK22" s="35"/>
      <c r="MZL22" s="35"/>
      <c r="MZM22" s="35"/>
      <c r="MZN22" s="35"/>
      <c r="MZO22" s="35"/>
      <c r="MZP22" s="35"/>
      <c r="MZQ22" s="35"/>
      <c r="MZR22" s="35"/>
      <c r="MZS22" s="35"/>
      <c r="MZT22" s="35"/>
      <c r="MZU22" s="35"/>
      <c r="MZV22" s="35"/>
      <c r="MZW22" s="35"/>
      <c r="MZX22" s="35"/>
      <c r="MZY22" s="35"/>
      <c r="MZZ22" s="35"/>
      <c r="NAA22" s="35"/>
      <c r="NAB22" s="35"/>
      <c r="NAC22" s="35"/>
      <c r="NAD22" s="35"/>
      <c r="NAE22" s="35"/>
      <c r="NAF22" s="35"/>
      <c r="NAG22" s="35"/>
      <c r="NAH22" s="35"/>
      <c r="NAI22" s="35"/>
      <c r="NAJ22" s="35"/>
      <c r="NAK22" s="35"/>
      <c r="NAL22" s="35"/>
      <c r="NAM22" s="35"/>
      <c r="NAN22" s="35"/>
      <c r="NAO22" s="35"/>
      <c r="NAP22" s="35"/>
      <c r="NAQ22" s="35"/>
      <c r="NAR22" s="35"/>
      <c r="NAS22" s="35"/>
      <c r="NAT22" s="35"/>
      <c r="NAU22" s="35"/>
      <c r="NAV22" s="35"/>
      <c r="NAW22" s="35"/>
      <c r="NAX22" s="35"/>
      <c r="NAY22" s="35"/>
      <c r="NAZ22" s="35"/>
      <c r="NBA22" s="35"/>
      <c r="NBB22" s="35"/>
      <c r="NBC22" s="35"/>
      <c r="NBD22" s="35"/>
      <c r="NBE22" s="35"/>
      <c r="NBF22" s="35"/>
      <c r="NBG22" s="35"/>
      <c r="NBH22" s="35"/>
      <c r="NBI22" s="35"/>
      <c r="NBJ22" s="35"/>
      <c r="NBK22" s="35"/>
      <c r="NBL22" s="35"/>
      <c r="NBM22" s="35"/>
      <c r="NBN22" s="35"/>
      <c r="NBO22" s="35"/>
      <c r="NBP22" s="35"/>
      <c r="NBQ22" s="35"/>
      <c r="NBR22" s="35"/>
      <c r="NBS22" s="35"/>
      <c r="NBT22" s="35"/>
      <c r="NBU22" s="35"/>
      <c r="NBV22" s="35"/>
      <c r="NBW22" s="35"/>
      <c r="NBX22" s="35"/>
      <c r="NBY22" s="35"/>
      <c r="NBZ22" s="35"/>
      <c r="NCA22" s="35"/>
      <c r="NCB22" s="35"/>
      <c r="NCC22" s="35"/>
      <c r="NCD22" s="35"/>
      <c r="NCE22" s="35"/>
      <c r="NCF22" s="35"/>
      <c r="NCG22" s="35"/>
      <c r="NCH22" s="35"/>
      <c r="NCI22" s="35"/>
      <c r="NCJ22" s="35"/>
      <c r="NCK22" s="35"/>
      <c r="NCL22" s="35"/>
      <c r="NCM22" s="35"/>
      <c r="NCN22" s="35"/>
      <c r="NCO22" s="35"/>
      <c r="NCP22" s="35"/>
      <c r="NCQ22" s="35"/>
      <c r="NCR22" s="35"/>
      <c r="NCS22" s="35"/>
      <c r="NCT22" s="35"/>
      <c r="NCU22" s="35"/>
      <c r="NCV22" s="35"/>
      <c r="NCW22" s="35"/>
      <c r="NCX22" s="35"/>
      <c r="NCY22" s="35"/>
      <c r="NCZ22" s="35"/>
      <c r="NDA22" s="35"/>
      <c r="NDB22" s="35"/>
      <c r="NDC22" s="35"/>
      <c r="NDD22" s="35"/>
      <c r="NDE22" s="35"/>
      <c r="NDF22" s="35"/>
      <c r="NDG22" s="35"/>
      <c r="NDH22" s="35"/>
      <c r="NDI22" s="35"/>
      <c r="NDJ22" s="35"/>
      <c r="NDK22" s="35"/>
      <c r="NDL22" s="35"/>
      <c r="NDM22" s="35"/>
      <c r="NDN22" s="35"/>
      <c r="NDO22" s="35"/>
      <c r="NDP22" s="35"/>
      <c r="NDQ22" s="35"/>
      <c r="NDR22" s="35"/>
      <c r="NDS22" s="35"/>
      <c r="NDT22" s="35"/>
      <c r="NDU22" s="35"/>
      <c r="NDV22" s="35"/>
      <c r="NDW22" s="35"/>
      <c r="NDX22" s="35"/>
      <c r="NDY22" s="35"/>
      <c r="NDZ22" s="35"/>
      <c r="NEA22" s="35"/>
      <c r="NEB22" s="35"/>
      <c r="NEC22" s="35"/>
      <c r="NED22" s="35"/>
      <c r="NEE22" s="35"/>
      <c r="NEF22" s="35"/>
      <c r="NEG22" s="35"/>
      <c r="NEH22" s="35"/>
      <c r="NEI22" s="35"/>
      <c r="NEJ22" s="35"/>
      <c r="NEK22" s="35"/>
      <c r="NEL22" s="35"/>
      <c r="NEM22" s="35"/>
      <c r="NEN22" s="35"/>
      <c r="NEO22" s="35"/>
      <c r="NEP22" s="35"/>
      <c r="NEQ22" s="35"/>
      <c r="NER22" s="35"/>
      <c r="NES22" s="35"/>
      <c r="NET22" s="35"/>
      <c r="NEU22" s="35"/>
      <c r="NEV22" s="35"/>
      <c r="NEW22" s="35"/>
      <c r="NEX22" s="35"/>
      <c r="NEY22" s="35"/>
      <c r="NEZ22" s="35"/>
      <c r="NFA22" s="35"/>
      <c r="NFB22" s="35"/>
      <c r="NFC22" s="35"/>
      <c r="NFD22" s="35"/>
      <c r="NFE22" s="35"/>
      <c r="NFF22" s="35"/>
      <c r="NFG22" s="35"/>
      <c r="NFH22" s="35"/>
      <c r="NFI22" s="35"/>
      <c r="NFJ22" s="35"/>
      <c r="NFK22" s="35"/>
      <c r="NFL22" s="35"/>
      <c r="NFM22" s="35"/>
      <c r="NFN22" s="35"/>
      <c r="NFO22" s="35"/>
      <c r="NFP22" s="35"/>
      <c r="NFQ22" s="35"/>
      <c r="NFR22" s="35"/>
      <c r="NFS22" s="35"/>
      <c r="NFT22" s="35"/>
      <c r="NFU22" s="35"/>
      <c r="NFV22" s="35"/>
      <c r="NFW22" s="35"/>
      <c r="NFX22" s="35"/>
      <c r="NFY22" s="35"/>
      <c r="NFZ22" s="35"/>
      <c r="NGA22" s="35"/>
      <c r="NGB22" s="35"/>
      <c r="NGC22" s="35"/>
      <c r="NGD22" s="35"/>
      <c r="NGE22" s="35"/>
      <c r="NGF22" s="35"/>
      <c r="NGG22" s="35"/>
      <c r="NGH22" s="35"/>
      <c r="NGI22" s="35"/>
      <c r="NGJ22" s="35"/>
      <c r="NGK22" s="35"/>
      <c r="NGL22" s="35"/>
      <c r="NGM22" s="35"/>
      <c r="NGN22" s="35"/>
      <c r="NGO22" s="35"/>
      <c r="NGP22" s="35"/>
      <c r="NGQ22" s="35"/>
      <c r="NGR22" s="35"/>
      <c r="NGS22" s="35"/>
      <c r="NGT22" s="35"/>
      <c r="NGU22" s="35"/>
      <c r="NGV22" s="35"/>
      <c r="NGW22" s="35"/>
      <c r="NGX22" s="35"/>
      <c r="NGY22" s="35"/>
      <c r="NGZ22" s="35"/>
      <c r="NHA22" s="35"/>
      <c r="NHB22" s="35"/>
      <c r="NHC22" s="35"/>
      <c r="NHD22" s="35"/>
      <c r="NHE22" s="35"/>
      <c r="NHF22" s="35"/>
      <c r="NHG22" s="35"/>
      <c r="NHH22" s="35"/>
      <c r="NHI22" s="35"/>
      <c r="NHJ22" s="35"/>
      <c r="NHK22" s="35"/>
      <c r="NHL22" s="35"/>
      <c r="NHM22" s="35"/>
      <c r="NHN22" s="35"/>
      <c r="NHO22" s="35"/>
      <c r="NHP22" s="35"/>
      <c r="NHQ22" s="35"/>
      <c r="NHR22" s="35"/>
      <c r="NHS22" s="35"/>
      <c r="NHT22" s="35"/>
      <c r="NHU22" s="35"/>
      <c r="NHV22" s="35"/>
      <c r="NHW22" s="35"/>
      <c r="NHX22" s="35"/>
      <c r="NHY22" s="35"/>
      <c r="NHZ22" s="35"/>
      <c r="NIA22" s="35"/>
      <c r="NIB22" s="35"/>
      <c r="NIC22" s="35"/>
      <c r="NID22" s="35"/>
      <c r="NIE22" s="35"/>
      <c r="NIF22" s="35"/>
      <c r="NIG22" s="35"/>
      <c r="NIH22" s="35"/>
      <c r="NII22" s="35"/>
      <c r="NIJ22" s="35"/>
      <c r="NIK22" s="35"/>
      <c r="NIL22" s="35"/>
      <c r="NIM22" s="35"/>
      <c r="NIN22" s="35"/>
      <c r="NIO22" s="35"/>
      <c r="NIP22" s="35"/>
      <c r="NIQ22" s="35"/>
      <c r="NIR22" s="35"/>
      <c r="NIS22" s="35"/>
      <c r="NIT22" s="35"/>
      <c r="NIU22" s="35"/>
      <c r="NIV22" s="35"/>
      <c r="NIW22" s="35"/>
      <c r="NIX22" s="35"/>
      <c r="NIY22" s="35"/>
      <c r="NIZ22" s="35"/>
      <c r="NJA22" s="35"/>
      <c r="NJB22" s="35"/>
      <c r="NJC22" s="35"/>
      <c r="NJD22" s="35"/>
      <c r="NJE22" s="35"/>
      <c r="NJF22" s="35"/>
      <c r="NJG22" s="35"/>
      <c r="NJH22" s="35"/>
      <c r="NJI22" s="35"/>
      <c r="NJJ22" s="35"/>
      <c r="NJK22" s="35"/>
      <c r="NJL22" s="35"/>
      <c r="NJM22" s="35"/>
      <c r="NJN22" s="35"/>
      <c r="NJO22" s="35"/>
      <c r="NJP22" s="35"/>
      <c r="NJQ22" s="35"/>
      <c r="NJR22" s="35"/>
      <c r="NJS22" s="35"/>
      <c r="NJT22" s="35"/>
      <c r="NJU22" s="35"/>
      <c r="NJV22" s="35"/>
      <c r="NJW22" s="35"/>
      <c r="NJX22" s="35"/>
      <c r="NJY22" s="35"/>
      <c r="NJZ22" s="35"/>
      <c r="NKA22" s="35"/>
      <c r="NKB22" s="35"/>
      <c r="NKC22" s="35"/>
      <c r="NKD22" s="35"/>
      <c r="NKE22" s="35"/>
      <c r="NKF22" s="35"/>
      <c r="NKG22" s="35"/>
      <c r="NKH22" s="35"/>
      <c r="NKI22" s="35"/>
      <c r="NKJ22" s="35"/>
      <c r="NKK22" s="35"/>
      <c r="NKL22" s="35"/>
      <c r="NKM22" s="35"/>
      <c r="NKN22" s="35"/>
      <c r="NKO22" s="35"/>
      <c r="NKP22" s="35"/>
      <c r="NKQ22" s="35"/>
      <c r="NKR22" s="35"/>
      <c r="NKS22" s="35"/>
      <c r="NKT22" s="35"/>
      <c r="NKU22" s="35"/>
      <c r="NKV22" s="35"/>
      <c r="NKW22" s="35"/>
      <c r="NKX22" s="35"/>
      <c r="NKY22" s="35"/>
      <c r="NKZ22" s="35"/>
      <c r="NLA22" s="35"/>
      <c r="NLB22" s="35"/>
      <c r="NLC22" s="35"/>
      <c r="NLD22" s="35"/>
      <c r="NLE22" s="35"/>
      <c r="NLF22" s="35"/>
      <c r="NLG22" s="35"/>
      <c r="NLH22" s="35"/>
      <c r="NLI22" s="35"/>
      <c r="NLJ22" s="35"/>
      <c r="NLK22" s="35"/>
      <c r="NLL22" s="35"/>
      <c r="NLM22" s="35"/>
      <c r="NLN22" s="35"/>
      <c r="NLO22" s="35"/>
      <c r="NLP22" s="35"/>
      <c r="NLQ22" s="35"/>
      <c r="NLR22" s="35"/>
      <c r="NLS22" s="35"/>
      <c r="NLT22" s="35"/>
      <c r="NLU22" s="35"/>
      <c r="NLV22" s="35"/>
      <c r="NLW22" s="35"/>
      <c r="NLX22" s="35"/>
      <c r="NLY22" s="35"/>
      <c r="NLZ22" s="35"/>
      <c r="NMA22" s="35"/>
      <c r="NMB22" s="35"/>
      <c r="NMC22" s="35"/>
      <c r="NMD22" s="35"/>
      <c r="NME22" s="35"/>
      <c r="NMF22" s="35"/>
      <c r="NMG22" s="35"/>
      <c r="NMH22" s="35"/>
      <c r="NMI22" s="35"/>
      <c r="NMJ22" s="35"/>
      <c r="NMK22" s="35"/>
      <c r="NML22" s="35"/>
      <c r="NMM22" s="35"/>
      <c r="NMN22" s="35"/>
      <c r="NMO22" s="35"/>
      <c r="NMP22" s="35"/>
      <c r="NMQ22" s="35"/>
      <c r="NMR22" s="35"/>
      <c r="NMS22" s="35"/>
      <c r="NMT22" s="35"/>
      <c r="NMU22" s="35"/>
      <c r="NMV22" s="35"/>
      <c r="NMW22" s="35"/>
      <c r="NMX22" s="35"/>
      <c r="NMY22" s="35"/>
      <c r="NMZ22" s="35"/>
      <c r="NNA22" s="35"/>
      <c r="NNB22" s="35"/>
      <c r="NNC22" s="35"/>
      <c r="NND22" s="35"/>
      <c r="NNE22" s="35"/>
      <c r="NNF22" s="35"/>
      <c r="NNG22" s="35"/>
      <c r="NNH22" s="35"/>
      <c r="NNI22" s="35"/>
      <c r="NNJ22" s="35"/>
      <c r="NNK22" s="35"/>
      <c r="NNL22" s="35"/>
      <c r="NNM22" s="35"/>
      <c r="NNN22" s="35"/>
      <c r="NNO22" s="35"/>
      <c r="NNP22" s="35"/>
      <c r="NNQ22" s="35"/>
      <c r="NNR22" s="35"/>
      <c r="NNS22" s="35"/>
      <c r="NNT22" s="35"/>
      <c r="NNU22" s="35"/>
      <c r="NNV22" s="35"/>
      <c r="NNW22" s="35"/>
      <c r="NNX22" s="35"/>
      <c r="NNY22" s="35"/>
      <c r="NNZ22" s="35"/>
      <c r="NOA22" s="35"/>
      <c r="NOB22" s="35"/>
      <c r="NOC22" s="35"/>
      <c r="NOD22" s="35"/>
      <c r="NOE22" s="35"/>
      <c r="NOF22" s="35"/>
      <c r="NOG22" s="35"/>
      <c r="NOH22" s="35"/>
      <c r="NOI22" s="35"/>
      <c r="NOJ22" s="35"/>
      <c r="NOK22" s="35"/>
      <c r="NOL22" s="35"/>
      <c r="NOM22" s="35"/>
      <c r="NON22" s="35"/>
      <c r="NOO22" s="35"/>
      <c r="NOP22" s="35"/>
      <c r="NOQ22" s="35"/>
      <c r="NOR22" s="35"/>
      <c r="NOS22" s="35"/>
      <c r="NOT22" s="35"/>
      <c r="NOU22" s="35"/>
      <c r="NOV22" s="35"/>
      <c r="NOW22" s="35"/>
      <c r="NOX22" s="35"/>
      <c r="NOY22" s="35"/>
      <c r="NOZ22" s="35"/>
      <c r="NPA22" s="35"/>
      <c r="NPB22" s="35"/>
      <c r="NPC22" s="35"/>
      <c r="NPD22" s="35"/>
      <c r="NPE22" s="35"/>
      <c r="NPF22" s="35"/>
      <c r="NPG22" s="35"/>
      <c r="NPH22" s="35"/>
      <c r="NPI22" s="35"/>
      <c r="NPJ22" s="35"/>
      <c r="NPK22" s="35"/>
      <c r="NPL22" s="35"/>
      <c r="NPM22" s="35"/>
      <c r="NPN22" s="35"/>
      <c r="NPO22" s="35"/>
      <c r="NPP22" s="35"/>
      <c r="NPQ22" s="35"/>
      <c r="NPR22" s="35"/>
      <c r="NPS22" s="35"/>
      <c r="NPT22" s="35"/>
      <c r="NPU22" s="35"/>
      <c r="NPV22" s="35"/>
      <c r="NPW22" s="35"/>
      <c r="NPX22" s="35"/>
      <c r="NPY22" s="35"/>
      <c r="NPZ22" s="35"/>
      <c r="NQA22" s="35"/>
      <c r="NQB22" s="35"/>
      <c r="NQC22" s="35"/>
      <c r="NQD22" s="35"/>
      <c r="NQE22" s="35"/>
      <c r="NQF22" s="35"/>
      <c r="NQG22" s="35"/>
      <c r="NQH22" s="35"/>
      <c r="NQI22" s="35"/>
      <c r="NQJ22" s="35"/>
      <c r="NQK22" s="35"/>
      <c r="NQL22" s="35"/>
      <c r="NQM22" s="35"/>
      <c r="NQN22" s="35"/>
      <c r="NQO22" s="35"/>
      <c r="NQP22" s="35"/>
      <c r="NQQ22" s="35"/>
      <c r="NQR22" s="35"/>
      <c r="NQS22" s="35"/>
      <c r="NQT22" s="35"/>
      <c r="NQU22" s="35"/>
      <c r="NQV22" s="35"/>
      <c r="NQW22" s="35"/>
      <c r="NQX22" s="35"/>
      <c r="NQY22" s="35"/>
      <c r="NQZ22" s="35"/>
      <c r="NRA22" s="35"/>
      <c r="NRB22" s="35"/>
      <c r="NRC22" s="35"/>
      <c r="NRD22" s="35"/>
      <c r="NRE22" s="35"/>
      <c r="NRF22" s="35"/>
      <c r="NRG22" s="35"/>
      <c r="NRH22" s="35"/>
      <c r="NRI22" s="35"/>
      <c r="NRJ22" s="35"/>
      <c r="NRK22" s="35"/>
      <c r="NRL22" s="35"/>
      <c r="NRM22" s="35"/>
      <c r="NRN22" s="35"/>
      <c r="NRO22" s="35"/>
      <c r="NRP22" s="35"/>
      <c r="NRQ22" s="35"/>
      <c r="NRR22" s="35"/>
      <c r="NRS22" s="35"/>
      <c r="NRT22" s="35"/>
      <c r="NRU22" s="35"/>
      <c r="NRV22" s="35"/>
      <c r="NRW22" s="35"/>
      <c r="NRX22" s="35"/>
      <c r="NRY22" s="35"/>
      <c r="NRZ22" s="35"/>
      <c r="NSA22" s="35"/>
      <c r="NSB22" s="35"/>
      <c r="NSC22" s="35"/>
      <c r="NSD22" s="35"/>
      <c r="NSE22" s="35"/>
      <c r="NSF22" s="35"/>
      <c r="NSG22" s="35"/>
      <c r="NSH22" s="35"/>
      <c r="NSI22" s="35"/>
      <c r="NSJ22" s="35"/>
      <c r="NSK22" s="35"/>
      <c r="NSL22" s="35"/>
      <c r="NSM22" s="35"/>
      <c r="NSN22" s="35"/>
      <c r="NSO22" s="35"/>
      <c r="NSP22" s="35"/>
      <c r="NSQ22" s="35"/>
      <c r="NSR22" s="35"/>
      <c r="NSS22" s="35"/>
      <c r="NST22" s="35"/>
      <c r="NSU22" s="35"/>
      <c r="NSV22" s="35"/>
      <c r="NSW22" s="35"/>
      <c r="NSX22" s="35"/>
      <c r="NSY22" s="35"/>
      <c r="NSZ22" s="35"/>
      <c r="NTA22" s="35"/>
      <c r="NTB22" s="35"/>
      <c r="NTC22" s="35"/>
      <c r="NTD22" s="35"/>
      <c r="NTE22" s="35"/>
      <c r="NTF22" s="35"/>
      <c r="NTG22" s="35"/>
      <c r="NTH22" s="35"/>
      <c r="NTI22" s="35"/>
      <c r="NTJ22" s="35"/>
      <c r="NTK22" s="35"/>
      <c r="NTL22" s="35"/>
      <c r="NTM22" s="35"/>
      <c r="NTN22" s="35"/>
      <c r="NTO22" s="35"/>
      <c r="NTP22" s="35"/>
      <c r="NTQ22" s="35"/>
      <c r="NTR22" s="35"/>
      <c r="NTS22" s="35"/>
      <c r="NTT22" s="35"/>
      <c r="NTU22" s="35"/>
      <c r="NTV22" s="35"/>
      <c r="NTW22" s="35"/>
      <c r="NTX22" s="35"/>
      <c r="NTY22" s="35"/>
      <c r="NTZ22" s="35"/>
      <c r="NUA22" s="35"/>
      <c r="NUB22" s="35"/>
      <c r="NUC22" s="35"/>
      <c r="NUD22" s="35"/>
      <c r="NUE22" s="35"/>
      <c r="NUF22" s="35"/>
      <c r="NUG22" s="35"/>
      <c r="NUH22" s="35"/>
      <c r="NUI22" s="35"/>
      <c r="NUJ22" s="35"/>
      <c r="NUK22" s="35"/>
      <c r="NUL22" s="35"/>
      <c r="NUM22" s="35"/>
      <c r="NUN22" s="35"/>
      <c r="NUO22" s="35"/>
      <c r="NUP22" s="35"/>
      <c r="NUQ22" s="35"/>
      <c r="NUR22" s="35"/>
      <c r="NUS22" s="35"/>
      <c r="NUT22" s="35"/>
      <c r="NUU22" s="35"/>
      <c r="NUV22" s="35"/>
      <c r="NUW22" s="35"/>
      <c r="NUX22" s="35"/>
      <c r="NUY22" s="35"/>
      <c r="NUZ22" s="35"/>
      <c r="NVA22" s="35"/>
      <c r="NVB22" s="35"/>
      <c r="NVC22" s="35"/>
      <c r="NVD22" s="35"/>
      <c r="NVE22" s="35"/>
      <c r="NVF22" s="35"/>
      <c r="NVG22" s="35"/>
      <c r="NVH22" s="35"/>
      <c r="NVI22" s="35"/>
      <c r="NVJ22" s="35"/>
      <c r="NVK22" s="35"/>
      <c r="NVL22" s="35"/>
      <c r="NVM22" s="35"/>
      <c r="NVN22" s="35"/>
      <c r="NVO22" s="35"/>
      <c r="NVP22" s="35"/>
      <c r="NVQ22" s="35"/>
      <c r="NVR22" s="35"/>
      <c r="NVS22" s="35"/>
      <c r="NVT22" s="35"/>
      <c r="NVU22" s="35"/>
      <c r="NVV22" s="35"/>
      <c r="NVW22" s="35"/>
      <c r="NVX22" s="35"/>
      <c r="NVY22" s="35"/>
      <c r="NVZ22" s="35"/>
      <c r="NWA22" s="35"/>
      <c r="NWB22" s="35"/>
      <c r="NWC22" s="35"/>
      <c r="NWD22" s="35"/>
      <c r="NWE22" s="35"/>
      <c r="NWF22" s="35"/>
      <c r="NWG22" s="35"/>
      <c r="NWH22" s="35"/>
      <c r="NWI22" s="35"/>
      <c r="NWJ22" s="35"/>
      <c r="NWK22" s="35"/>
      <c r="NWL22" s="35"/>
      <c r="NWM22" s="35"/>
      <c r="NWN22" s="35"/>
      <c r="NWO22" s="35"/>
      <c r="NWP22" s="35"/>
      <c r="NWQ22" s="35"/>
      <c r="NWR22" s="35"/>
      <c r="NWS22" s="35"/>
      <c r="NWT22" s="35"/>
      <c r="NWU22" s="35"/>
      <c r="NWV22" s="35"/>
      <c r="NWW22" s="35"/>
      <c r="NWX22" s="35"/>
      <c r="NWY22" s="35"/>
      <c r="NWZ22" s="35"/>
      <c r="NXA22" s="35"/>
      <c r="NXB22" s="35"/>
      <c r="NXC22" s="35"/>
      <c r="NXD22" s="35"/>
      <c r="NXE22" s="35"/>
      <c r="NXF22" s="35"/>
      <c r="NXG22" s="35"/>
      <c r="NXH22" s="35"/>
      <c r="NXI22" s="35"/>
      <c r="NXJ22" s="35"/>
      <c r="NXK22" s="35"/>
      <c r="NXL22" s="35"/>
      <c r="NXM22" s="35"/>
      <c r="NXN22" s="35"/>
      <c r="NXO22" s="35"/>
      <c r="NXP22" s="35"/>
      <c r="NXQ22" s="35"/>
      <c r="NXR22" s="35"/>
      <c r="NXS22" s="35"/>
      <c r="NXT22" s="35"/>
      <c r="NXU22" s="35"/>
      <c r="NXV22" s="35"/>
      <c r="NXW22" s="35"/>
      <c r="NXX22" s="35"/>
      <c r="NXY22" s="35"/>
      <c r="NXZ22" s="35"/>
      <c r="NYA22" s="35"/>
      <c r="NYB22" s="35"/>
      <c r="NYC22" s="35"/>
      <c r="NYD22" s="35"/>
      <c r="NYE22" s="35"/>
      <c r="NYF22" s="35"/>
      <c r="NYG22" s="35"/>
      <c r="NYH22" s="35"/>
      <c r="NYI22" s="35"/>
      <c r="NYJ22" s="35"/>
      <c r="NYK22" s="35"/>
      <c r="NYL22" s="35"/>
      <c r="NYM22" s="35"/>
      <c r="NYN22" s="35"/>
      <c r="NYO22" s="35"/>
      <c r="NYP22" s="35"/>
      <c r="NYQ22" s="35"/>
      <c r="NYR22" s="35"/>
      <c r="NYS22" s="35"/>
      <c r="NYT22" s="35"/>
      <c r="NYU22" s="35"/>
      <c r="NYV22" s="35"/>
      <c r="NYW22" s="35"/>
      <c r="NYX22" s="35"/>
      <c r="NYY22" s="35"/>
      <c r="NYZ22" s="35"/>
      <c r="NZA22" s="35"/>
      <c r="NZB22" s="35"/>
      <c r="NZC22" s="35"/>
      <c r="NZD22" s="35"/>
      <c r="NZE22" s="35"/>
      <c r="NZF22" s="35"/>
      <c r="NZG22" s="35"/>
      <c r="NZH22" s="35"/>
      <c r="NZI22" s="35"/>
      <c r="NZJ22" s="35"/>
      <c r="NZK22" s="35"/>
      <c r="NZL22" s="35"/>
      <c r="NZM22" s="35"/>
      <c r="NZN22" s="35"/>
      <c r="NZO22" s="35"/>
      <c r="NZP22" s="35"/>
      <c r="NZQ22" s="35"/>
      <c r="NZR22" s="35"/>
      <c r="NZS22" s="35"/>
      <c r="NZT22" s="35"/>
      <c r="NZU22" s="35"/>
      <c r="NZV22" s="35"/>
      <c r="NZW22" s="35"/>
      <c r="NZX22" s="35"/>
      <c r="NZY22" s="35"/>
      <c r="NZZ22" s="35"/>
      <c r="OAA22" s="35"/>
      <c r="OAB22" s="35"/>
      <c r="OAC22" s="35"/>
      <c r="OAD22" s="35"/>
      <c r="OAE22" s="35"/>
      <c r="OAF22" s="35"/>
      <c r="OAG22" s="35"/>
      <c r="OAH22" s="35"/>
      <c r="OAI22" s="35"/>
      <c r="OAJ22" s="35"/>
      <c r="OAK22" s="35"/>
      <c r="OAL22" s="35"/>
      <c r="OAM22" s="35"/>
      <c r="OAN22" s="35"/>
      <c r="OAO22" s="35"/>
      <c r="OAP22" s="35"/>
      <c r="OAQ22" s="35"/>
      <c r="OAR22" s="35"/>
      <c r="OAS22" s="35"/>
      <c r="OAT22" s="35"/>
      <c r="OAU22" s="35"/>
      <c r="OAV22" s="35"/>
      <c r="OAW22" s="35"/>
      <c r="OAX22" s="35"/>
      <c r="OAY22" s="35"/>
      <c r="OAZ22" s="35"/>
      <c r="OBA22" s="35"/>
      <c r="OBB22" s="35"/>
      <c r="OBC22" s="35"/>
      <c r="OBD22" s="35"/>
      <c r="OBE22" s="35"/>
      <c r="OBF22" s="35"/>
      <c r="OBG22" s="35"/>
      <c r="OBH22" s="35"/>
      <c r="OBI22" s="35"/>
      <c r="OBJ22" s="35"/>
      <c r="OBK22" s="35"/>
      <c r="OBL22" s="35"/>
      <c r="OBM22" s="35"/>
      <c r="OBN22" s="35"/>
      <c r="OBO22" s="35"/>
      <c r="OBP22" s="35"/>
      <c r="OBQ22" s="35"/>
      <c r="OBR22" s="35"/>
      <c r="OBS22" s="35"/>
      <c r="OBT22" s="35"/>
      <c r="OBU22" s="35"/>
      <c r="OBV22" s="35"/>
      <c r="OBW22" s="35"/>
      <c r="OBX22" s="35"/>
      <c r="OBY22" s="35"/>
      <c r="OBZ22" s="35"/>
      <c r="OCA22" s="35"/>
      <c r="OCB22" s="35"/>
      <c r="OCC22" s="35"/>
      <c r="OCD22" s="35"/>
      <c r="OCE22" s="35"/>
      <c r="OCF22" s="35"/>
      <c r="OCG22" s="35"/>
      <c r="OCH22" s="35"/>
      <c r="OCI22" s="35"/>
      <c r="OCJ22" s="35"/>
      <c r="OCK22" s="35"/>
      <c r="OCL22" s="35"/>
      <c r="OCM22" s="35"/>
      <c r="OCN22" s="35"/>
      <c r="OCO22" s="35"/>
      <c r="OCP22" s="35"/>
      <c r="OCQ22" s="35"/>
      <c r="OCR22" s="35"/>
      <c r="OCS22" s="35"/>
      <c r="OCT22" s="35"/>
      <c r="OCU22" s="35"/>
      <c r="OCV22" s="35"/>
      <c r="OCW22" s="35"/>
      <c r="OCX22" s="35"/>
      <c r="OCY22" s="35"/>
      <c r="OCZ22" s="35"/>
      <c r="ODA22" s="35"/>
      <c r="ODB22" s="35"/>
      <c r="ODC22" s="35"/>
      <c r="ODD22" s="35"/>
      <c r="ODE22" s="35"/>
      <c r="ODF22" s="35"/>
      <c r="ODG22" s="35"/>
      <c r="ODH22" s="35"/>
      <c r="ODI22" s="35"/>
      <c r="ODJ22" s="35"/>
      <c r="ODK22" s="35"/>
      <c r="ODL22" s="35"/>
      <c r="ODM22" s="35"/>
      <c r="ODN22" s="35"/>
      <c r="ODO22" s="35"/>
      <c r="ODP22" s="35"/>
      <c r="ODQ22" s="35"/>
      <c r="ODR22" s="35"/>
      <c r="ODS22" s="35"/>
      <c r="ODT22" s="35"/>
      <c r="ODU22" s="35"/>
      <c r="ODV22" s="35"/>
      <c r="ODW22" s="35"/>
      <c r="ODX22" s="35"/>
      <c r="ODY22" s="35"/>
      <c r="ODZ22" s="35"/>
      <c r="OEA22" s="35"/>
      <c r="OEB22" s="35"/>
      <c r="OEC22" s="35"/>
      <c r="OED22" s="35"/>
      <c r="OEE22" s="35"/>
      <c r="OEF22" s="35"/>
      <c r="OEG22" s="35"/>
      <c r="OEH22" s="35"/>
      <c r="OEI22" s="35"/>
      <c r="OEJ22" s="35"/>
      <c r="OEK22" s="35"/>
      <c r="OEL22" s="35"/>
      <c r="OEM22" s="35"/>
      <c r="OEN22" s="35"/>
      <c r="OEO22" s="35"/>
      <c r="OEP22" s="35"/>
      <c r="OEQ22" s="35"/>
      <c r="OER22" s="35"/>
      <c r="OES22" s="35"/>
      <c r="OET22" s="35"/>
      <c r="OEU22" s="35"/>
      <c r="OEV22" s="35"/>
      <c r="OEW22" s="35"/>
      <c r="OEX22" s="35"/>
      <c r="OEY22" s="35"/>
      <c r="OEZ22" s="35"/>
      <c r="OFA22" s="35"/>
      <c r="OFB22" s="35"/>
      <c r="OFC22" s="35"/>
      <c r="OFD22" s="35"/>
      <c r="OFE22" s="35"/>
      <c r="OFF22" s="35"/>
      <c r="OFG22" s="35"/>
      <c r="OFH22" s="35"/>
      <c r="OFI22" s="35"/>
      <c r="OFJ22" s="35"/>
      <c r="OFK22" s="35"/>
      <c r="OFL22" s="35"/>
      <c r="OFM22" s="35"/>
      <c r="OFN22" s="35"/>
      <c r="OFO22" s="35"/>
      <c r="OFP22" s="35"/>
      <c r="OFQ22" s="35"/>
      <c r="OFR22" s="35"/>
      <c r="OFS22" s="35"/>
      <c r="OFT22" s="35"/>
      <c r="OFU22" s="35"/>
      <c r="OFV22" s="35"/>
      <c r="OFW22" s="35"/>
      <c r="OFX22" s="35"/>
      <c r="OFY22" s="35"/>
      <c r="OFZ22" s="35"/>
      <c r="OGA22" s="35"/>
      <c r="OGB22" s="35"/>
      <c r="OGC22" s="35"/>
      <c r="OGD22" s="35"/>
      <c r="OGE22" s="35"/>
      <c r="OGF22" s="35"/>
      <c r="OGG22" s="35"/>
      <c r="OGH22" s="35"/>
      <c r="OGI22" s="35"/>
      <c r="OGJ22" s="35"/>
      <c r="OGK22" s="35"/>
      <c r="OGL22" s="35"/>
      <c r="OGM22" s="35"/>
      <c r="OGN22" s="35"/>
      <c r="OGO22" s="35"/>
      <c r="OGP22" s="35"/>
      <c r="OGQ22" s="35"/>
      <c r="OGR22" s="35"/>
      <c r="OGS22" s="35"/>
      <c r="OGT22" s="35"/>
      <c r="OGU22" s="35"/>
      <c r="OGV22" s="35"/>
      <c r="OGW22" s="35"/>
      <c r="OGX22" s="35"/>
      <c r="OGY22" s="35"/>
      <c r="OGZ22" s="35"/>
      <c r="OHA22" s="35"/>
      <c r="OHB22" s="35"/>
      <c r="OHC22" s="35"/>
      <c r="OHD22" s="35"/>
      <c r="OHE22" s="35"/>
      <c r="OHF22" s="35"/>
      <c r="OHG22" s="35"/>
      <c r="OHH22" s="35"/>
      <c r="OHI22" s="35"/>
      <c r="OHJ22" s="35"/>
      <c r="OHK22" s="35"/>
      <c r="OHL22" s="35"/>
      <c r="OHM22" s="35"/>
      <c r="OHN22" s="35"/>
      <c r="OHO22" s="35"/>
      <c r="OHP22" s="35"/>
      <c r="OHQ22" s="35"/>
      <c r="OHR22" s="35"/>
      <c r="OHS22" s="35"/>
      <c r="OHT22" s="35"/>
      <c r="OHU22" s="35"/>
      <c r="OHV22" s="35"/>
      <c r="OHW22" s="35"/>
      <c r="OHX22" s="35"/>
      <c r="OHY22" s="35"/>
      <c r="OHZ22" s="35"/>
      <c r="OIA22" s="35"/>
      <c r="OIB22" s="35"/>
      <c r="OIC22" s="35"/>
      <c r="OID22" s="35"/>
      <c r="OIE22" s="35"/>
      <c r="OIF22" s="35"/>
      <c r="OIG22" s="35"/>
      <c r="OIH22" s="35"/>
      <c r="OII22" s="35"/>
      <c r="OIJ22" s="35"/>
      <c r="OIK22" s="35"/>
      <c r="OIL22" s="35"/>
      <c r="OIM22" s="35"/>
      <c r="OIN22" s="35"/>
      <c r="OIO22" s="35"/>
      <c r="OIP22" s="35"/>
      <c r="OIQ22" s="35"/>
      <c r="OIR22" s="35"/>
      <c r="OIS22" s="35"/>
      <c r="OIT22" s="35"/>
      <c r="OIU22" s="35"/>
      <c r="OIV22" s="35"/>
      <c r="OIW22" s="35"/>
      <c r="OIX22" s="35"/>
      <c r="OIY22" s="35"/>
      <c r="OIZ22" s="35"/>
      <c r="OJA22" s="35"/>
      <c r="OJB22" s="35"/>
      <c r="OJC22" s="35"/>
      <c r="OJD22" s="35"/>
      <c r="OJE22" s="35"/>
      <c r="OJF22" s="35"/>
      <c r="OJG22" s="35"/>
      <c r="OJH22" s="35"/>
      <c r="OJI22" s="35"/>
      <c r="OJJ22" s="35"/>
      <c r="OJK22" s="35"/>
      <c r="OJL22" s="35"/>
      <c r="OJM22" s="35"/>
      <c r="OJN22" s="35"/>
      <c r="OJO22" s="35"/>
      <c r="OJP22" s="35"/>
      <c r="OJQ22" s="35"/>
      <c r="OJR22" s="35"/>
      <c r="OJS22" s="35"/>
      <c r="OJT22" s="35"/>
      <c r="OJU22" s="35"/>
      <c r="OJV22" s="35"/>
      <c r="OJW22" s="35"/>
      <c r="OJX22" s="35"/>
      <c r="OJY22" s="35"/>
      <c r="OJZ22" s="35"/>
      <c r="OKA22" s="35"/>
      <c r="OKB22" s="35"/>
      <c r="OKC22" s="35"/>
      <c r="OKD22" s="35"/>
      <c r="OKE22" s="35"/>
      <c r="OKF22" s="35"/>
      <c r="OKG22" s="35"/>
      <c r="OKH22" s="35"/>
      <c r="OKI22" s="35"/>
      <c r="OKJ22" s="35"/>
      <c r="OKK22" s="35"/>
      <c r="OKL22" s="35"/>
      <c r="OKM22" s="35"/>
      <c r="OKN22" s="35"/>
      <c r="OKO22" s="35"/>
      <c r="OKP22" s="35"/>
      <c r="OKQ22" s="35"/>
      <c r="OKR22" s="35"/>
      <c r="OKS22" s="35"/>
      <c r="OKT22" s="35"/>
      <c r="OKU22" s="35"/>
      <c r="OKV22" s="35"/>
      <c r="OKW22" s="35"/>
      <c r="OKX22" s="35"/>
      <c r="OKY22" s="35"/>
      <c r="OKZ22" s="35"/>
      <c r="OLA22" s="35"/>
      <c r="OLB22" s="35"/>
      <c r="OLC22" s="35"/>
      <c r="OLD22" s="35"/>
      <c r="OLE22" s="35"/>
      <c r="OLF22" s="35"/>
      <c r="OLG22" s="35"/>
      <c r="OLH22" s="35"/>
      <c r="OLI22" s="35"/>
      <c r="OLJ22" s="35"/>
      <c r="OLK22" s="35"/>
      <c r="OLL22" s="35"/>
      <c r="OLM22" s="35"/>
      <c r="OLN22" s="35"/>
      <c r="OLO22" s="35"/>
      <c r="OLP22" s="35"/>
      <c r="OLQ22" s="35"/>
      <c r="OLR22" s="35"/>
      <c r="OLS22" s="35"/>
      <c r="OLT22" s="35"/>
      <c r="OLU22" s="35"/>
      <c r="OLV22" s="35"/>
      <c r="OLW22" s="35"/>
      <c r="OLX22" s="35"/>
      <c r="OLY22" s="35"/>
      <c r="OLZ22" s="35"/>
      <c r="OMA22" s="35"/>
      <c r="OMB22" s="35"/>
      <c r="OMC22" s="35"/>
      <c r="OMD22" s="35"/>
      <c r="OME22" s="35"/>
      <c r="OMF22" s="35"/>
      <c r="OMG22" s="35"/>
      <c r="OMH22" s="35"/>
      <c r="OMI22" s="35"/>
      <c r="OMJ22" s="35"/>
      <c r="OMK22" s="35"/>
      <c r="OML22" s="35"/>
      <c r="OMM22" s="35"/>
      <c r="OMN22" s="35"/>
      <c r="OMO22" s="35"/>
      <c r="OMP22" s="35"/>
      <c r="OMQ22" s="35"/>
      <c r="OMR22" s="35"/>
      <c r="OMS22" s="35"/>
      <c r="OMT22" s="35"/>
      <c r="OMU22" s="35"/>
      <c r="OMV22" s="35"/>
      <c r="OMW22" s="35"/>
      <c r="OMX22" s="35"/>
      <c r="OMY22" s="35"/>
      <c r="OMZ22" s="35"/>
      <c r="ONA22" s="35"/>
      <c r="ONB22" s="35"/>
      <c r="ONC22" s="35"/>
      <c r="OND22" s="35"/>
      <c r="ONE22" s="35"/>
      <c r="ONF22" s="35"/>
      <c r="ONG22" s="35"/>
      <c r="ONH22" s="35"/>
      <c r="ONI22" s="35"/>
      <c r="ONJ22" s="35"/>
      <c r="ONK22" s="35"/>
      <c r="ONL22" s="35"/>
      <c r="ONM22" s="35"/>
      <c r="ONN22" s="35"/>
      <c r="ONO22" s="35"/>
      <c r="ONP22" s="35"/>
      <c r="ONQ22" s="35"/>
      <c r="ONR22" s="35"/>
      <c r="ONS22" s="35"/>
      <c r="ONT22" s="35"/>
      <c r="ONU22" s="35"/>
      <c r="ONV22" s="35"/>
      <c r="ONW22" s="35"/>
      <c r="ONX22" s="35"/>
      <c r="ONY22" s="35"/>
      <c r="ONZ22" s="35"/>
      <c r="OOA22" s="35"/>
      <c r="OOB22" s="35"/>
      <c r="OOC22" s="35"/>
      <c r="OOD22" s="35"/>
      <c r="OOE22" s="35"/>
      <c r="OOF22" s="35"/>
      <c r="OOG22" s="35"/>
      <c r="OOH22" s="35"/>
      <c r="OOI22" s="35"/>
      <c r="OOJ22" s="35"/>
      <c r="OOK22" s="35"/>
      <c r="OOL22" s="35"/>
      <c r="OOM22" s="35"/>
      <c r="OON22" s="35"/>
      <c r="OOO22" s="35"/>
      <c r="OOP22" s="35"/>
      <c r="OOQ22" s="35"/>
      <c r="OOR22" s="35"/>
      <c r="OOS22" s="35"/>
      <c r="OOT22" s="35"/>
      <c r="OOU22" s="35"/>
      <c r="OOV22" s="35"/>
      <c r="OOW22" s="35"/>
      <c r="OOX22" s="35"/>
      <c r="OOY22" s="35"/>
      <c r="OOZ22" s="35"/>
      <c r="OPA22" s="35"/>
      <c r="OPB22" s="35"/>
      <c r="OPC22" s="35"/>
      <c r="OPD22" s="35"/>
      <c r="OPE22" s="35"/>
      <c r="OPF22" s="35"/>
      <c r="OPG22" s="35"/>
      <c r="OPH22" s="35"/>
      <c r="OPI22" s="35"/>
      <c r="OPJ22" s="35"/>
      <c r="OPK22" s="35"/>
      <c r="OPL22" s="35"/>
      <c r="OPM22" s="35"/>
      <c r="OPN22" s="35"/>
      <c r="OPO22" s="35"/>
      <c r="OPP22" s="35"/>
      <c r="OPQ22" s="35"/>
      <c r="OPR22" s="35"/>
      <c r="OPS22" s="35"/>
      <c r="OPT22" s="35"/>
      <c r="OPU22" s="35"/>
      <c r="OPV22" s="35"/>
      <c r="OPW22" s="35"/>
      <c r="OPX22" s="35"/>
      <c r="OPY22" s="35"/>
      <c r="OPZ22" s="35"/>
      <c r="OQA22" s="35"/>
      <c r="OQB22" s="35"/>
      <c r="OQC22" s="35"/>
      <c r="OQD22" s="35"/>
      <c r="OQE22" s="35"/>
      <c r="OQF22" s="35"/>
      <c r="OQG22" s="35"/>
      <c r="OQH22" s="35"/>
      <c r="OQI22" s="35"/>
      <c r="OQJ22" s="35"/>
      <c r="OQK22" s="35"/>
      <c r="OQL22" s="35"/>
      <c r="OQM22" s="35"/>
      <c r="OQN22" s="35"/>
      <c r="OQO22" s="35"/>
      <c r="OQP22" s="35"/>
      <c r="OQQ22" s="35"/>
      <c r="OQR22" s="35"/>
      <c r="OQS22" s="35"/>
      <c r="OQT22" s="35"/>
      <c r="OQU22" s="35"/>
      <c r="OQV22" s="35"/>
      <c r="OQW22" s="35"/>
      <c r="OQX22" s="35"/>
      <c r="OQY22" s="35"/>
      <c r="OQZ22" s="35"/>
      <c r="ORA22" s="35"/>
      <c r="ORB22" s="35"/>
      <c r="ORC22" s="35"/>
      <c r="ORD22" s="35"/>
      <c r="ORE22" s="35"/>
      <c r="ORF22" s="35"/>
      <c r="ORG22" s="35"/>
      <c r="ORH22" s="35"/>
      <c r="ORI22" s="35"/>
      <c r="ORJ22" s="35"/>
      <c r="ORK22" s="35"/>
      <c r="ORL22" s="35"/>
      <c r="ORM22" s="35"/>
      <c r="ORN22" s="35"/>
      <c r="ORO22" s="35"/>
      <c r="ORP22" s="35"/>
      <c r="ORQ22" s="35"/>
      <c r="ORR22" s="35"/>
      <c r="ORS22" s="35"/>
      <c r="ORT22" s="35"/>
      <c r="ORU22" s="35"/>
      <c r="ORV22" s="35"/>
      <c r="ORW22" s="35"/>
      <c r="ORX22" s="35"/>
      <c r="ORY22" s="35"/>
      <c r="ORZ22" s="35"/>
      <c r="OSA22" s="35"/>
      <c r="OSB22" s="35"/>
      <c r="OSC22" s="35"/>
      <c r="OSD22" s="35"/>
      <c r="OSE22" s="35"/>
      <c r="OSF22" s="35"/>
      <c r="OSG22" s="35"/>
      <c r="OSH22" s="35"/>
      <c r="OSI22" s="35"/>
      <c r="OSJ22" s="35"/>
      <c r="OSK22" s="35"/>
      <c r="OSL22" s="35"/>
      <c r="OSM22" s="35"/>
      <c r="OSN22" s="35"/>
      <c r="OSO22" s="35"/>
      <c r="OSP22" s="35"/>
      <c r="OSQ22" s="35"/>
      <c r="OSR22" s="35"/>
      <c r="OSS22" s="35"/>
      <c r="OST22" s="35"/>
      <c r="OSU22" s="35"/>
      <c r="OSV22" s="35"/>
      <c r="OSW22" s="35"/>
      <c r="OSX22" s="35"/>
      <c r="OSY22" s="35"/>
      <c r="OSZ22" s="35"/>
      <c r="OTA22" s="35"/>
      <c r="OTB22" s="35"/>
      <c r="OTC22" s="35"/>
      <c r="OTD22" s="35"/>
      <c r="OTE22" s="35"/>
      <c r="OTF22" s="35"/>
      <c r="OTG22" s="35"/>
      <c r="OTH22" s="35"/>
      <c r="OTI22" s="35"/>
      <c r="OTJ22" s="35"/>
      <c r="OTK22" s="35"/>
      <c r="OTL22" s="35"/>
      <c r="OTM22" s="35"/>
      <c r="OTN22" s="35"/>
      <c r="OTO22" s="35"/>
      <c r="OTP22" s="35"/>
      <c r="OTQ22" s="35"/>
      <c r="OTR22" s="35"/>
      <c r="OTS22" s="35"/>
      <c r="OTT22" s="35"/>
      <c r="OTU22" s="35"/>
      <c r="OTV22" s="35"/>
      <c r="OTW22" s="35"/>
      <c r="OTX22" s="35"/>
      <c r="OTY22" s="35"/>
      <c r="OTZ22" s="35"/>
      <c r="OUA22" s="35"/>
      <c r="OUB22" s="35"/>
      <c r="OUC22" s="35"/>
      <c r="OUD22" s="35"/>
      <c r="OUE22" s="35"/>
      <c r="OUF22" s="35"/>
      <c r="OUG22" s="35"/>
      <c r="OUH22" s="35"/>
      <c r="OUI22" s="35"/>
      <c r="OUJ22" s="35"/>
      <c r="OUK22" s="35"/>
      <c r="OUL22" s="35"/>
      <c r="OUM22" s="35"/>
      <c r="OUN22" s="35"/>
      <c r="OUO22" s="35"/>
      <c r="OUP22" s="35"/>
      <c r="OUQ22" s="35"/>
      <c r="OUR22" s="35"/>
      <c r="OUS22" s="35"/>
      <c r="OUT22" s="35"/>
      <c r="OUU22" s="35"/>
      <c r="OUV22" s="35"/>
      <c r="OUW22" s="35"/>
      <c r="OUX22" s="35"/>
      <c r="OUY22" s="35"/>
      <c r="OUZ22" s="35"/>
      <c r="OVA22" s="35"/>
      <c r="OVB22" s="35"/>
      <c r="OVC22" s="35"/>
      <c r="OVD22" s="35"/>
      <c r="OVE22" s="35"/>
      <c r="OVF22" s="35"/>
      <c r="OVG22" s="35"/>
      <c r="OVH22" s="35"/>
      <c r="OVI22" s="35"/>
      <c r="OVJ22" s="35"/>
      <c r="OVK22" s="35"/>
      <c r="OVL22" s="35"/>
      <c r="OVM22" s="35"/>
      <c r="OVN22" s="35"/>
      <c r="OVO22" s="35"/>
      <c r="OVP22" s="35"/>
      <c r="OVQ22" s="35"/>
      <c r="OVR22" s="35"/>
      <c r="OVS22" s="35"/>
      <c r="OVT22" s="35"/>
      <c r="OVU22" s="35"/>
      <c r="OVV22" s="35"/>
      <c r="OVW22" s="35"/>
      <c r="OVX22" s="35"/>
      <c r="OVY22" s="35"/>
      <c r="OVZ22" s="35"/>
      <c r="OWA22" s="35"/>
      <c r="OWB22" s="35"/>
      <c r="OWC22" s="35"/>
      <c r="OWD22" s="35"/>
      <c r="OWE22" s="35"/>
      <c r="OWF22" s="35"/>
      <c r="OWG22" s="35"/>
      <c r="OWH22" s="35"/>
      <c r="OWI22" s="35"/>
      <c r="OWJ22" s="35"/>
      <c r="OWK22" s="35"/>
      <c r="OWL22" s="35"/>
      <c r="OWM22" s="35"/>
      <c r="OWN22" s="35"/>
      <c r="OWO22" s="35"/>
      <c r="OWP22" s="35"/>
      <c r="OWQ22" s="35"/>
      <c r="OWR22" s="35"/>
      <c r="OWS22" s="35"/>
      <c r="OWT22" s="35"/>
      <c r="OWU22" s="35"/>
      <c r="OWV22" s="35"/>
      <c r="OWW22" s="35"/>
      <c r="OWX22" s="35"/>
      <c r="OWY22" s="35"/>
      <c r="OWZ22" s="35"/>
      <c r="OXA22" s="35"/>
      <c r="OXB22" s="35"/>
      <c r="OXC22" s="35"/>
      <c r="OXD22" s="35"/>
      <c r="OXE22" s="35"/>
      <c r="OXF22" s="35"/>
      <c r="OXG22" s="35"/>
      <c r="OXH22" s="35"/>
      <c r="OXI22" s="35"/>
      <c r="OXJ22" s="35"/>
      <c r="OXK22" s="35"/>
      <c r="OXL22" s="35"/>
      <c r="OXM22" s="35"/>
      <c r="OXN22" s="35"/>
      <c r="OXO22" s="35"/>
      <c r="OXP22" s="35"/>
      <c r="OXQ22" s="35"/>
      <c r="OXR22" s="35"/>
      <c r="OXS22" s="35"/>
      <c r="OXT22" s="35"/>
      <c r="OXU22" s="35"/>
      <c r="OXV22" s="35"/>
      <c r="OXW22" s="35"/>
      <c r="OXX22" s="35"/>
      <c r="OXY22" s="35"/>
      <c r="OXZ22" s="35"/>
      <c r="OYA22" s="35"/>
      <c r="OYB22" s="35"/>
      <c r="OYC22" s="35"/>
      <c r="OYD22" s="35"/>
      <c r="OYE22" s="35"/>
      <c r="OYF22" s="35"/>
      <c r="OYG22" s="35"/>
      <c r="OYH22" s="35"/>
      <c r="OYI22" s="35"/>
      <c r="OYJ22" s="35"/>
      <c r="OYK22" s="35"/>
      <c r="OYL22" s="35"/>
      <c r="OYM22" s="35"/>
      <c r="OYN22" s="35"/>
      <c r="OYO22" s="35"/>
      <c r="OYP22" s="35"/>
      <c r="OYQ22" s="35"/>
      <c r="OYR22" s="35"/>
      <c r="OYS22" s="35"/>
      <c r="OYT22" s="35"/>
      <c r="OYU22" s="35"/>
      <c r="OYV22" s="35"/>
      <c r="OYW22" s="35"/>
      <c r="OYX22" s="35"/>
      <c r="OYY22" s="35"/>
      <c r="OYZ22" s="35"/>
      <c r="OZA22" s="35"/>
      <c r="OZB22" s="35"/>
      <c r="OZC22" s="35"/>
      <c r="OZD22" s="35"/>
      <c r="OZE22" s="35"/>
      <c r="OZF22" s="35"/>
      <c r="OZG22" s="35"/>
      <c r="OZH22" s="35"/>
      <c r="OZI22" s="35"/>
      <c r="OZJ22" s="35"/>
      <c r="OZK22" s="35"/>
      <c r="OZL22" s="35"/>
      <c r="OZM22" s="35"/>
      <c r="OZN22" s="35"/>
      <c r="OZO22" s="35"/>
      <c r="OZP22" s="35"/>
      <c r="OZQ22" s="35"/>
      <c r="OZR22" s="35"/>
      <c r="OZS22" s="35"/>
      <c r="OZT22" s="35"/>
      <c r="OZU22" s="35"/>
      <c r="OZV22" s="35"/>
      <c r="OZW22" s="35"/>
      <c r="OZX22" s="35"/>
      <c r="OZY22" s="35"/>
      <c r="OZZ22" s="35"/>
      <c r="PAA22" s="35"/>
      <c r="PAB22" s="35"/>
      <c r="PAC22" s="35"/>
      <c r="PAD22" s="35"/>
      <c r="PAE22" s="35"/>
      <c r="PAF22" s="35"/>
      <c r="PAG22" s="35"/>
      <c r="PAH22" s="35"/>
      <c r="PAI22" s="35"/>
      <c r="PAJ22" s="35"/>
      <c r="PAK22" s="35"/>
      <c r="PAL22" s="35"/>
      <c r="PAM22" s="35"/>
      <c r="PAN22" s="35"/>
      <c r="PAO22" s="35"/>
      <c r="PAP22" s="35"/>
      <c r="PAQ22" s="35"/>
      <c r="PAR22" s="35"/>
      <c r="PAS22" s="35"/>
      <c r="PAT22" s="35"/>
      <c r="PAU22" s="35"/>
      <c r="PAV22" s="35"/>
      <c r="PAW22" s="35"/>
      <c r="PAX22" s="35"/>
      <c r="PAY22" s="35"/>
      <c r="PAZ22" s="35"/>
      <c r="PBA22" s="35"/>
      <c r="PBB22" s="35"/>
      <c r="PBC22" s="35"/>
      <c r="PBD22" s="35"/>
      <c r="PBE22" s="35"/>
      <c r="PBF22" s="35"/>
      <c r="PBG22" s="35"/>
      <c r="PBH22" s="35"/>
      <c r="PBI22" s="35"/>
      <c r="PBJ22" s="35"/>
      <c r="PBK22" s="35"/>
      <c r="PBL22" s="35"/>
      <c r="PBM22" s="35"/>
      <c r="PBN22" s="35"/>
      <c r="PBO22" s="35"/>
      <c r="PBP22" s="35"/>
      <c r="PBQ22" s="35"/>
      <c r="PBR22" s="35"/>
      <c r="PBS22" s="35"/>
      <c r="PBT22" s="35"/>
      <c r="PBU22" s="35"/>
      <c r="PBV22" s="35"/>
      <c r="PBW22" s="35"/>
      <c r="PBX22" s="35"/>
      <c r="PBY22" s="35"/>
      <c r="PBZ22" s="35"/>
      <c r="PCA22" s="35"/>
      <c r="PCB22" s="35"/>
      <c r="PCC22" s="35"/>
      <c r="PCD22" s="35"/>
      <c r="PCE22" s="35"/>
      <c r="PCF22" s="35"/>
      <c r="PCG22" s="35"/>
      <c r="PCH22" s="35"/>
      <c r="PCI22" s="35"/>
      <c r="PCJ22" s="35"/>
      <c r="PCK22" s="35"/>
      <c r="PCL22" s="35"/>
      <c r="PCM22" s="35"/>
      <c r="PCN22" s="35"/>
      <c r="PCO22" s="35"/>
      <c r="PCP22" s="35"/>
      <c r="PCQ22" s="35"/>
      <c r="PCR22" s="35"/>
      <c r="PCS22" s="35"/>
      <c r="PCT22" s="35"/>
      <c r="PCU22" s="35"/>
      <c r="PCV22" s="35"/>
      <c r="PCW22" s="35"/>
      <c r="PCX22" s="35"/>
      <c r="PCY22" s="35"/>
      <c r="PCZ22" s="35"/>
      <c r="PDA22" s="35"/>
      <c r="PDB22" s="35"/>
      <c r="PDC22" s="35"/>
      <c r="PDD22" s="35"/>
      <c r="PDE22" s="35"/>
      <c r="PDF22" s="35"/>
      <c r="PDG22" s="35"/>
      <c r="PDH22" s="35"/>
      <c r="PDI22" s="35"/>
      <c r="PDJ22" s="35"/>
      <c r="PDK22" s="35"/>
      <c r="PDL22" s="35"/>
      <c r="PDM22" s="35"/>
      <c r="PDN22" s="35"/>
      <c r="PDO22" s="35"/>
      <c r="PDP22" s="35"/>
      <c r="PDQ22" s="35"/>
      <c r="PDR22" s="35"/>
      <c r="PDS22" s="35"/>
      <c r="PDT22" s="35"/>
      <c r="PDU22" s="35"/>
      <c r="PDV22" s="35"/>
      <c r="PDW22" s="35"/>
      <c r="PDX22" s="35"/>
      <c r="PDY22" s="35"/>
      <c r="PDZ22" s="35"/>
      <c r="PEA22" s="35"/>
      <c r="PEB22" s="35"/>
      <c r="PEC22" s="35"/>
      <c r="PED22" s="35"/>
      <c r="PEE22" s="35"/>
      <c r="PEF22" s="35"/>
      <c r="PEG22" s="35"/>
      <c r="PEH22" s="35"/>
      <c r="PEI22" s="35"/>
      <c r="PEJ22" s="35"/>
      <c r="PEK22" s="35"/>
      <c r="PEL22" s="35"/>
      <c r="PEM22" s="35"/>
      <c r="PEN22" s="35"/>
      <c r="PEO22" s="35"/>
      <c r="PEP22" s="35"/>
      <c r="PEQ22" s="35"/>
      <c r="PER22" s="35"/>
      <c r="PES22" s="35"/>
      <c r="PET22" s="35"/>
      <c r="PEU22" s="35"/>
      <c r="PEV22" s="35"/>
      <c r="PEW22" s="35"/>
      <c r="PEX22" s="35"/>
      <c r="PEY22" s="35"/>
      <c r="PEZ22" s="35"/>
      <c r="PFA22" s="35"/>
      <c r="PFB22" s="35"/>
      <c r="PFC22" s="35"/>
      <c r="PFD22" s="35"/>
      <c r="PFE22" s="35"/>
      <c r="PFF22" s="35"/>
      <c r="PFG22" s="35"/>
      <c r="PFH22" s="35"/>
      <c r="PFI22" s="35"/>
      <c r="PFJ22" s="35"/>
      <c r="PFK22" s="35"/>
      <c r="PFL22" s="35"/>
      <c r="PFM22" s="35"/>
      <c r="PFN22" s="35"/>
      <c r="PFO22" s="35"/>
      <c r="PFP22" s="35"/>
      <c r="PFQ22" s="35"/>
      <c r="PFR22" s="35"/>
      <c r="PFS22" s="35"/>
      <c r="PFT22" s="35"/>
      <c r="PFU22" s="35"/>
      <c r="PFV22" s="35"/>
      <c r="PFW22" s="35"/>
      <c r="PFX22" s="35"/>
      <c r="PFY22" s="35"/>
      <c r="PFZ22" s="35"/>
      <c r="PGA22" s="35"/>
      <c r="PGB22" s="35"/>
      <c r="PGC22" s="35"/>
      <c r="PGD22" s="35"/>
      <c r="PGE22" s="35"/>
      <c r="PGF22" s="35"/>
      <c r="PGG22" s="35"/>
      <c r="PGH22" s="35"/>
      <c r="PGI22" s="35"/>
      <c r="PGJ22" s="35"/>
      <c r="PGK22" s="35"/>
      <c r="PGL22" s="35"/>
      <c r="PGM22" s="35"/>
      <c r="PGN22" s="35"/>
      <c r="PGO22" s="35"/>
      <c r="PGP22" s="35"/>
      <c r="PGQ22" s="35"/>
      <c r="PGR22" s="35"/>
      <c r="PGS22" s="35"/>
      <c r="PGT22" s="35"/>
      <c r="PGU22" s="35"/>
      <c r="PGV22" s="35"/>
      <c r="PGW22" s="35"/>
      <c r="PGX22" s="35"/>
      <c r="PGY22" s="35"/>
      <c r="PGZ22" s="35"/>
      <c r="PHA22" s="35"/>
      <c r="PHB22" s="35"/>
      <c r="PHC22" s="35"/>
      <c r="PHD22" s="35"/>
      <c r="PHE22" s="35"/>
      <c r="PHF22" s="35"/>
      <c r="PHG22" s="35"/>
      <c r="PHH22" s="35"/>
      <c r="PHI22" s="35"/>
      <c r="PHJ22" s="35"/>
      <c r="PHK22" s="35"/>
      <c r="PHL22" s="35"/>
      <c r="PHM22" s="35"/>
      <c r="PHN22" s="35"/>
      <c r="PHO22" s="35"/>
      <c r="PHP22" s="35"/>
      <c r="PHQ22" s="35"/>
      <c r="PHR22" s="35"/>
      <c r="PHS22" s="35"/>
      <c r="PHT22" s="35"/>
      <c r="PHU22" s="35"/>
      <c r="PHV22" s="35"/>
      <c r="PHW22" s="35"/>
      <c r="PHX22" s="35"/>
      <c r="PHY22" s="35"/>
      <c r="PHZ22" s="35"/>
      <c r="PIA22" s="35"/>
      <c r="PIB22" s="35"/>
      <c r="PIC22" s="35"/>
      <c r="PID22" s="35"/>
      <c r="PIE22" s="35"/>
      <c r="PIF22" s="35"/>
      <c r="PIG22" s="35"/>
      <c r="PIH22" s="35"/>
      <c r="PII22" s="35"/>
      <c r="PIJ22" s="35"/>
      <c r="PIK22" s="35"/>
      <c r="PIL22" s="35"/>
      <c r="PIM22" s="35"/>
      <c r="PIN22" s="35"/>
      <c r="PIO22" s="35"/>
      <c r="PIP22" s="35"/>
      <c r="PIQ22" s="35"/>
      <c r="PIR22" s="35"/>
      <c r="PIS22" s="35"/>
      <c r="PIT22" s="35"/>
      <c r="PIU22" s="35"/>
      <c r="PIV22" s="35"/>
      <c r="PIW22" s="35"/>
      <c r="PIX22" s="35"/>
      <c r="PIY22" s="35"/>
      <c r="PIZ22" s="35"/>
      <c r="PJA22" s="35"/>
      <c r="PJB22" s="35"/>
      <c r="PJC22" s="35"/>
      <c r="PJD22" s="35"/>
      <c r="PJE22" s="35"/>
      <c r="PJF22" s="35"/>
      <c r="PJG22" s="35"/>
      <c r="PJH22" s="35"/>
      <c r="PJI22" s="35"/>
      <c r="PJJ22" s="35"/>
      <c r="PJK22" s="35"/>
      <c r="PJL22" s="35"/>
      <c r="PJM22" s="35"/>
      <c r="PJN22" s="35"/>
      <c r="PJO22" s="35"/>
      <c r="PJP22" s="35"/>
      <c r="PJQ22" s="35"/>
      <c r="PJR22" s="35"/>
      <c r="PJS22" s="35"/>
      <c r="PJT22" s="35"/>
      <c r="PJU22" s="35"/>
      <c r="PJV22" s="35"/>
      <c r="PJW22" s="35"/>
      <c r="PJX22" s="35"/>
      <c r="PJY22" s="35"/>
      <c r="PJZ22" s="35"/>
      <c r="PKA22" s="35"/>
      <c r="PKB22" s="35"/>
      <c r="PKC22" s="35"/>
      <c r="PKD22" s="35"/>
      <c r="PKE22" s="35"/>
      <c r="PKF22" s="35"/>
      <c r="PKG22" s="35"/>
      <c r="PKH22" s="35"/>
      <c r="PKI22" s="35"/>
      <c r="PKJ22" s="35"/>
      <c r="PKK22" s="35"/>
      <c r="PKL22" s="35"/>
      <c r="PKM22" s="35"/>
      <c r="PKN22" s="35"/>
      <c r="PKO22" s="35"/>
      <c r="PKP22" s="35"/>
      <c r="PKQ22" s="35"/>
      <c r="PKR22" s="35"/>
      <c r="PKS22" s="35"/>
      <c r="PKT22" s="35"/>
      <c r="PKU22" s="35"/>
      <c r="PKV22" s="35"/>
      <c r="PKW22" s="35"/>
      <c r="PKX22" s="35"/>
      <c r="PKY22" s="35"/>
      <c r="PKZ22" s="35"/>
      <c r="PLA22" s="35"/>
      <c r="PLB22" s="35"/>
      <c r="PLC22" s="35"/>
      <c r="PLD22" s="35"/>
      <c r="PLE22" s="35"/>
      <c r="PLF22" s="35"/>
      <c r="PLG22" s="35"/>
      <c r="PLH22" s="35"/>
      <c r="PLI22" s="35"/>
      <c r="PLJ22" s="35"/>
      <c r="PLK22" s="35"/>
      <c r="PLL22" s="35"/>
      <c r="PLM22" s="35"/>
      <c r="PLN22" s="35"/>
      <c r="PLO22" s="35"/>
      <c r="PLP22" s="35"/>
      <c r="PLQ22" s="35"/>
      <c r="PLR22" s="35"/>
      <c r="PLS22" s="35"/>
      <c r="PLT22" s="35"/>
      <c r="PLU22" s="35"/>
      <c r="PLV22" s="35"/>
      <c r="PLW22" s="35"/>
      <c r="PLX22" s="35"/>
      <c r="PLY22" s="35"/>
      <c r="PLZ22" s="35"/>
      <c r="PMA22" s="35"/>
      <c r="PMB22" s="35"/>
      <c r="PMC22" s="35"/>
      <c r="PMD22" s="35"/>
      <c r="PME22" s="35"/>
      <c r="PMF22" s="35"/>
      <c r="PMG22" s="35"/>
      <c r="PMH22" s="35"/>
      <c r="PMI22" s="35"/>
      <c r="PMJ22" s="35"/>
      <c r="PMK22" s="35"/>
      <c r="PML22" s="35"/>
      <c r="PMM22" s="35"/>
      <c r="PMN22" s="35"/>
      <c r="PMO22" s="35"/>
      <c r="PMP22" s="35"/>
      <c r="PMQ22" s="35"/>
      <c r="PMR22" s="35"/>
      <c r="PMS22" s="35"/>
      <c r="PMT22" s="35"/>
      <c r="PMU22" s="35"/>
      <c r="PMV22" s="35"/>
      <c r="PMW22" s="35"/>
      <c r="PMX22" s="35"/>
      <c r="PMY22" s="35"/>
      <c r="PMZ22" s="35"/>
      <c r="PNA22" s="35"/>
      <c r="PNB22" s="35"/>
      <c r="PNC22" s="35"/>
      <c r="PND22" s="35"/>
      <c r="PNE22" s="35"/>
      <c r="PNF22" s="35"/>
      <c r="PNG22" s="35"/>
      <c r="PNH22" s="35"/>
      <c r="PNI22" s="35"/>
      <c r="PNJ22" s="35"/>
      <c r="PNK22" s="35"/>
      <c r="PNL22" s="35"/>
      <c r="PNM22" s="35"/>
      <c r="PNN22" s="35"/>
      <c r="PNO22" s="35"/>
      <c r="PNP22" s="35"/>
      <c r="PNQ22" s="35"/>
      <c r="PNR22" s="35"/>
      <c r="PNS22" s="35"/>
      <c r="PNT22" s="35"/>
      <c r="PNU22" s="35"/>
      <c r="PNV22" s="35"/>
      <c r="PNW22" s="35"/>
      <c r="PNX22" s="35"/>
      <c r="PNY22" s="35"/>
      <c r="PNZ22" s="35"/>
      <c r="POA22" s="35"/>
      <c r="POB22" s="35"/>
      <c r="POC22" s="35"/>
      <c r="POD22" s="35"/>
      <c r="POE22" s="35"/>
      <c r="POF22" s="35"/>
      <c r="POG22" s="35"/>
      <c r="POH22" s="35"/>
      <c r="POI22" s="35"/>
      <c r="POJ22" s="35"/>
      <c r="POK22" s="35"/>
      <c r="POL22" s="35"/>
      <c r="POM22" s="35"/>
      <c r="PON22" s="35"/>
      <c r="POO22" s="35"/>
      <c r="POP22" s="35"/>
      <c r="POQ22" s="35"/>
      <c r="POR22" s="35"/>
      <c r="POS22" s="35"/>
      <c r="POT22" s="35"/>
      <c r="POU22" s="35"/>
      <c r="POV22" s="35"/>
      <c r="POW22" s="35"/>
      <c r="POX22" s="35"/>
      <c r="POY22" s="35"/>
      <c r="POZ22" s="35"/>
      <c r="PPA22" s="35"/>
      <c r="PPB22" s="35"/>
      <c r="PPC22" s="35"/>
      <c r="PPD22" s="35"/>
      <c r="PPE22" s="35"/>
      <c r="PPF22" s="35"/>
      <c r="PPG22" s="35"/>
      <c r="PPH22" s="35"/>
      <c r="PPI22" s="35"/>
      <c r="PPJ22" s="35"/>
      <c r="PPK22" s="35"/>
      <c r="PPL22" s="35"/>
      <c r="PPM22" s="35"/>
      <c r="PPN22" s="35"/>
      <c r="PPO22" s="35"/>
      <c r="PPP22" s="35"/>
      <c r="PPQ22" s="35"/>
      <c r="PPR22" s="35"/>
      <c r="PPS22" s="35"/>
      <c r="PPT22" s="35"/>
      <c r="PPU22" s="35"/>
      <c r="PPV22" s="35"/>
      <c r="PPW22" s="35"/>
      <c r="PPX22" s="35"/>
      <c r="PPY22" s="35"/>
      <c r="PPZ22" s="35"/>
      <c r="PQA22" s="35"/>
      <c r="PQB22" s="35"/>
      <c r="PQC22" s="35"/>
      <c r="PQD22" s="35"/>
      <c r="PQE22" s="35"/>
      <c r="PQF22" s="35"/>
      <c r="PQG22" s="35"/>
      <c r="PQH22" s="35"/>
      <c r="PQI22" s="35"/>
      <c r="PQJ22" s="35"/>
      <c r="PQK22" s="35"/>
      <c r="PQL22" s="35"/>
      <c r="PQM22" s="35"/>
      <c r="PQN22" s="35"/>
      <c r="PQO22" s="35"/>
      <c r="PQP22" s="35"/>
      <c r="PQQ22" s="35"/>
      <c r="PQR22" s="35"/>
      <c r="PQS22" s="35"/>
      <c r="PQT22" s="35"/>
      <c r="PQU22" s="35"/>
      <c r="PQV22" s="35"/>
      <c r="PQW22" s="35"/>
      <c r="PQX22" s="35"/>
      <c r="PQY22" s="35"/>
      <c r="PQZ22" s="35"/>
      <c r="PRA22" s="35"/>
      <c r="PRB22" s="35"/>
      <c r="PRC22" s="35"/>
      <c r="PRD22" s="35"/>
      <c r="PRE22" s="35"/>
      <c r="PRF22" s="35"/>
      <c r="PRG22" s="35"/>
      <c r="PRH22" s="35"/>
      <c r="PRI22" s="35"/>
      <c r="PRJ22" s="35"/>
      <c r="PRK22" s="35"/>
      <c r="PRL22" s="35"/>
      <c r="PRM22" s="35"/>
      <c r="PRN22" s="35"/>
      <c r="PRO22" s="35"/>
      <c r="PRP22" s="35"/>
      <c r="PRQ22" s="35"/>
      <c r="PRR22" s="35"/>
      <c r="PRS22" s="35"/>
      <c r="PRT22" s="35"/>
      <c r="PRU22" s="35"/>
      <c r="PRV22" s="35"/>
      <c r="PRW22" s="35"/>
      <c r="PRX22" s="35"/>
      <c r="PRY22" s="35"/>
      <c r="PRZ22" s="35"/>
      <c r="PSA22" s="35"/>
      <c r="PSB22" s="35"/>
      <c r="PSC22" s="35"/>
      <c r="PSD22" s="35"/>
      <c r="PSE22" s="35"/>
      <c r="PSF22" s="35"/>
      <c r="PSG22" s="35"/>
      <c r="PSH22" s="35"/>
      <c r="PSI22" s="35"/>
      <c r="PSJ22" s="35"/>
      <c r="PSK22" s="35"/>
      <c r="PSL22" s="35"/>
      <c r="PSM22" s="35"/>
      <c r="PSN22" s="35"/>
      <c r="PSO22" s="35"/>
      <c r="PSP22" s="35"/>
      <c r="PSQ22" s="35"/>
      <c r="PSR22" s="35"/>
      <c r="PSS22" s="35"/>
      <c r="PST22" s="35"/>
      <c r="PSU22" s="35"/>
      <c r="PSV22" s="35"/>
      <c r="PSW22" s="35"/>
      <c r="PSX22" s="35"/>
      <c r="PSY22" s="35"/>
      <c r="PSZ22" s="35"/>
      <c r="PTA22" s="35"/>
      <c r="PTB22" s="35"/>
      <c r="PTC22" s="35"/>
      <c r="PTD22" s="35"/>
      <c r="PTE22" s="35"/>
      <c r="PTF22" s="35"/>
      <c r="PTG22" s="35"/>
      <c r="PTH22" s="35"/>
      <c r="PTI22" s="35"/>
      <c r="PTJ22" s="35"/>
      <c r="PTK22" s="35"/>
      <c r="PTL22" s="35"/>
      <c r="PTM22" s="35"/>
      <c r="PTN22" s="35"/>
      <c r="PTO22" s="35"/>
      <c r="PTP22" s="35"/>
      <c r="PTQ22" s="35"/>
      <c r="PTR22" s="35"/>
      <c r="PTS22" s="35"/>
      <c r="PTT22" s="35"/>
      <c r="PTU22" s="35"/>
      <c r="PTV22" s="35"/>
      <c r="PTW22" s="35"/>
      <c r="PTX22" s="35"/>
      <c r="PTY22" s="35"/>
      <c r="PTZ22" s="35"/>
      <c r="PUA22" s="35"/>
      <c r="PUB22" s="35"/>
      <c r="PUC22" s="35"/>
      <c r="PUD22" s="35"/>
      <c r="PUE22" s="35"/>
      <c r="PUF22" s="35"/>
      <c r="PUG22" s="35"/>
      <c r="PUH22" s="35"/>
      <c r="PUI22" s="35"/>
      <c r="PUJ22" s="35"/>
      <c r="PUK22" s="35"/>
      <c r="PUL22" s="35"/>
      <c r="PUM22" s="35"/>
      <c r="PUN22" s="35"/>
      <c r="PUO22" s="35"/>
      <c r="PUP22" s="35"/>
      <c r="PUQ22" s="35"/>
      <c r="PUR22" s="35"/>
      <c r="PUS22" s="35"/>
      <c r="PUT22" s="35"/>
      <c r="PUU22" s="35"/>
      <c r="PUV22" s="35"/>
      <c r="PUW22" s="35"/>
      <c r="PUX22" s="35"/>
      <c r="PUY22" s="35"/>
      <c r="PUZ22" s="35"/>
      <c r="PVA22" s="35"/>
      <c r="PVB22" s="35"/>
      <c r="PVC22" s="35"/>
      <c r="PVD22" s="35"/>
      <c r="PVE22" s="35"/>
      <c r="PVF22" s="35"/>
      <c r="PVG22" s="35"/>
      <c r="PVH22" s="35"/>
      <c r="PVI22" s="35"/>
      <c r="PVJ22" s="35"/>
      <c r="PVK22" s="35"/>
      <c r="PVL22" s="35"/>
      <c r="PVM22" s="35"/>
      <c r="PVN22" s="35"/>
      <c r="PVO22" s="35"/>
      <c r="PVP22" s="35"/>
      <c r="PVQ22" s="35"/>
      <c r="PVR22" s="35"/>
      <c r="PVS22" s="35"/>
      <c r="PVT22" s="35"/>
      <c r="PVU22" s="35"/>
      <c r="PVV22" s="35"/>
      <c r="PVW22" s="35"/>
      <c r="PVX22" s="35"/>
      <c r="PVY22" s="35"/>
      <c r="PVZ22" s="35"/>
      <c r="PWA22" s="35"/>
      <c r="PWB22" s="35"/>
      <c r="PWC22" s="35"/>
      <c r="PWD22" s="35"/>
      <c r="PWE22" s="35"/>
      <c r="PWF22" s="35"/>
      <c r="PWG22" s="35"/>
      <c r="PWH22" s="35"/>
      <c r="PWI22" s="35"/>
      <c r="PWJ22" s="35"/>
      <c r="PWK22" s="35"/>
      <c r="PWL22" s="35"/>
      <c r="PWM22" s="35"/>
      <c r="PWN22" s="35"/>
      <c r="PWO22" s="35"/>
      <c r="PWP22" s="35"/>
      <c r="PWQ22" s="35"/>
      <c r="PWR22" s="35"/>
      <c r="PWS22" s="35"/>
      <c r="PWT22" s="35"/>
      <c r="PWU22" s="35"/>
      <c r="PWV22" s="35"/>
      <c r="PWW22" s="35"/>
      <c r="PWX22" s="35"/>
      <c r="PWY22" s="35"/>
      <c r="PWZ22" s="35"/>
      <c r="PXA22" s="35"/>
      <c r="PXB22" s="35"/>
      <c r="PXC22" s="35"/>
      <c r="PXD22" s="35"/>
      <c r="PXE22" s="35"/>
      <c r="PXF22" s="35"/>
      <c r="PXG22" s="35"/>
      <c r="PXH22" s="35"/>
      <c r="PXI22" s="35"/>
      <c r="PXJ22" s="35"/>
      <c r="PXK22" s="35"/>
      <c r="PXL22" s="35"/>
      <c r="PXM22" s="35"/>
      <c r="PXN22" s="35"/>
      <c r="PXO22" s="35"/>
      <c r="PXP22" s="35"/>
      <c r="PXQ22" s="35"/>
      <c r="PXR22" s="35"/>
      <c r="PXS22" s="35"/>
      <c r="PXT22" s="35"/>
      <c r="PXU22" s="35"/>
      <c r="PXV22" s="35"/>
      <c r="PXW22" s="35"/>
      <c r="PXX22" s="35"/>
      <c r="PXY22" s="35"/>
      <c r="PXZ22" s="35"/>
      <c r="PYA22" s="35"/>
      <c r="PYB22" s="35"/>
      <c r="PYC22" s="35"/>
      <c r="PYD22" s="35"/>
      <c r="PYE22" s="35"/>
      <c r="PYF22" s="35"/>
      <c r="PYG22" s="35"/>
      <c r="PYH22" s="35"/>
      <c r="PYI22" s="35"/>
      <c r="PYJ22" s="35"/>
      <c r="PYK22" s="35"/>
      <c r="PYL22" s="35"/>
      <c r="PYM22" s="35"/>
      <c r="PYN22" s="35"/>
      <c r="PYO22" s="35"/>
      <c r="PYP22" s="35"/>
      <c r="PYQ22" s="35"/>
      <c r="PYR22" s="35"/>
      <c r="PYS22" s="35"/>
      <c r="PYT22" s="35"/>
      <c r="PYU22" s="35"/>
      <c r="PYV22" s="35"/>
      <c r="PYW22" s="35"/>
      <c r="PYX22" s="35"/>
      <c r="PYY22" s="35"/>
      <c r="PYZ22" s="35"/>
      <c r="PZA22" s="35"/>
      <c r="PZB22" s="35"/>
      <c r="PZC22" s="35"/>
      <c r="PZD22" s="35"/>
      <c r="PZE22" s="35"/>
      <c r="PZF22" s="35"/>
      <c r="PZG22" s="35"/>
      <c r="PZH22" s="35"/>
      <c r="PZI22" s="35"/>
      <c r="PZJ22" s="35"/>
      <c r="PZK22" s="35"/>
      <c r="PZL22" s="35"/>
      <c r="PZM22" s="35"/>
      <c r="PZN22" s="35"/>
      <c r="PZO22" s="35"/>
      <c r="PZP22" s="35"/>
      <c r="PZQ22" s="35"/>
      <c r="PZR22" s="35"/>
      <c r="PZS22" s="35"/>
      <c r="PZT22" s="35"/>
      <c r="PZU22" s="35"/>
      <c r="PZV22" s="35"/>
      <c r="PZW22" s="35"/>
      <c r="PZX22" s="35"/>
      <c r="PZY22" s="35"/>
      <c r="PZZ22" s="35"/>
      <c r="QAA22" s="35"/>
      <c r="QAB22" s="35"/>
      <c r="QAC22" s="35"/>
      <c r="QAD22" s="35"/>
      <c r="QAE22" s="35"/>
      <c r="QAF22" s="35"/>
      <c r="QAG22" s="35"/>
      <c r="QAH22" s="35"/>
      <c r="QAI22" s="35"/>
      <c r="QAJ22" s="35"/>
      <c r="QAK22" s="35"/>
      <c r="QAL22" s="35"/>
      <c r="QAM22" s="35"/>
      <c r="QAN22" s="35"/>
      <c r="QAO22" s="35"/>
      <c r="QAP22" s="35"/>
      <c r="QAQ22" s="35"/>
      <c r="QAR22" s="35"/>
      <c r="QAS22" s="35"/>
      <c r="QAT22" s="35"/>
      <c r="QAU22" s="35"/>
      <c r="QAV22" s="35"/>
      <c r="QAW22" s="35"/>
      <c r="QAX22" s="35"/>
      <c r="QAY22" s="35"/>
      <c r="QAZ22" s="35"/>
      <c r="QBA22" s="35"/>
      <c r="QBB22" s="35"/>
      <c r="QBC22" s="35"/>
      <c r="QBD22" s="35"/>
      <c r="QBE22" s="35"/>
      <c r="QBF22" s="35"/>
      <c r="QBG22" s="35"/>
      <c r="QBH22" s="35"/>
      <c r="QBI22" s="35"/>
      <c r="QBJ22" s="35"/>
      <c r="QBK22" s="35"/>
      <c r="QBL22" s="35"/>
      <c r="QBM22" s="35"/>
      <c r="QBN22" s="35"/>
      <c r="QBO22" s="35"/>
      <c r="QBP22" s="35"/>
      <c r="QBQ22" s="35"/>
      <c r="QBR22" s="35"/>
      <c r="QBS22" s="35"/>
      <c r="QBT22" s="35"/>
      <c r="QBU22" s="35"/>
      <c r="QBV22" s="35"/>
      <c r="QBW22" s="35"/>
      <c r="QBX22" s="35"/>
      <c r="QBY22" s="35"/>
      <c r="QBZ22" s="35"/>
      <c r="QCA22" s="35"/>
      <c r="QCB22" s="35"/>
      <c r="QCC22" s="35"/>
      <c r="QCD22" s="35"/>
      <c r="QCE22" s="35"/>
      <c r="QCF22" s="35"/>
      <c r="QCG22" s="35"/>
      <c r="QCH22" s="35"/>
      <c r="QCI22" s="35"/>
      <c r="QCJ22" s="35"/>
      <c r="QCK22" s="35"/>
      <c r="QCL22" s="35"/>
      <c r="QCM22" s="35"/>
      <c r="QCN22" s="35"/>
      <c r="QCO22" s="35"/>
      <c r="QCP22" s="35"/>
      <c r="QCQ22" s="35"/>
      <c r="QCR22" s="35"/>
      <c r="QCS22" s="35"/>
      <c r="QCT22" s="35"/>
      <c r="QCU22" s="35"/>
      <c r="QCV22" s="35"/>
      <c r="QCW22" s="35"/>
      <c r="QCX22" s="35"/>
      <c r="QCY22" s="35"/>
      <c r="QCZ22" s="35"/>
      <c r="QDA22" s="35"/>
      <c r="QDB22" s="35"/>
      <c r="QDC22" s="35"/>
      <c r="QDD22" s="35"/>
      <c r="QDE22" s="35"/>
      <c r="QDF22" s="35"/>
      <c r="QDG22" s="35"/>
      <c r="QDH22" s="35"/>
      <c r="QDI22" s="35"/>
      <c r="QDJ22" s="35"/>
      <c r="QDK22" s="35"/>
      <c r="QDL22" s="35"/>
      <c r="QDM22" s="35"/>
      <c r="QDN22" s="35"/>
      <c r="QDO22" s="35"/>
      <c r="QDP22" s="35"/>
      <c r="QDQ22" s="35"/>
      <c r="QDR22" s="35"/>
      <c r="QDS22" s="35"/>
      <c r="QDT22" s="35"/>
      <c r="QDU22" s="35"/>
      <c r="QDV22" s="35"/>
      <c r="QDW22" s="35"/>
      <c r="QDX22" s="35"/>
      <c r="QDY22" s="35"/>
      <c r="QDZ22" s="35"/>
      <c r="QEA22" s="35"/>
      <c r="QEB22" s="35"/>
      <c r="QEC22" s="35"/>
      <c r="QED22" s="35"/>
      <c r="QEE22" s="35"/>
      <c r="QEF22" s="35"/>
      <c r="QEG22" s="35"/>
      <c r="QEH22" s="35"/>
      <c r="QEI22" s="35"/>
      <c r="QEJ22" s="35"/>
      <c r="QEK22" s="35"/>
      <c r="QEL22" s="35"/>
      <c r="QEM22" s="35"/>
      <c r="QEN22" s="35"/>
      <c r="QEO22" s="35"/>
      <c r="QEP22" s="35"/>
      <c r="QEQ22" s="35"/>
      <c r="QER22" s="35"/>
      <c r="QES22" s="35"/>
      <c r="QET22" s="35"/>
      <c r="QEU22" s="35"/>
      <c r="QEV22" s="35"/>
      <c r="QEW22" s="35"/>
      <c r="QEX22" s="35"/>
      <c r="QEY22" s="35"/>
      <c r="QEZ22" s="35"/>
      <c r="QFA22" s="35"/>
      <c r="QFB22" s="35"/>
      <c r="QFC22" s="35"/>
      <c r="QFD22" s="35"/>
      <c r="QFE22" s="35"/>
      <c r="QFF22" s="35"/>
      <c r="QFG22" s="35"/>
      <c r="QFH22" s="35"/>
      <c r="QFI22" s="35"/>
      <c r="QFJ22" s="35"/>
      <c r="QFK22" s="35"/>
      <c r="QFL22" s="35"/>
      <c r="QFM22" s="35"/>
      <c r="QFN22" s="35"/>
      <c r="QFO22" s="35"/>
      <c r="QFP22" s="35"/>
      <c r="QFQ22" s="35"/>
      <c r="QFR22" s="35"/>
      <c r="QFS22" s="35"/>
      <c r="QFT22" s="35"/>
      <c r="QFU22" s="35"/>
      <c r="QFV22" s="35"/>
      <c r="QFW22" s="35"/>
      <c r="QFX22" s="35"/>
      <c r="QFY22" s="35"/>
      <c r="QFZ22" s="35"/>
      <c r="QGA22" s="35"/>
      <c r="QGB22" s="35"/>
      <c r="QGC22" s="35"/>
      <c r="QGD22" s="35"/>
      <c r="QGE22" s="35"/>
      <c r="QGF22" s="35"/>
      <c r="QGG22" s="35"/>
      <c r="QGH22" s="35"/>
      <c r="QGI22" s="35"/>
      <c r="QGJ22" s="35"/>
      <c r="QGK22" s="35"/>
      <c r="QGL22" s="35"/>
      <c r="QGM22" s="35"/>
      <c r="QGN22" s="35"/>
      <c r="QGO22" s="35"/>
      <c r="QGP22" s="35"/>
      <c r="QGQ22" s="35"/>
      <c r="QGR22" s="35"/>
      <c r="QGS22" s="35"/>
      <c r="QGT22" s="35"/>
      <c r="QGU22" s="35"/>
      <c r="QGV22" s="35"/>
      <c r="QGW22" s="35"/>
      <c r="QGX22" s="35"/>
      <c r="QGY22" s="35"/>
      <c r="QGZ22" s="35"/>
      <c r="QHA22" s="35"/>
      <c r="QHB22" s="35"/>
      <c r="QHC22" s="35"/>
      <c r="QHD22" s="35"/>
      <c r="QHE22" s="35"/>
      <c r="QHF22" s="35"/>
      <c r="QHG22" s="35"/>
      <c r="QHH22" s="35"/>
      <c r="QHI22" s="35"/>
      <c r="QHJ22" s="35"/>
      <c r="QHK22" s="35"/>
      <c r="QHL22" s="35"/>
      <c r="QHM22" s="35"/>
      <c r="QHN22" s="35"/>
      <c r="QHO22" s="35"/>
      <c r="QHP22" s="35"/>
      <c r="QHQ22" s="35"/>
      <c r="QHR22" s="35"/>
      <c r="QHS22" s="35"/>
      <c r="QHT22" s="35"/>
      <c r="QHU22" s="35"/>
      <c r="QHV22" s="35"/>
      <c r="QHW22" s="35"/>
      <c r="QHX22" s="35"/>
      <c r="QHY22" s="35"/>
      <c r="QHZ22" s="35"/>
      <c r="QIA22" s="35"/>
      <c r="QIB22" s="35"/>
      <c r="QIC22" s="35"/>
      <c r="QID22" s="35"/>
      <c r="QIE22" s="35"/>
      <c r="QIF22" s="35"/>
      <c r="QIG22" s="35"/>
      <c r="QIH22" s="35"/>
      <c r="QII22" s="35"/>
      <c r="QIJ22" s="35"/>
      <c r="QIK22" s="35"/>
      <c r="QIL22" s="35"/>
      <c r="QIM22" s="35"/>
      <c r="QIN22" s="35"/>
      <c r="QIO22" s="35"/>
      <c r="QIP22" s="35"/>
      <c r="QIQ22" s="35"/>
      <c r="QIR22" s="35"/>
      <c r="QIS22" s="35"/>
      <c r="QIT22" s="35"/>
      <c r="QIU22" s="35"/>
      <c r="QIV22" s="35"/>
      <c r="QIW22" s="35"/>
      <c r="QIX22" s="35"/>
      <c r="QIY22" s="35"/>
      <c r="QIZ22" s="35"/>
      <c r="QJA22" s="35"/>
      <c r="QJB22" s="35"/>
      <c r="QJC22" s="35"/>
      <c r="QJD22" s="35"/>
      <c r="QJE22" s="35"/>
      <c r="QJF22" s="35"/>
      <c r="QJG22" s="35"/>
      <c r="QJH22" s="35"/>
      <c r="QJI22" s="35"/>
      <c r="QJJ22" s="35"/>
      <c r="QJK22" s="35"/>
      <c r="QJL22" s="35"/>
      <c r="QJM22" s="35"/>
      <c r="QJN22" s="35"/>
      <c r="QJO22" s="35"/>
      <c r="QJP22" s="35"/>
      <c r="QJQ22" s="35"/>
      <c r="QJR22" s="35"/>
      <c r="QJS22" s="35"/>
      <c r="QJT22" s="35"/>
      <c r="QJU22" s="35"/>
      <c r="QJV22" s="35"/>
      <c r="QJW22" s="35"/>
      <c r="QJX22" s="35"/>
      <c r="QJY22" s="35"/>
      <c r="QJZ22" s="35"/>
      <c r="QKA22" s="35"/>
      <c r="QKB22" s="35"/>
      <c r="QKC22" s="35"/>
      <c r="QKD22" s="35"/>
      <c r="QKE22" s="35"/>
      <c r="QKF22" s="35"/>
      <c r="QKG22" s="35"/>
      <c r="QKH22" s="35"/>
      <c r="QKI22" s="35"/>
      <c r="QKJ22" s="35"/>
      <c r="QKK22" s="35"/>
      <c r="QKL22" s="35"/>
      <c r="QKM22" s="35"/>
      <c r="QKN22" s="35"/>
      <c r="QKO22" s="35"/>
      <c r="QKP22" s="35"/>
      <c r="QKQ22" s="35"/>
      <c r="QKR22" s="35"/>
      <c r="QKS22" s="35"/>
      <c r="QKT22" s="35"/>
      <c r="QKU22" s="35"/>
      <c r="QKV22" s="35"/>
      <c r="QKW22" s="35"/>
      <c r="QKX22" s="35"/>
      <c r="QKY22" s="35"/>
      <c r="QKZ22" s="35"/>
      <c r="QLA22" s="35"/>
      <c r="QLB22" s="35"/>
      <c r="QLC22" s="35"/>
      <c r="QLD22" s="35"/>
      <c r="QLE22" s="35"/>
      <c r="QLF22" s="35"/>
      <c r="QLG22" s="35"/>
      <c r="QLH22" s="35"/>
      <c r="QLI22" s="35"/>
      <c r="QLJ22" s="35"/>
      <c r="QLK22" s="35"/>
      <c r="QLL22" s="35"/>
      <c r="QLM22" s="35"/>
      <c r="QLN22" s="35"/>
      <c r="QLO22" s="35"/>
      <c r="QLP22" s="35"/>
      <c r="QLQ22" s="35"/>
      <c r="QLR22" s="35"/>
      <c r="QLS22" s="35"/>
      <c r="QLT22" s="35"/>
      <c r="QLU22" s="35"/>
      <c r="QLV22" s="35"/>
      <c r="QLW22" s="35"/>
      <c r="QLX22" s="35"/>
      <c r="QLY22" s="35"/>
      <c r="QLZ22" s="35"/>
      <c r="QMA22" s="35"/>
      <c r="QMB22" s="35"/>
      <c r="QMC22" s="35"/>
      <c r="QMD22" s="35"/>
      <c r="QME22" s="35"/>
      <c r="QMF22" s="35"/>
      <c r="QMG22" s="35"/>
      <c r="QMH22" s="35"/>
      <c r="QMI22" s="35"/>
      <c r="QMJ22" s="35"/>
      <c r="QMK22" s="35"/>
      <c r="QML22" s="35"/>
      <c r="QMM22" s="35"/>
      <c r="QMN22" s="35"/>
      <c r="QMO22" s="35"/>
      <c r="QMP22" s="35"/>
      <c r="QMQ22" s="35"/>
      <c r="QMR22" s="35"/>
      <c r="QMS22" s="35"/>
      <c r="QMT22" s="35"/>
      <c r="QMU22" s="35"/>
      <c r="QMV22" s="35"/>
      <c r="QMW22" s="35"/>
      <c r="QMX22" s="35"/>
      <c r="QMY22" s="35"/>
      <c r="QMZ22" s="35"/>
      <c r="QNA22" s="35"/>
      <c r="QNB22" s="35"/>
      <c r="QNC22" s="35"/>
      <c r="QND22" s="35"/>
      <c r="QNE22" s="35"/>
      <c r="QNF22" s="35"/>
      <c r="QNG22" s="35"/>
      <c r="QNH22" s="35"/>
      <c r="QNI22" s="35"/>
      <c r="QNJ22" s="35"/>
      <c r="QNK22" s="35"/>
      <c r="QNL22" s="35"/>
      <c r="QNM22" s="35"/>
      <c r="QNN22" s="35"/>
      <c r="QNO22" s="35"/>
      <c r="QNP22" s="35"/>
      <c r="QNQ22" s="35"/>
      <c r="QNR22" s="35"/>
      <c r="QNS22" s="35"/>
      <c r="QNT22" s="35"/>
      <c r="QNU22" s="35"/>
      <c r="QNV22" s="35"/>
      <c r="QNW22" s="35"/>
      <c r="QNX22" s="35"/>
      <c r="QNY22" s="35"/>
      <c r="QNZ22" s="35"/>
      <c r="QOA22" s="35"/>
      <c r="QOB22" s="35"/>
      <c r="QOC22" s="35"/>
      <c r="QOD22" s="35"/>
      <c r="QOE22" s="35"/>
      <c r="QOF22" s="35"/>
      <c r="QOG22" s="35"/>
      <c r="QOH22" s="35"/>
      <c r="QOI22" s="35"/>
      <c r="QOJ22" s="35"/>
      <c r="QOK22" s="35"/>
      <c r="QOL22" s="35"/>
      <c r="QOM22" s="35"/>
      <c r="QON22" s="35"/>
      <c r="QOO22" s="35"/>
      <c r="QOP22" s="35"/>
      <c r="QOQ22" s="35"/>
      <c r="QOR22" s="35"/>
      <c r="QOS22" s="35"/>
      <c r="QOT22" s="35"/>
      <c r="QOU22" s="35"/>
      <c r="QOV22" s="35"/>
      <c r="QOW22" s="35"/>
      <c r="QOX22" s="35"/>
      <c r="QOY22" s="35"/>
      <c r="QOZ22" s="35"/>
      <c r="QPA22" s="35"/>
      <c r="QPB22" s="35"/>
      <c r="QPC22" s="35"/>
      <c r="QPD22" s="35"/>
      <c r="QPE22" s="35"/>
      <c r="QPF22" s="35"/>
      <c r="QPG22" s="35"/>
      <c r="QPH22" s="35"/>
      <c r="QPI22" s="35"/>
      <c r="QPJ22" s="35"/>
      <c r="QPK22" s="35"/>
      <c r="QPL22" s="35"/>
      <c r="QPM22" s="35"/>
      <c r="QPN22" s="35"/>
      <c r="QPO22" s="35"/>
      <c r="QPP22" s="35"/>
      <c r="QPQ22" s="35"/>
      <c r="QPR22" s="35"/>
      <c r="QPS22" s="35"/>
      <c r="QPT22" s="35"/>
      <c r="QPU22" s="35"/>
      <c r="QPV22" s="35"/>
      <c r="QPW22" s="35"/>
      <c r="QPX22" s="35"/>
      <c r="QPY22" s="35"/>
      <c r="QPZ22" s="35"/>
      <c r="QQA22" s="35"/>
      <c r="QQB22" s="35"/>
      <c r="QQC22" s="35"/>
      <c r="QQD22" s="35"/>
      <c r="QQE22" s="35"/>
      <c r="QQF22" s="35"/>
      <c r="QQG22" s="35"/>
      <c r="QQH22" s="35"/>
      <c r="QQI22" s="35"/>
      <c r="QQJ22" s="35"/>
      <c r="QQK22" s="35"/>
      <c r="QQL22" s="35"/>
      <c r="QQM22" s="35"/>
      <c r="QQN22" s="35"/>
      <c r="QQO22" s="35"/>
      <c r="QQP22" s="35"/>
      <c r="QQQ22" s="35"/>
      <c r="QQR22" s="35"/>
      <c r="QQS22" s="35"/>
      <c r="QQT22" s="35"/>
      <c r="QQU22" s="35"/>
      <c r="QQV22" s="35"/>
      <c r="QQW22" s="35"/>
      <c r="QQX22" s="35"/>
      <c r="QQY22" s="35"/>
      <c r="QQZ22" s="35"/>
      <c r="QRA22" s="35"/>
      <c r="QRB22" s="35"/>
      <c r="QRC22" s="35"/>
      <c r="QRD22" s="35"/>
      <c r="QRE22" s="35"/>
      <c r="QRF22" s="35"/>
      <c r="QRG22" s="35"/>
      <c r="QRH22" s="35"/>
      <c r="QRI22" s="35"/>
      <c r="QRJ22" s="35"/>
      <c r="QRK22" s="35"/>
      <c r="QRL22" s="35"/>
      <c r="QRM22" s="35"/>
      <c r="QRN22" s="35"/>
      <c r="QRO22" s="35"/>
      <c r="QRP22" s="35"/>
      <c r="QRQ22" s="35"/>
      <c r="QRR22" s="35"/>
      <c r="QRS22" s="35"/>
      <c r="QRT22" s="35"/>
      <c r="QRU22" s="35"/>
      <c r="QRV22" s="35"/>
      <c r="QRW22" s="35"/>
      <c r="QRX22" s="35"/>
      <c r="QRY22" s="35"/>
      <c r="QRZ22" s="35"/>
      <c r="QSA22" s="35"/>
      <c r="QSB22" s="35"/>
      <c r="QSC22" s="35"/>
      <c r="QSD22" s="35"/>
      <c r="QSE22" s="35"/>
      <c r="QSF22" s="35"/>
      <c r="QSG22" s="35"/>
      <c r="QSH22" s="35"/>
      <c r="QSI22" s="35"/>
      <c r="QSJ22" s="35"/>
      <c r="QSK22" s="35"/>
      <c r="QSL22" s="35"/>
      <c r="QSM22" s="35"/>
      <c r="QSN22" s="35"/>
      <c r="QSO22" s="35"/>
      <c r="QSP22" s="35"/>
      <c r="QSQ22" s="35"/>
      <c r="QSR22" s="35"/>
      <c r="QSS22" s="35"/>
      <c r="QST22" s="35"/>
      <c r="QSU22" s="35"/>
      <c r="QSV22" s="35"/>
      <c r="QSW22" s="35"/>
      <c r="QSX22" s="35"/>
      <c r="QSY22" s="35"/>
      <c r="QSZ22" s="35"/>
      <c r="QTA22" s="35"/>
      <c r="QTB22" s="35"/>
      <c r="QTC22" s="35"/>
      <c r="QTD22" s="35"/>
      <c r="QTE22" s="35"/>
      <c r="QTF22" s="35"/>
      <c r="QTG22" s="35"/>
      <c r="QTH22" s="35"/>
      <c r="QTI22" s="35"/>
      <c r="QTJ22" s="35"/>
      <c r="QTK22" s="35"/>
      <c r="QTL22" s="35"/>
      <c r="QTM22" s="35"/>
      <c r="QTN22" s="35"/>
      <c r="QTO22" s="35"/>
      <c r="QTP22" s="35"/>
      <c r="QTQ22" s="35"/>
      <c r="QTR22" s="35"/>
      <c r="QTS22" s="35"/>
      <c r="QTT22" s="35"/>
      <c r="QTU22" s="35"/>
      <c r="QTV22" s="35"/>
      <c r="QTW22" s="35"/>
      <c r="QTX22" s="35"/>
      <c r="QTY22" s="35"/>
      <c r="QTZ22" s="35"/>
      <c r="QUA22" s="35"/>
      <c r="QUB22" s="35"/>
      <c r="QUC22" s="35"/>
      <c r="QUD22" s="35"/>
      <c r="QUE22" s="35"/>
      <c r="QUF22" s="35"/>
      <c r="QUG22" s="35"/>
      <c r="QUH22" s="35"/>
      <c r="QUI22" s="35"/>
      <c r="QUJ22" s="35"/>
      <c r="QUK22" s="35"/>
      <c r="QUL22" s="35"/>
      <c r="QUM22" s="35"/>
      <c r="QUN22" s="35"/>
      <c r="QUO22" s="35"/>
      <c r="QUP22" s="35"/>
      <c r="QUQ22" s="35"/>
      <c r="QUR22" s="35"/>
      <c r="QUS22" s="35"/>
      <c r="QUT22" s="35"/>
      <c r="QUU22" s="35"/>
      <c r="QUV22" s="35"/>
      <c r="QUW22" s="35"/>
      <c r="QUX22" s="35"/>
      <c r="QUY22" s="35"/>
      <c r="QUZ22" s="35"/>
      <c r="QVA22" s="35"/>
      <c r="QVB22" s="35"/>
      <c r="QVC22" s="35"/>
      <c r="QVD22" s="35"/>
      <c r="QVE22" s="35"/>
      <c r="QVF22" s="35"/>
      <c r="QVG22" s="35"/>
      <c r="QVH22" s="35"/>
      <c r="QVI22" s="35"/>
      <c r="QVJ22" s="35"/>
      <c r="QVK22" s="35"/>
      <c r="QVL22" s="35"/>
      <c r="QVM22" s="35"/>
      <c r="QVN22" s="35"/>
      <c r="QVO22" s="35"/>
      <c r="QVP22" s="35"/>
      <c r="QVQ22" s="35"/>
      <c r="QVR22" s="35"/>
      <c r="QVS22" s="35"/>
      <c r="QVT22" s="35"/>
      <c r="QVU22" s="35"/>
      <c r="QVV22" s="35"/>
      <c r="QVW22" s="35"/>
      <c r="QVX22" s="35"/>
      <c r="QVY22" s="35"/>
      <c r="QVZ22" s="35"/>
      <c r="QWA22" s="35"/>
      <c r="QWB22" s="35"/>
      <c r="QWC22" s="35"/>
      <c r="QWD22" s="35"/>
      <c r="QWE22" s="35"/>
      <c r="QWF22" s="35"/>
      <c r="QWG22" s="35"/>
      <c r="QWH22" s="35"/>
      <c r="QWI22" s="35"/>
      <c r="QWJ22" s="35"/>
      <c r="QWK22" s="35"/>
      <c r="QWL22" s="35"/>
      <c r="QWM22" s="35"/>
      <c r="QWN22" s="35"/>
      <c r="QWO22" s="35"/>
      <c r="QWP22" s="35"/>
      <c r="QWQ22" s="35"/>
      <c r="QWR22" s="35"/>
      <c r="QWS22" s="35"/>
      <c r="QWT22" s="35"/>
      <c r="QWU22" s="35"/>
      <c r="QWV22" s="35"/>
      <c r="QWW22" s="35"/>
      <c r="QWX22" s="35"/>
      <c r="QWY22" s="35"/>
      <c r="QWZ22" s="35"/>
      <c r="QXA22" s="35"/>
      <c r="QXB22" s="35"/>
      <c r="QXC22" s="35"/>
      <c r="QXD22" s="35"/>
      <c r="QXE22" s="35"/>
      <c r="QXF22" s="35"/>
      <c r="QXG22" s="35"/>
      <c r="QXH22" s="35"/>
      <c r="QXI22" s="35"/>
      <c r="QXJ22" s="35"/>
      <c r="QXK22" s="35"/>
      <c r="QXL22" s="35"/>
      <c r="QXM22" s="35"/>
      <c r="QXN22" s="35"/>
      <c r="QXO22" s="35"/>
      <c r="QXP22" s="35"/>
      <c r="QXQ22" s="35"/>
      <c r="QXR22" s="35"/>
      <c r="QXS22" s="35"/>
      <c r="QXT22" s="35"/>
      <c r="QXU22" s="35"/>
      <c r="QXV22" s="35"/>
      <c r="QXW22" s="35"/>
      <c r="QXX22" s="35"/>
      <c r="QXY22" s="35"/>
      <c r="QXZ22" s="35"/>
      <c r="QYA22" s="35"/>
      <c r="QYB22" s="35"/>
      <c r="QYC22" s="35"/>
      <c r="QYD22" s="35"/>
      <c r="QYE22" s="35"/>
      <c r="QYF22" s="35"/>
      <c r="QYG22" s="35"/>
      <c r="QYH22" s="35"/>
      <c r="QYI22" s="35"/>
      <c r="QYJ22" s="35"/>
      <c r="QYK22" s="35"/>
      <c r="QYL22" s="35"/>
      <c r="QYM22" s="35"/>
      <c r="QYN22" s="35"/>
      <c r="QYO22" s="35"/>
      <c r="QYP22" s="35"/>
      <c r="QYQ22" s="35"/>
      <c r="QYR22" s="35"/>
      <c r="QYS22" s="35"/>
      <c r="QYT22" s="35"/>
      <c r="QYU22" s="35"/>
      <c r="QYV22" s="35"/>
      <c r="QYW22" s="35"/>
      <c r="QYX22" s="35"/>
      <c r="QYY22" s="35"/>
      <c r="QYZ22" s="35"/>
      <c r="QZA22" s="35"/>
      <c r="QZB22" s="35"/>
      <c r="QZC22" s="35"/>
      <c r="QZD22" s="35"/>
      <c r="QZE22" s="35"/>
      <c r="QZF22" s="35"/>
      <c r="QZG22" s="35"/>
      <c r="QZH22" s="35"/>
      <c r="QZI22" s="35"/>
      <c r="QZJ22" s="35"/>
      <c r="QZK22" s="35"/>
      <c r="QZL22" s="35"/>
      <c r="QZM22" s="35"/>
      <c r="QZN22" s="35"/>
      <c r="QZO22" s="35"/>
      <c r="QZP22" s="35"/>
      <c r="QZQ22" s="35"/>
      <c r="QZR22" s="35"/>
      <c r="QZS22" s="35"/>
      <c r="QZT22" s="35"/>
      <c r="QZU22" s="35"/>
      <c r="QZV22" s="35"/>
      <c r="QZW22" s="35"/>
      <c r="QZX22" s="35"/>
      <c r="QZY22" s="35"/>
      <c r="QZZ22" s="35"/>
      <c r="RAA22" s="35"/>
      <c r="RAB22" s="35"/>
      <c r="RAC22" s="35"/>
      <c r="RAD22" s="35"/>
      <c r="RAE22" s="35"/>
      <c r="RAF22" s="35"/>
      <c r="RAG22" s="35"/>
      <c r="RAH22" s="35"/>
      <c r="RAI22" s="35"/>
      <c r="RAJ22" s="35"/>
      <c r="RAK22" s="35"/>
      <c r="RAL22" s="35"/>
      <c r="RAM22" s="35"/>
      <c r="RAN22" s="35"/>
      <c r="RAO22" s="35"/>
      <c r="RAP22" s="35"/>
      <c r="RAQ22" s="35"/>
      <c r="RAR22" s="35"/>
      <c r="RAS22" s="35"/>
      <c r="RAT22" s="35"/>
      <c r="RAU22" s="35"/>
      <c r="RAV22" s="35"/>
      <c r="RAW22" s="35"/>
      <c r="RAX22" s="35"/>
      <c r="RAY22" s="35"/>
      <c r="RAZ22" s="35"/>
      <c r="RBA22" s="35"/>
      <c r="RBB22" s="35"/>
      <c r="RBC22" s="35"/>
      <c r="RBD22" s="35"/>
      <c r="RBE22" s="35"/>
      <c r="RBF22" s="35"/>
      <c r="RBG22" s="35"/>
      <c r="RBH22" s="35"/>
      <c r="RBI22" s="35"/>
      <c r="RBJ22" s="35"/>
      <c r="RBK22" s="35"/>
      <c r="RBL22" s="35"/>
      <c r="RBM22" s="35"/>
      <c r="RBN22" s="35"/>
      <c r="RBO22" s="35"/>
      <c r="RBP22" s="35"/>
      <c r="RBQ22" s="35"/>
      <c r="RBR22" s="35"/>
      <c r="RBS22" s="35"/>
      <c r="RBT22" s="35"/>
      <c r="RBU22" s="35"/>
      <c r="RBV22" s="35"/>
      <c r="RBW22" s="35"/>
      <c r="RBX22" s="35"/>
      <c r="RBY22" s="35"/>
      <c r="RBZ22" s="35"/>
      <c r="RCA22" s="35"/>
      <c r="RCB22" s="35"/>
      <c r="RCC22" s="35"/>
      <c r="RCD22" s="35"/>
      <c r="RCE22" s="35"/>
      <c r="RCF22" s="35"/>
      <c r="RCG22" s="35"/>
      <c r="RCH22" s="35"/>
      <c r="RCI22" s="35"/>
      <c r="RCJ22" s="35"/>
      <c r="RCK22" s="35"/>
      <c r="RCL22" s="35"/>
      <c r="RCM22" s="35"/>
      <c r="RCN22" s="35"/>
      <c r="RCO22" s="35"/>
      <c r="RCP22" s="35"/>
      <c r="RCQ22" s="35"/>
      <c r="RCR22" s="35"/>
      <c r="RCS22" s="35"/>
      <c r="RCT22" s="35"/>
      <c r="RCU22" s="35"/>
      <c r="RCV22" s="35"/>
      <c r="RCW22" s="35"/>
      <c r="RCX22" s="35"/>
      <c r="RCY22" s="35"/>
      <c r="RCZ22" s="35"/>
      <c r="RDA22" s="35"/>
      <c r="RDB22" s="35"/>
      <c r="RDC22" s="35"/>
      <c r="RDD22" s="35"/>
      <c r="RDE22" s="35"/>
      <c r="RDF22" s="35"/>
      <c r="RDG22" s="35"/>
      <c r="RDH22" s="35"/>
      <c r="RDI22" s="35"/>
      <c r="RDJ22" s="35"/>
      <c r="RDK22" s="35"/>
      <c r="RDL22" s="35"/>
      <c r="RDM22" s="35"/>
      <c r="RDN22" s="35"/>
      <c r="RDO22" s="35"/>
      <c r="RDP22" s="35"/>
      <c r="RDQ22" s="35"/>
      <c r="RDR22" s="35"/>
      <c r="RDS22" s="35"/>
      <c r="RDT22" s="35"/>
      <c r="RDU22" s="35"/>
      <c r="RDV22" s="35"/>
      <c r="RDW22" s="35"/>
      <c r="RDX22" s="35"/>
      <c r="RDY22" s="35"/>
      <c r="RDZ22" s="35"/>
      <c r="REA22" s="35"/>
      <c r="REB22" s="35"/>
      <c r="REC22" s="35"/>
      <c r="RED22" s="35"/>
      <c r="REE22" s="35"/>
      <c r="REF22" s="35"/>
      <c r="REG22" s="35"/>
      <c r="REH22" s="35"/>
      <c r="REI22" s="35"/>
      <c r="REJ22" s="35"/>
      <c r="REK22" s="35"/>
      <c r="REL22" s="35"/>
      <c r="REM22" s="35"/>
      <c r="REN22" s="35"/>
      <c r="REO22" s="35"/>
      <c r="REP22" s="35"/>
      <c r="REQ22" s="35"/>
      <c r="RER22" s="35"/>
      <c r="RES22" s="35"/>
      <c r="RET22" s="35"/>
      <c r="REU22" s="35"/>
      <c r="REV22" s="35"/>
      <c r="REW22" s="35"/>
      <c r="REX22" s="35"/>
      <c r="REY22" s="35"/>
      <c r="REZ22" s="35"/>
      <c r="RFA22" s="35"/>
      <c r="RFB22" s="35"/>
      <c r="RFC22" s="35"/>
      <c r="RFD22" s="35"/>
      <c r="RFE22" s="35"/>
      <c r="RFF22" s="35"/>
      <c r="RFG22" s="35"/>
      <c r="RFH22" s="35"/>
      <c r="RFI22" s="35"/>
      <c r="RFJ22" s="35"/>
      <c r="RFK22" s="35"/>
      <c r="RFL22" s="35"/>
      <c r="RFM22" s="35"/>
      <c r="RFN22" s="35"/>
      <c r="RFO22" s="35"/>
      <c r="RFP22" s="35"/>
      <c r="RFQ22" s="35"/>
      <c r="RFR22" s="35"/>
      <c r="RFS22" s="35"/>
      <c r="RFT22" s="35"/>
      <c r="RFU22" s="35"/>
      <c r="RFV22" s="35"/>
      <c r="RFW22" s="35"/>
      <c r="RFX22" s="35"/>
      <c r="RFY22" s="35"/>
      <c r="RFZ22" s="35"/>
      <c r="RGA22" s="35"/>
      <c r="RGB22" s="35"/>
      <c r="RGC22" s="35"/>
      <c r="RGD22" s="35"/>
      <c r="RGE22" s="35"/>
      <c r="RGF22" s="35"/>
      <c r="RGG22" s="35"/>
      <c r="RGH22" s="35"/>
      <c r="RGI22" s="35"/>
      <c r="RGJ22" s="35"/>
      <c r="RGK22" s="35"/>
      <c r="RGL22" s="35"/>
      <c r="RGM22" s="35"/>
      <c r="RGN22" s="35"/>
      <c r="RGO22" s="35"/>
      <c r="RGP22" s="35"/>
      <c r="RGQ22" s="35"/>
      <c r="RGR22" s="35"/>
      <c r="RGS22" s="35"/>
      <c r="RGT22" s="35"/>
      <c r="RGU22" s="35"/>
      <c r="RGV22" s="35"/>
      <c r="RGW22" s="35"/>
      <c r="RGX22" s="35"/>
      <c r="RGY22" s="35"/>
      <c r="RGZ22" s="35"/>
      <c r="RHA22" s="35"/>
      <c r="RHB22" s="35"/>
      <c r="RHC22" s="35"/>
      <c r="RHD22" s="35"/>
      <c r="RHE22" s="35"/>
      <c r="RHF22" s="35"/>
      <c r="RHG22" s="35"/>
      <c r="RHH22" s="35"/>
      <c r="RHI22" s="35"/>
      <c r="RHJ22" s="35"/>
      <c r="RHK22" s="35"/>
      <c r="RHL22" s="35"/>
      <c r="RHM22" s="35"/>
      <c r="RHN22" s="35"/>
      <c r="RHO22" s="35"/>
      <c r="RHP22" s="35"/>
      <c r="RHQ22" s="35"/>
      <c r="RHR22" s="35"/>
      <c r="RHS22" s="35"/>
      <c r="RHT22" s="35"/>
      <c r="RHU22" s="35"/>
      <c r="RHV22" s="35"/>
      <c r="RHW22" s="35"/>
      <c r="RHX22" s="35"/>
      <c r="RHY22" s="35"/>
      <c r="RHZ22" s="35"/>
      <c r="RIA22" s="35"/>
      <c r="RIB22" s="35"/>
      <c r="RIC22" s="35"/>
      <c r="RID22" s="35"/>
      <c r="RIE22" s="35"/>
      <c r="RIF22" s="35"/>
      <c r="RIG22" s="35"/>
      <c r="RIH22" s="35"/>
      <c r="RII22" s="35"/>
      <c r="RIJ22" s="35"/>
      <c r="RIK22" s="35"/>
      <c r="RIL22" s="35"/>
      <c r="RIM22" s="35"/>
      <c r="RIN22" s="35"/>
      <c r="RIO22" s="35"/>
      <c r="RIP22" s="35"/>
      <c r="RIQ22" s="35"/>
      <c r="RIR22" s="35"/>
      <c r="RIS22" s="35"/>
      <c r="RIT22" s="35"/>
      <c r="RIU22" s="35"/>
      <c r="RIV22" s="35"/>
      <c r="RIW22" s="35"/>
      <c r="RIX22" s="35"/>
      <c r="RIY22" s="35"/>
      <c r="RIZ22" s="35"/>
      <c r="RJA22" s="35"/>
      <c r="RJB22" s="35"/>
      <c r="RJC22" s="35"/>
      <c r="RJD22" s="35"/>
      <c r="RJE22" s="35"/>
      <c r="RJF22" s="35"/>
      <c r="RJG22" s="35"/>
      <c r="RJH22" s="35"/>
      <c r="RJI22" s="35"/>
      <c r="RJJ22" s="35"/>
      <c r="RJK22" s="35"/>
      <c r="RJL22" s="35"/>
      <c r="RJM22" s="35"/>
      <c r="RJN22" s="35"/>
      <c r="RJO22" s="35"/>
      <c r="RJP22" s="35"/>
      <c r="RJQ22" s="35"/>
      <c r="RJR22" s="35"/>
      <c r="RJS22" s="35"/>
      <c r="RJT22" s="35"/>
      <c r="RJU22" s="35"/>
      <c r="RJV22" s="35"/>
      <c r="RJW22" s="35"/>
      <c r="RJX22" s="35"/>
      <c r="RJY22" s="35"/>
      <c r="RJZ22" s="35"/>
      <c r="RKA22" s="35"/>
      <c r="RKB22" s="35"/>
      <c r="RKC22" s="35"/>
      <c r="RKD22" s="35"/>
      <c r="RKE22" s="35"/>
      <c r="RKF22" s="35"/>
      <c r="RKG22" s="35"/>
      <c r="RKH22" s="35"/>
      <c r="RKI22" s="35"/>
      <c r="RKJ22" s="35"/>
      <c r="RKK22" s="35"/>
      <c r="RKL22" s="35"/>
      <c r="RKM22" s="35"/>
      <c r="RKN22" s="35"/>
      <c r="RKO22" s="35"/>
      <c r="RKP22" s="35"/>
      <c r="RKQ22" s="35"/>
      <c r="RKR22" s="35"/>
      <c r="RKS22" s="35"/>
      <c r="RKT22" s="35"/>
      <c r="RKU22" s="35"/>
      <c r="RKV22" s="35"/>
      <c r="RKW22" s="35"/>
      <c r="RKX22" s="35"/>
      <c r="RKY22" s="35"/>
      <c r="RKZ22" s="35"/>
      <c r="RLA22" s="35"/>
      <c r="RLB22" s="35"/>
      <c r="RLC22" s="35"/>
      <c r="RLD22" s="35"/>
      <c r="RLE22" s="35"/>
      <c r="RLF22" s="35"/>
      <c r="RLG22" s="35"/>
      <c r="RLH22" s="35"/>
      <c r="RLI22" s="35"/>
      <c r="RLJ22" s="35"/>
      <c r="RLK22" s="35"/>
      <c r="RLL22" s="35"/>
      <c r="RLM22" s="35"/>
      <c r="RLN22" s="35"/>
      <c r="RLO22" s="35"/>
      <c r="RLP22" s="35"/>
      <c r="RLQ22" s="35"/>
      <c r="RLR22" s="35"/>
      <c r="RLS22" s="35"/>
      <c r="RLT22" s="35"/>
      <c r="RLU22" s="35"/>
      <c r="RLV22" s="35"/>
      <c r="RLW22" s="35"/>
      <c r="RLX22" s="35"/>
      <c r="RLY22" s="35"/>
      <c r="RLZ22" s="35"/>
      <c r="RMA22" s="35"/>
      <c r="RMB22" s="35"/>
      <c r="RMC22" s="35"/>
      <c r="RMD22" s="35"/>
      <c r="RME22" s="35"/>
      <c r="RMF22" s="35"/>
      <c r="RMG22" s="35"/>
      <c r="RMH22" s="35"/>
      <c r="RMI22" s="35"/>
      <c r="RMJ22" s="35"/>
      <c r="RMK22" s="35"/>
      <c r="RML22" s="35"/>
      <c r="RMM22" s="35"/>
      <c r="RMN22" s="35"/>
      <c r="RMO22" s="35"/>
      <c r="RMP22" s="35"/>
      <c r="RMQ22" s="35"/>
      <c r="RMR22" s="35"/>
      <c r="RMS22" s="35"/>
      <c r="RMT22" s="35"/>
      <c r="RMU22" s="35"/>
      <c r="RMV22" s="35"/>
      <c r="RMW22" s="35"/>
      <c r="RMX22" s="35"/>
      <c r="RMY22" s="35"/>
      <c r="RMZ22" s="35"/>
      <c r="RNA22" s="35"/>
      <c r="RNB22" s="35"/>
      <c r="RNC22" s="35"/>
      <c r="RND22" s="35"/>
      <c r="RNE22" s="35"/>
      <c r="RNF22" s="35"/>
      <c r="RNG22" s="35"/>
      <c r="RNH22" s="35"/>
      <c r="RNI22" s="35"/>
      <c r="RNJ22" s="35"/>
      <c r="RNK22" s="35"/>
      <c r="RNL22" s="35"/>
      <c r="RNM22" s="35"/>
      <c r="RNN22" s="35"/>
      <c r="RNO22" s="35"/>
      <c r="RNP22" s="35"/>
      <c r="RNQ22" s="35"/>
      <c r="RNR22" s="35"/>
      <c r="RNS22" s="35"/>
      <c r="RNT22" s="35"/>
      <c r="RNU22" s="35"/>
      <c r="RNV22" s="35"/>
      <c r="RNW22" s="35"/>
      <c r="RNX22" s="35"/>
      <c r="RNY22" s="35"/>
      <c r="RNZ22" s="35"/>
      <c r="ROA22" s="35"/>
      <c r="ROB22" s="35"/>
      <c r="ROC22" s="35"/>
      <c r="ROD22" s="35"/>
      <c r="ROE22" s="35"/>
      <c r="ROF22" s="35"/>
      <c r="ROG22" s="35"/>
      <c r="ROH22" s="35"/>
      <c r="ROI22" s="35"/>
      <c r="ROJ22" s="35"/>
      <c r="ROK22" s="35"/>
      <c r="ROL22" s="35"/>
      <c r="ROM22" s="35"/>
      <c r="RON22" s="35"/>
      <c r="ROO22" s="35"/>
      <c r="ROP22" s="35"/>
      <c r="ROQ22" s="35"/>
      <c r="ROR22" s="35"/>
      <c r="ROS22" s="35"/>
      <c r="ROT22" s="35"/>
      <c r="ROU22" s="35"/>
      <c r="ROV22" s="35"/>
      <c r="ROW22" s="35"/>
      <c r="ROX22" s="35"/>
      <c r="ROY22" s="35"/>
      <c r="ROZ22" s="35"/>
      <c r="RPA22" s="35"/>
      <c r="RPB22" s="35"/>
      <c r="RPC22" s="35"/>
      <c r="RPD22" s="35"/>
      <c r="RPE22" s="35"/>
      <c r="RPF22" s="35"/>
      <c r="RPG22" s="35"/>
      <c r="RPH22" s="35"/>
      <c r="RPI22" s="35"/>
      <c r="RPJ22" s="35"/>
      <c r="RPK22" s="35"/>
      <c r="RPL22" s="35"/>
      <c r="RPM22" s="35"/>
      <c r="RPN22" s="35"/>
      <c r="RPO22" s="35"/>
      <c r="RPP22" s="35"/>
      <c r="RPQ22" s="35"/>
      <c r="RPR22" s="35"/>
      <c r="RPS22" s="35"/>
      <c r="RPT22" s="35"/>
      <c r="RPU22" s="35"/>
      <c r="RPV22" s="35"/>
      <c r="RPW22" s="35"/>
      <c r="RPX22" s="35"/>
      <c r="RPY22" s="35"/>
      <c r="RPZ22" s="35"/>
      <c r="RQA22" s="35"/>
      <c r="RQB22" s="35"/>
      <c r="RQC22" s="35"/>
      <c r="RQD22" s="35"/>
      <c r="RQE22" s="35"/>
      <c r="RQF22" s="35"/>
      <c r="RQG22" s="35"/>
      <c r="RQH22" s="35"/>
      <c r="RQI22" s="35"/>
      <c r="RQJ22" s="35"/>
      <c r="RQK22" s="35"/>
      <c r="RQL22" s="35"/>
      <c r="RQM22" s="35"/>
      <c r="RQN22" s="35"/>
      <c r="RQO22" s="35"/>
      <c r="RQP22" s="35"/>
      <c r="RQQ22" s="35"/>
      <c r="RQR22" s="35"/>
      <c r="RQS22" s="35"/>
      <c r="RQT22" s="35"/>
      <c r="RQU22" s="35"/>
      <c r="RQV22" s="35"/>
      <c r="RQW22" s="35"/>
      <c r="RQX22" s="35"/>
      <c r="RQY22" s="35"/>
      <c r="RQZ22" s="35"/>
      <c r="RRA22" s="35"/>
      <c r="RRB22" s="35"/>
      <c r="RRC22" s="35"/>
      <c r="RRD22" s="35"/>
      <c r="RRE22" s="35"/>
      <c r="RRF22" s="35"/>
      <c r="RRG22" s="35"/>
      <c r="RRH22" s="35"/>
      <c r="RRI22" s="35"/>
      <c r="RRJ22" s="35"/>
      <c r="RRK22" s="35"/>
      <c r="RRL22" s="35"/>
      <c r="RRM22" s="35"/>
      <c r="RRN22" s="35"/>
      <c r="RRO22" s="35"/>
      <c r="RRP22" s="35"/>
      <c r="RRQ22" s="35"/>
      <c r="RRR22" s="35"/>
      <c r="RRS22" s="35"/>
      <c r="RRT22" s="35"/>
      <c r="RRU22" s="35"/>
      <c r="RRV22" s="35"/>
      <c r="RRW22" s="35"/>
      <c r="RRX22" s="35"/>
      <c r="RRY22" s="35"/>
      <c r="RRZ22" s="35"/>
      <c r="RSA22" s="35"/>
      <c r="RSB22" s="35"/>
      <c r="RSC22" s="35"/>
      <c r="RSD22" s="35"/>
      <c r="RSE22" s="35"/>
      <c r="RSF22" s="35"/>
      <c r="RSG22" s="35"/>
      <c r="RSH22" s="35"/>
      <c r="RSI22" s="35"/>
      <c r="RSJ22" s="35"/>
      <c r="RSK22" s="35"/>
      <c r="RSL22" s="35"/>
      <c r="RSM22" s="35"/>
      <c r="RSN22" s="35"/>
      <c r="RSO22" s="35"/>
      <c r="RSP22" s="35"/>
      <c r="RSQ22" s="35"/>
      <c r="RSR22" s="35"/>
      <c r="RSS22" s="35"/>
      <c r="RST22" s="35"/>
      <c r="RSU22" s="35"/>
      <c r="RSV22" s="35"/>
      <c r="RSW22" s="35"/>
      <c r="RSX22" s="35"/>
      <c r="RSY22" s="35"/>
      <c r="RSZ22" s="35"/>
      <c r="RTA22" s="35"/>
      <c r="RTB22" s="35"/>
      <c r="RTC22" s="35"/>
      <c r="RTD22" s="35"/>
      <c r="RTE22" s="35"/>
      <c r="RTF22" s="35"/>
      <c r="RTG22" s="35"/>
      <c r="RTH22" s="35"/>
      <c r="RTI22" s="35"/>
      <c r="RTJ22" s="35"/>
      <c r="RTK22" s="35"/>
      <c r="RTL22" s="35"/>
      <c r="RTM22" s="35"/>
      <c r="RTN22" s="35"/>
      <c r="RTO22" s="35"/>
      <c r="RTP22" s="35"/>
      <c r="RTQ22" s="35"/>
      <c r="RTR22" s="35"/>
      <c r="RTS22" s="35"/>
      <c r="RTT22" s="35"/>
      <c r="RTU22" s="35"/>
      <c r="RTV22" s="35"/>
      <c r="RTW22" s="35"/>
      <c r="RTX22" s="35"/>
      <c r="RTY22" s="35"/>
      <c r="RTZ22" s="35"/>
      <c r="RUA22" s="35"/>
      <c r="RUB22" s="35"/>
      <c r="RUC22" s="35"/>
      <c r="RUD22" s="35"/>
      <c r="RUE22" s="35"/>
      <c r="RUF22" s="35"/>
      <c r="RUG22" s="35"/>
      <c r="RUH22" s="35"/>
      <c r="RUI22" s="35"/>
      <c r="RUJ22" s="35"/>
      <c r="RUK22" s="35"/>
      <c r="RUL22" s="35"/>
      <c r="RUM22" s="35"/>
      <c r="RUN22" s="35"/>
      <c r="RUO22" s="35"/>
      <c r="RUP22" s="35"/>
      <c r="RUQ22" s="35"/>
      <c r="RUR22" s="35"/>
      <c r="RUS22" s="35"/>
      <c r="RUT22" s="35"/>
      <c r="RUU22" s="35"/>
      <c r="RUV22" s="35"/>
      <c r="RUW22" s="35"/>
      <c r="RUX22" s="35"/>
      <c r="RUY22" s="35"/>
      <c r="RUZ22" s="35"/>
      <c r="RVA22" s="35"/>
      <c r="RVB22" s="35"/>
      <c r="RVC22" s="35"/>
      <c r="RVD22" s="35"/>
      <c r="RVE22" s="35"/>
      <c r="RVF22" s="35"/>
      <c r="RVG22" s="35"/>
      <c r="RVH22" s="35"/>
      <c r="RVI22" s="35"/>
      <c r="RVJ22" s="35"/>
      <c r="RVK22" s="35"/>
      <c r="RVL22" s="35"/>
      <c r="RVM22" s="35"/>
      <c r="RVN22" s="35"/>
      <c r="RVO22" s="35"/>
      <c r="RVP22" s="35"/>
      <c r="RVQ22" s="35"/>
      <c r="RVR22" s="35"/>
      <c r="RVS22" s="35"/>
      <c r="RVT22" s="35"/>
      <c r="RVU22" s="35"/>
      <c r="RVV22" s="35"/>
      <c r="RVW22" s="35"/>
      <c r="RVX22" s="35"/>
      <c r="RVY22" s="35"/>
      <c r="RVZ22" s="35"/>
      <c r="RWA22" s="35"/>
      <c r="RWB22" s="35"/>
      <c r="RWC22" s="35"/>
      <c r="RWD22" s="35"/>
      <c r="RWE22" s="35"/>
      <c r="RWF22" s="35"/>
      <c r="RWG22" s="35"/>
      <c r="RWH22" s="35"/>
      <c r="RWI22" s="35"/>
      <c r="RWJ22" s="35"/>
      <c r="RWK22" s="35"/>
      <c r="RWL22" s="35"/>
      <c r="RWM22" s="35"/>
      <c r="RWN22" s="35"/>
      <c r="RWO22" s="35"/>
      <c r="RWP22" s="35"/>
      <c r="RWQ22" s="35"/>
      <c r="RWR22" s="35"/>
      <c r="RWS22" s="35"/>
      <c r="RWT22" s="35"/>
      <c r="RWU22" s="35"/>
      <c r="RWV22" s="35"/>
      <c r="RWW22" s="35"/>
      <c r="RWX22" s="35"/>
      <c r="RWY22" s="35"/>
      <c r="RWZ22" s="35"/>
      <c r="RXA22" s="35"/>
      <c r="RXB22" s="35"/>
      <c r="RXC22" s="35"/>
      <c r="RXD22" s="35"/>
      <c r="RXE22" s="35"/>
      <c r="RXF22" s="35"/>
      <c r="RXG22" s="35"/>
      <c r="RXH22" s="35"/>
      <c r="RXI22" s="35"/>
      <c r="RXJ22" s="35"/>
      <c r="RXK22" s="35"/>
      <c r="RXL22" s="35"/>
      <c r="RXM22" s="35"/>
      <c r="RXN22" s="35"/>
      <c r="RXO22" s="35"/>
      <c r="RXP22" s="35"/>
      <c r="RXQ22" s="35"/>
      <c r="RXR22" s="35"/>
      <c r="RXS22" s="35"/>
      <c r="RXT22" s="35"/>
      <c r="RXU22" s="35"/>
      <c r="RXV22" s="35"/>
      <c r="RXW22" s="35"/>
      <c r="RXX22" s="35"/>
      <c r="RXY22" s="35"/>
      <c r="RXZ22" s="35"/>
      <c r="RYA22" s="35"/>
      <c r="RYB22" s="35"/>
      <c r="RYC22" s="35"/>
      <c r="RYD22" s="35"/>
      <c r="RYE22" s="35"/>
      <c r="RYF22" s="35"/>
      <c r="RYG22" s="35"/>
      <c r="RYH22" s="35"/>
      <c r="RYI22" s="35"/>
      <c r="RYJ22" s="35"/>
      <c r="RYK22" s="35"/>
      <c r="RYL22" s="35"/>
      <c r="RYM22" s="35"/>
      <c r="RYN22" s="35"/>
      <c r="RYO22" s="35"/>
      <c r="RYP22" s="35"/>
      <c r="RYQ22" s="35"/>
      <c r="RYR22" s="35"/>
      <c r="RYS22" s="35"/>
      <c r="RYT22" s="35"/>
      <c r="RYU22" s="35"/>
      <c r="RYV22" s="35"/>
      <c r="RYW22" s="35"/>
      <c r="RYX22" s="35"/>
      <c r="RYY22" s="35"/>
      <c r="RYZ22" s="35"/>
      <c r="RZA22" s="35"/>
      <c r="RZB22" s="35"/>
      <c r="RZC22" s="35"/>
      <c r="RZD22" s="35"/>
      <c r="RZE22" s="35"/>
      <c r="RZF22" s="35"/>
      <c r="RZG22" s="35"/>
      <c r="RZH22" s="35"/>
      <c r="RZI22" s="35"/>
      <c r="RZJ22" s="35"/>
      <c r="RZK22" s="35"/>
      <c r="RZL22" s="35"/>
      <c r="RZM22" s="35"/>
      <c r="RZN22" s="35"/>
      <c r="RZO22" s="35"/>
      <c r="RZP22" s="35"/>
      <c r="RZQ22" s="35"/>
      <c r="RZR22" s="35"/>
      <c r="RZS22" s="35"/>
      <c r="RZT22" s="35"/>
      <c r="RZU22" s="35"/>
      <c r="RZV22" s="35"/>
      <c r="RZW22" s="35"/>
      <c r="RZX22" s="35"/>
      <c r="RZY22" s="35"/>
      <c r="RZZ22" s="35"/>
      <c r="SAA22" s="35"/>
      <c r="SAB22" s="35"/>
      <c r="SAC22" s="35"/>
      <c r="SAD22" s="35"/>
      <c r="SAE22" s="35"/>
      <c r="SAF22" s="35"/>
      <c r="SAG22" s="35"/>
      <c r="SAH22" s="35"/>
      <c r="SAI22" s="35"/>
      <c r="SAJ22" s="35"/>
      <c r="SAK22" s="35"/>
      <c r="SAL22" s="35"/>
      <c r="SAM22" s="35"/>
      <c r="SAN22" s="35"/>
      <c r="SAO22" s="35"/>
      <c r="SAP22" s="35"/>
      <c r="SAQ22" s="35"/>
      <c r="SAR22" s="35"/>
      <c r="SAS22" s="35"/>
      <c r="SAT22" s="35"/>
      <c r="SAU22" s="35"/>
      <c r="SAV22" s="35"/>
      <c r="SAW22" s="35"/>
      <c r="SAX22" s="35"/>
      <c r="SAY22" s="35"/>
      <c r="SAZ22" s="35"/>
      <c r="SBA22" s="35"/>
      <c r="SBB22" s="35"/>
      <c r="SBC22" s="35"/>
      <c r="SBD22" s="35"/>
      <c r="SBE22" s="35"/>
      <c r="SBF22" s="35"/>
      <c r="SBG22" s="35"/>
      <c r="SBH22" s="35"/>
      <c r="SBI22" s="35"/>
      <c r="SBJ22" s="35"/>
      <c r="SBK22" s="35"/>
      <c r="SBL22" s="35"/>
      <c r="SBM22" s="35"/>
      <c r="SBN22" s="35"/>
      <c r="SBO22" s="35"/>
      <c r="SBP22" s="35"/>
      <c r="SBQ22" s="35"/>
      <c r="SBR22" s="35"/>
      <c r="SBS22" s="35"/>
      <c r="SBT22" s="35"/>
      <c r="SBU22" s="35"/>
      <c r="SBV22" s="35"/>
      <c r="SBW22" s="35"/>
      <c r="SBX22" s="35"/>
      <c r="SBY22" s="35"/>
      <c r="SBZ22" s="35"/>
      <c r="SCA22" s="35"/>
      <c r="SCB22" s="35"/>
      <c r="SCC22" s="35"/>
      <c r="SCD22" s="35"/>
      <c r="SCE22" s="35"/>
      <c r="SCF22" s="35"/>
      <c r="SCG22" s="35"/>
      <c r="SCH22" s="35"/>
      <c r="SCI22" s="35"/>
      <c r="SCJ22" s="35"/>
      <c r="SCK22" s="35"/>
      <c r="SCL22" s="35"/>
      <c r="SCM22" s="35"/>
      <c r="SCN22" s="35"/>
      <c r="SCO22" s="35"/>
      <c r="SCP22" s="35"/>
      <c r="SCQ22" s="35"/>
      <c r="SCR22" s="35"/>
      <c r="SCS22" s="35"/>
      <c r="SCT22" s="35"/>
      <c r="SCU22" s="35"/>
      <c r="SCV22" s="35"/>
      <c r="SCW22" s="35"/>
      <c r="SCX22" s="35"/>
      <c r="SCY22" s="35"/>
      <c r="SCZ22" s="35"/>
      <c r="SDA22" s="35"/>
      <c r="SDB22" s="35"/>
      <c r="SDC22" s="35"/>
      <c r="SDD22" s="35"/>
      <c r="SDE22" s="35"/>
      <c r="SDF22" s="35"/>
      <c r="SDG22" s="35"/>
      <c r="SDH22" s="35"/>
      <c r="SDI22" s="35"/>
      <c r="SDJ22" s="35"/>
      <c r="SDK22" s="35"/>
      <c r="SDL22" s="35"/>
      <c r="SDM22" s="35"/>
      <c r="SDN22" s="35"/>
      <c r="SDO22" s="35"/>
      <c r="SDP22" s="35"/>
      <c r="SDQ22" s="35"/>
      <c r="SDR22" s="35"/>
      <c r="SDS22" s="35"/>
      <c r="SDT22" s="35"/>
      <c r="SDU22" s="35"/>
      <c r="SDV22" s="35"/>
      <c r="SDW22" s="35"/>
      <c r="SDX22" s="35"/>
      <c r="SDY22" s="35"/>
      <c r="SDZ22" s="35"/>
      <c r="SEA22" s="35"/>
      <c r="SEB22" s="35"/>
      <c r="SEC22" s="35"/>
      <c r="SED22" s="35"/>
      <c r="SEE22" s="35"/>
      <c r="SEF22" s="35"/>
      <c r="SEG22" s="35"/>
      <c r="SEH22" s="35"/>
      <c r="SEI22" s="35"/>
      <c r="SEJ22" s="35"/>
      <c r="SEK22" s="35"/>
      <c r="SEL22" s="35"/>
      <c r="SEM22" s="35"/>
      <c r="SEN22" s="35"/>
      <c r="SEO22" s="35"/>
      <c r="SEP22" s="35"/>
      <c r="SEQ22" s="35"/>
      <c r="SER22" s="35"/>
      <c r="SES22" s="35"/>
      <c r="SET22" s="35"/>
      <c r="SEU22" s="35"/>
      <c r="SEV22" s="35"/>
      <c r="SEW22" s="35"/>
      <c r="SEX22" s="35"/>
      <c r="SEY22" s="35"/>
      <c r="SEZ22" s="35"/>
      <c r="SFA22" s="35"/>
      <c r="SFB22" s="35"/>
      <c r="SFC22" s="35"/>
      <c r="SFD22" s="35"/>
      <c r="SFE22" s="35"/>
      <c r="SFF22" s="35"/>
      <c r="SFG22" s="35"/>
      <c r="SFH22" s="35"/>
      <c r="SFI22" s="35"/>
      <c r="SFJ22" s="35"/>
      <c r="SFK22" s="35"/>
      <c r="SFL22" s="35"/>
      <c r="SFM22" s="35"/>
      <c r="SFN22" s="35"/>
      <c r="SFO22" s="35"/>
      <c r="SFP22" s="35"/>
      <c r="SFQ22" s="35"/>
      <c r="SFR22" s="35"/>
      <c r="SFS22" s="35"/>
      <c r="SFT22" s="35"/>
      <c r="SFU22" s="35"/>
      <c r="SFV22" s="35"/>
      <c r="SFW22" s="35"/>
      <c r="SFX22" s="35"/>
      <c r="SFY22" s="35"/>
      <c r="SFZ22" s="35"/>
      <c r="SGA22" s="35"/>
      <c r="SGB22" s="35"/>
      <c r="SGC22" s="35"/>
      <c r="SGD22" s="35"/>
      <c r="SGE22" s="35"/>
      <c r="SGF22" s="35"/>
      <c r="SGG22" s="35"/>
      <c r="SGH22" s="35"/>
      <c r="SGI22" s="35"/>
      <c r="SGJ22" s="35"/>
      <c r="SGK22" s="35"/>
      <c r="SGL22" s="35"/>
      <c r="SGM22" s="35"/>
      <c r="SGN22" s="35"/>
      <c r="SGO22" s="35"/>
      <c r="SGP22" s="35"/>
      <c r="SGQ22" s="35"/>
      <c r="SGR22" s="35"/>
      <c r="SGS22" s="35"/>
      <c r="SGT22" s="35"/>
      <c r="SGU22" s="35"/>
      <c r="SGV22" s="35"/>
      <c r="SGW22" s="35"/>
      <c r="SGX22" s="35"/>
      <c r="SGY22" s="35"/>
      <c r="SGZ22" s="35"/>
      <c r="SHA22" s="35"/>
      <c r="SHB22" s="35"/>
      <c r="SHC22" s="35"/>
      <c r="SHD22" s="35"/>
      <c r="SHE22" s="35"/>
      <c r="SHF22" s="35"/>
      <c r="SHG22" s="35"/>
      <c r="SHH22" s="35"/>
      <c r="SHI22" s="35"/>
      <c r="SHJ22" s="35"/>
      <c r="SHK22" s="35"/>
      <c r="SHL22" s="35"/>
      <c r="SHM22" s="35"/>
      <c r="SHN22" s="35"/>
      <c r="SHO22" s="35"/>
      <c r="SHP22" s="35"/>
      <c r="SHQ22" s="35"/>
      <c r="SHR22" s="35"/>
      <c r="SHS22" s="35"/>
      <c r="SHT22" s="35"/>
      <c r="SHU22" s="35"/>
      <c r="SHV22" s="35"/>
      <c r="SHW22" s="35"/>
      <c r="SHX22" s="35"/>
      <c r="SHY22" s="35"/>
      <c r="SHZ22" s="35"/>
      <c r="SIA22" s="35"/>
      <c r="SIB22" s="35"/>
      <c r="SIC22" s="35"/>
      <c r="SID22" s="35"/>
      <c r="SIE22" s="35"/>
      <c r="SIF22" s="35"/>
      <c r="SIG22" s="35"/>
      <c r="SIH22" s="35"/>
      <c r="SII22" s="35"/>
      <c r="SIJ22" s="35"/>
      <c r="SIK22" s="35"/>
      <c r="SIL22" s="35"/>
      <c r="SIM22" s="35"/>
      <c r="SIN22" s="35"/>
      <c r="SIO22" s="35"/>
      <c r="SIP22" s="35"/>
      <c r="SIQ22" s="35"/>
      <c r="SIR22" s="35"/>
      <c r="SIS22" s="35"/>
      <c r="SIT22" s="35"/>
      <c r="SIU22" s="35"/>
      <c r="SIV22" s="35"/>
      <c r="SIW22" s="35"/>
      <c r="SIX22" s="35"/>
      <c r="SIY22" s="35"/>
      <c r="SIZ22" s="35"/>
      <c r="SJA22" s="35"/>
      <c r="SJB22" s="35"/>
      <c r="SJC22" s="35"/>
      <c r="SJD22" s="35"/>
      <c r="SJE22" s="35"/>
      <c r="SJF22" s="35"/>
      <c r="SJG22" s="35"/>
      <c r="SJH22" s="35"/>
      <c r="SJI22" s="35"/>
      <c r="SJJ22" s="35"/>
      <c r="SJK22" s="35"/>
      <c r="SJL22" s="35"/>
      <c r="SJM22" s="35"/>
      <c r="SJN22" s="35"/>
      <c r="SJO22" s="35"/>
      <c r="SJP22" s="35"/>
      <c r="SJQ22" s="35"/>
      <c r="SJR22" s="35"/>
      <c r="SJS22" s="35"/>
      <c r="SJT22" s="35"/>
      <c r="SJU22" s="35"/>
      <c r="SJV22" s="35"/>
      <c r="SJW22" s="35"/>
      <c r="SJX22" s="35"/>
      <c r="SJY22" s="35"/>
      <c r="SJZ22" s="35"/>
      <c r="SKA22" s="35"/>
      <c r="SKB22" s="35"/>
      <c r="SKC22" s="35"/>
      <c r="SKD22" s="35"/>
      <c r="SKE22" s="35"/>
      <c r="SKF22" s="35"/>
      <c r="SKG22" s="35"/>
      <c r="SKH22" s="35"/>
      <c r="SKI22" s="35"/>
      <c r="SKJ22" s="35"/>
      <c r="SKK22" s="35"/>
      <c r="SKL22" s="35"/>
      <c r="SKM22" s="35"/>
      <c r="SKN22" s="35"/>
      <c r="SKO22" s="35"/>
      <c r="SKP22" s="35"/>
      <c r="SKQ22" s="35"/>
      <c r="SKR22" s="35"/>
      <c r="SKS22" s="35"/>
      <c r="SKT22" s="35"/>
      <c r="SKU22" s="35"/>
      <c r="SKV22" s="35"/>
      <c r="SKW22" s="35"/>
      <c r="SKX22" s="35"/>
      <c r="SKY22" s="35"/>
      <c r="SKZ22" s="35"/>
      <c r="SLA22" s="35"/>
      <c r="SLB22" s="35"/>
      <c r="SLC22" s="35"/>
      <c r="SLD22" s="35"/>
      <c r="SLE22" s="35"/>
      <c r="SLF22" s="35"/>
      <c r="SLG22" s="35"/>
      <c r="SLH22" s="35"/>
      <c r="SLI22" s="35"/>
      <c r="SLJ22" s="35"/>
      <c r="SLK22" s="35"/>
      <c r="SLL22" s="35"/>
      <c r="SLM22" s="35"/>
      <c r="SLN22" s="35"/>
      <c r="SLO22" s="35"/>
      <c r="SLP22" s="35"/>
      <c r="SLQ22" s="35"/>
      <c r="SLR22" s="35"/>
      <c r="SLS22" s="35"/>
      <c r="SLT22" s="35"/>
      <c r="SLU22" s="35"/>
      <c r="SLV22" s="35"/>
      <c r="SLW22" s="35"/>
      <c r="SLX22" s="35"/>
      <c r="SLY22" s="35"/>
      <c r="SLZ22" s="35"/>
      <c r="SMA22" s="35"/>
      <c r="SMB22" s="35"/>
      <c r="SMC22" s="35"/>
      <c r="SMD22" s="35"/>
      <c r="SME22" s="35"/>
      <c r="SMF22" s="35"/>
      <c r="SMG22" s="35"/>
      <c r="SMH22" s="35"/>
      <c r="SMI22" s="35"/>
      <c r="SMJ22" s="35"/>
      <c r="SMK22" s="35"/>
      <c r="SML22" s="35"/>
      <c r="SMM22" s="35"/>
      <c r="SMN22" s="35"/>
      <c r="SMO22" s="35"/>
      <c r="SMP22" s="35"/>
      <c r="SMQ22" s="35"/>
      <c r="SMR22" s="35"/>
      <c r="SMS22" s="35"/>
      <c r="SMT22" s="35"/>
      <c r="SMU22" s="35"/>
      <c r="SMV22" s="35"/>
      <c r="SMW22" s="35"/>
      <c r="SMX22" s="35"/>
      <c r="SMY22" s="35"/>
      <c r="SMZ22" s="35"/>
      <c r="SNA22" s="35"/>
      <c r="SNB22" s="35"/>
      <c r="SNC22" s="35"/>
      <c r="SND22" s="35"/>
      <c r="SNE22" s="35"/>
      <c r="SNF22" s="35"/>
      <c r="SNG22" s="35"/>
      <c r="SNH22" s="35"/>
      <c r="SNI22" s="35"/>
      <c r="SNJ22" s="35"/>
      <c r="SNK22" s="35"/>
      <c r="SNL22" s="35"/>
      <c r="SNM22" s="35"/>
      <c r="SNN22" s="35"/>
      <c r="SNO22" s="35"/>
      <c r="SNP22" s="35"/>
      <c r="SNQ22" s="35"/>
      <c r="SNR22" s="35"/>
      <c r="SNS22" s="35"/>
      <c r="SNT22" s="35"/>
      <c r="SNU22" s="35"/>
      <c r="SNV22" s="35"/>
      <c r="SNW22" s="35"/>
      <c r="SNX22" s="35"/>
      <c r="SNY22" s="35"/>
      <c r="SNZ22" s="35"/>
      <c r="SOA22" s="35"/>
      <c r="SOB22" s="35"/>
      <c r="SOC22" s="35"/>
      <c r="SOD22" s="35"/>
      <c r="SOE22" s="35"/>
      <c r="SOF22" s="35"/>
      <c r="SOG22" s="35"/>
      <c r="SOH22" s="35"/>
      <c r="SOI22" s="35"/>
      <c r="SOJ22" s="35"/>
      <c r="SOK22" s="35"/>
      <c r="SOL22" s="35"/>
      <c r="SOM22" s="35"/>
      <c r="SON22" s="35"/>
      <c r="SOO22" s="35"/>
      <c r="SOP22" s="35"/>
      <c r="SOQ22" s="35"/>
      <c r="SOR22" s="35"/>
      <c r="SOS22" s="35"/>
      <c r="SOT22" s="35"/>
      <c r="SOU22" s="35"/>
      <c r="SOV22" s="35"/>
      <c r="SOW22" s="35"/>
      <c r="SOX22" s="35"/>
      <c r="SOY22" s="35"/>
      <c r="SOZ22" s="35"/>
      <c r="SPA22" s="35"/>
      <c r="SPB22" s="35"/>
      <c r="SPC22" s="35"/>
      <c r="SPD22" s="35"/>
      <c r="SPE22" s="35"/>
      <c r="SPF22" s="35"/>
      <c r="SPG22" s="35"/>
      <c r="SPH22" s="35"/>
      <c r="SPI22" s="35"/>
      <c r="SPJ22" s="35"/>
      <c r="SPK22" s="35"/>
      <c r="SPL22" s="35"/>
      <c r="SPM22" s="35"/>
      <c r="SPN22" s="35"/>
      <c r="SPO22" s="35"/>
      <c r="SPP22" s="35"/>
      <c r="SPQ22" s="35"/>
      <c r="SPR22" s="35"/>
      <c r="SPS22" s="35"/>
      <c r="SPT22" s="35"/>
      <c r="SPU22" s="35"/>
      <c r="SPV22" s="35"/>
      <c r="SPW22" s="35"/>
      <c r="SPX22" s="35"/>
      <c r="SPY22" s="35"/>
      <c r="SPZ22" s="35"/>
      <c r="SQA22" s="35"/>
      <c r="SQB22" s="35"/>
      <c r="SQC22" s="35"/>
      <c r="SQD22" s="35"/>
      <c r="SQE22" s="35"/>
      <c r="SQF22" s="35"/>
      <c r="SQG22" s="35"/>
      <c r="SQH22" s="35"/>
      <c r="SQI22" s="35"/>
      <c r="SQJ22" s="35"/>
      <c r="SQK22" s="35"/>
      <c r="SQL22" s="35"/>
      <c r="SQM22" s="35"/>
      <c r="SQN22" s="35"/>
      <c r="SQO22" s="35"/>
      <c r="SQP22" s="35"/>
      <c r="SQQ22" s="35"/>
      <c r="SQR22" s="35"/>
      <c r="SQS22" s="35"/>
      <c r="SQT22" s="35"/>
      <c r="SQU22" s="35"/>
      <c r="SQV22" s="35"/>
      <c r="SQW22" s="35"/>
      <c r="SQX22" s="35"/>
      <c r="SQY22" s="35"/>
      <c r="SQZ22" s="35"/>
      <c r="SRA22" s="35"/>
      <c r="SRB22" s="35"/>
      <c r="SRC22" s="35"/>
      <c r="SRD22" s="35"/>
      <c r="SRE22" s="35"/>
      <c r="SRF22" s="35"/>
      <c r="SRG22" s="35"/>
      <c r="SRH22" s="35"/>
      <c r="SRI22" s="35"/>
      <c r="SRJ22" s="35"/>
      <c r="SRK22" s="35"/>
      <c r="SRL22" s="35"/>
      <c r="SRM22" s="35"/>
      <c r="SRN22" s="35"/>
      <c r="SRO22" s="35"/>
      <c r="SRP22" s="35"/>
      <c r="SRQ22" s="35"/>
      <c r="SRR22" s="35"/>
      <c r="SRS22" s="35"/>
      <c r="SRT22" s="35"/>
      <c r="SRU22" s="35"/>
      <c r="SRV22" s="35"/>
      <c r="SRW22" s="35"/>
      <c r="SRX22" s="35"/>
      <c r="SRY22" s="35"/>
      <c r="SRZ22" s="35"/>
      <c r="SSA22" s="35"/>
      <c r="SSB22" s="35"/>
      <c r="SSC22" s="35"/>
      <c r="SSD22" s="35"/>
      <c r="SSE22" s="35"/>
      <c r="SSF22" s="35"/>
      <c r="SSG22" s="35"/>
      <c r="SSH22" s="35"/>
      <c r="SSI22" s="35"/>
      <c r="SSJ22" s="35"/>
      <c r="SSK22" s="35"/>
      <c r="SSL22" s="35"/>
      <c r="SSM22" s="35"/>
      <c r="SSN22" s="35"/>
      <c r="SSO22" s="35"/>
      <c r="SSP22" s="35"/>
      <c r="SSQ22" s="35"/>
      <c r="SSR22" s="35"/>
      <c r="SSS22" s="35"/>
      <c r="SST22" s="35"/>
      <c r="SSU22" s="35"/>
      <c r="SSV22" s="35"/>
      <c r="SSW22" s="35"/>
      <c r="SSX22" s="35"/>
      <c r="SSY22" s="35"/>
      <c r="SSZ22" s="35"/>
      <c r="STA22" s="35"/>
      <c r="STB22" s="35"/>
      <c r="STC22" s="35"/>
      <c r="STD22" s="35"/>
      <c r="STE22" s="35"/>
      <c r="STF22" s="35"/>
      <c r="STG22" s="35"/>
      <c r="STH22" s="35"/>
      <c r="STI22" s="35"/>
      <c r="STJ22" s="35"/>
      <c r="STK22" s="35"/>
      <c r="STL22" s="35"/>
      <c r="STM22" s="35"/>
      <c r="STN22" s="35"/>
      <c r="STO22" s="35"/>
      <c r="STP22" s="35"/>
      <c r="STQ22" s="35"/>
      <c r="STR22" s="35"/>
      <c r="STS22" s="35"/>
      <c r="STT22" s="35"/>
      <c r="STU22" s="35"/>
      <c r="STV22" s="35"/>
      <c r="STW22" s="35"/>
      <c r="STX22" s="35"/>
      <c r="STY22" s="35"/>
      <c r="STZ22" s="35"/>
      <c r="SUA22" s="35"/>
      <c r="SUB22" s="35"/>
      <c r="SUC22" s="35"/>
      <c r="SUD22" s="35"/>
      <c r="SUE22" s="35"/>
      <c r="SUF22" s="35"/>
      <c r="SUG22" s="35"/>
      <c r="SUH22" s="35"/>
      <c r="SUI22" s="35"/>
      <c r="SUJ22" s="35"/>
      <c r="SUK22" s="35"/>
      <c r="SUL22" s="35"/>
      <c r="SUM22" s="35"/>
      <c r="SUN22" s="35"/>
      <c r="SUO22" s="35"/>
      <c r="SUP22" s="35"/>
      <c r="SUQ22" s="35"/>
      <c r="SUR22" s="35"/>
      <c r="SUS22" s="35"/>
      <c r="SUT22" s="35"/>
      <c r="SUU22" s="35"/>
      <c r="SUV22" s="35"/>
      <c r="SUW22" s="35"/>
      <c r="SUX22" s="35"/>
      <c r="SUY22" s="35"/>
      <c r="SUZ22" s="35"/>
      <c r="SVA22" s="35"/>
      <c r="SVB22" s="35"/>
      <c r="SVC22" s="35"/>
      <c r="SVD22" s="35"/>
      <c r="SVE22" s="35"/>
      <c r="SVF22" s="35"/>
      <c r="SVG22" s="35"/>
      <c r="SVH22" s="35"/>
      <c r="SVI22" s="35"/>
      <c r="SVJ22" s="35"/>
      <c r="SVK22" s="35"/>
      <c r="SVL22" s="35"/>
      <c r="SVM22" s="35"/>
      <c r="SVN22" s="35"/>
      <c r="SVO22" s="35"/>
      <c r="SVP22" s="35"/>
      <c r="SVQ22" s="35"/>
      <c r="SVR22" s="35"/>
      <c r="SVS22" s="35"/>
      <c r="SVT22" s="35"/>
      <c r="SVU22" s="35"/>
      <c r="SVV22" s="35"/>
      <c r="SVW22" s="35"/>
      <c r="SVX22" s="35"/>
      <c r="SVY22" s="35"/>
      <c r="SVZ22" s="35"/>
      <c r="SWA22" s="35"/>
      <c r="SWB22" s="35"/>
      <c r="SWC22" s="35"/>
      <c r="SWD22" s="35"/>
      <c r="SWE22" s="35"/>
      <c r="SWF22" s="35"/>
      <c r="SWG22" s="35"/>
      <c r="SWH22" s="35"/>
      <c r="SWI22" s="35"/>
      <c r="SWJ22" s="35"/>
      <c r="SWK22" s="35"/>
      <c r="SWL22" s="35"/>
      <c r="SWM22" s="35"/>
      <c r="SWN22" s="35"/>
      <c r="SWO22" s="35"/>
      <c r="SWP22" s="35"/>
      <c r="SWQ22" s="35"/>
      <c r="SWR22" s="35"/>
      <c r="SWS22" s="35"/>
      <c r="SWT22" s="35"/>
      <c r="SWU22" s="35"/>
      <c r="SWV22" s="35"/>
      <c r="SWW22" s="35"/>
      <c r="SWX22" s="35"/>
      <c r="SWY22" s="35"/>
      <c r="SWZ22" s="35"/>
      <c r="SXA22" s="35"/>
      <c r="SXB22" s="35"/>
      <c r="SXC22" s="35"/>
      <c r="SXD22" s="35"/>
      <c r="SXE22" s="35"/>
      <c r="SXF22" s="35"/>
      <c r="SXG22" s="35"/>
      <c r="SXH22" s="35"/>
      <c r="SXI22" s="35"/>
      <c r="SXJ22" s="35"/>
      <c r="SXK22" s="35"/>
      <c r="SXL22" s="35"/>
      <c r="SXM22" s="35"/>
      <c r="SXN22" s="35"/>
      <c r="SXO22" s="35"/>
      <c r="SXP22" s="35"/>
      <c r="SXQ22" s="35"/>
      <c r="SXR22" s="35"/>
      <c r="SXS22" s="35"/>
      <c r="SXT22" s="35"/>
      <c r="SXU22" s="35"/>
      <c r="SXV22" s="35"/>
      <c r="SXW22" s="35"/>
      <c r="SXX22" s="35"/>
      <c r="SXY22" s="35"/>
      <c r="SXZ22" s="35"/>
      <c r="SYA22" s="35"/>
      <c r="SYB22" s="35"/>
      <c r="SYC22" s="35"/>
      <c r="SYD22" s="35"/>
      <c r="SYE22" s="35"/>
      <c r="SYF22" s="35"/>
      <c r="SYG22" s="35"/>
      <c r="SYH22" s="35"/>
      <c r="SYI22" s="35"/>
      <c r="SYJ22" s="35"/>
      <c r="SYK22" s="35"/>
      <c r="SYL22" s="35"/>
      <c r="SYM22" s="35"/>
      <c r="SYN22" s="35"/>
      <c r="SYO22" s="35"/>
      <c r="SYP22" s="35"/>
      <c r="SYQ22" s="35"/>
      <c r="SYR22" s="35"/>
      <c r="SYS22" s="35"/>
      <c r="SYT22" s="35"/>
      <c r="SYU22" s="35"/>
      <c r="SYV22" s="35"/>
      <c r="SYW22" s="35"/>
      <c r="SYX22" s="35"/>
      <c r="SYY22" s="35"/>
      <c r="SYZ22" s="35"/>
      <c r="SZA22" s="35"/>
      <c r="SZB22" s="35"/>
      <c r="SZC22" s="35"/>
      <c r="SZD22" s="35"/>
      <c r="SZE22" s="35"/>
      <c r="SZF22" s="35"/>
      <c r="SZG22" s="35"/>
      <c r="SZH22" s="35"/>
      <c r="SZI22" s="35"/>
      <c r="SZJ22" s="35"/>
      <c r="SZK22" s="35"/>
      <c r="SZL22" s="35"/>
      <c r="SZM22" s="35"/>
      <c r="SZN22" s="35"/>
      <c r="SZO22" s="35"/>
      <c r="SZP22" s="35"/>
      <c r="SZQ22" s="35"/>
      <c r="SZR22" s="35"/>
      <c r="SZS22" s="35"/>
      <c r="SZT22" s="35"/>
      <c r="SZU22" s="35"/>
      <c r="SZV22" s="35"/>
      <c r="SZW22" s="35"/>
      <c r="SZX22" s="35"/>
      <c r="SZY22" s="35"/>
      <c r="SZZ22" s="35"/>
      <c r="TAA22" s="35"/>
      <c r="TAB22" s="35"/>
      <c r="TAC22" s="35"/>
      <c r="TAD22" s="35"/>
      <c r="TAE22" s="35"/>
      <c r="TAF22" s="35"/>
      <c r="TAG22" s="35"/>
      <c r="TAH22" s="35"/>
      <c r="TAI22" s="35"/>
      <c r="TAJ22" s="35"/>
      <c r="TAK22" s="35"/>
      <c r="TAL22" s="35"/>
      <c r="TAM22" s="35"/>
      <c r="TAN22" s="35"/>
      <c r="TAO22" s="35"/>
      <c r="TAP22" s="35"/>
      <c r="TAQ22" s="35"/>
      <c r="TAR22" s="35"/>
      <c r="TAS22" s="35"/>
      <c r="TAT22" s="35"/>
      <c r="TAU22" s="35"/>
      <c r="TAV22" s="35"/>
      <c r="TAW22" s="35"/>
      <c r="TAX22" s="35"/>
      <c r="TAY22" s="35"/>
      <c r="TAZ22" s="35"/>
      <c r="TBA22" s="35"/>
      <c r="TBB22" s="35"/>
      <c r="TBC22" s="35"/>
      <c r="TBD22" s="35"/>
      <c r="TBE22" s="35"/>
      <c r="TBF22" s="35"/>
      <c r="TBG22" s="35"/>
      <c r="TBH22" s="35"/>
      <c r="TBI22" s="35"/>
      <c r="TBJ22" s="35"/>
      <c r="TBK22" s="35"/>
      <c r="TBL22" s="35"/>
      <c r="TBM22" s="35"/>
      <c r="TBN22" s="35"/>
      <c r="TBO22" s="35"/>
      <c r="TBP22" s="35"/>
      <c r="TBQ22" s="35"/>
      <c r="TBR22" s="35"/>
      <c r="TBS22" s="35"/>
      <c r="TBT22" s="35"/>
      <c r="TBU22" s="35"/>
      <c r="TBV22" s="35"/>
      <c r="TBW22" s="35"/>
      <c r="TBX22" s="35"/>
      <c r="TBY22" s="35"/>
      <c r="TBZ22" s="35"/>
      <c r="TCA22" s="35"/>
      <c r="TCB22" s="35"/>
      <c r="TCC22" s="35"/>
      <c r="TCD22" s="35"/>
      <c r="TCE22" s="35"/>
      <c r="TCF22" s="35"/>
      <c r="TCG22" s="35"/>
      <c r="TCH22" s="35"/>
      <c r="TCI22" s="35"/>
      <c r="TCJ22" s="35"/>
      <c r="TCK22" s="35"/>
      <c r="TCL22" s="35"/>
      <c r="TCM22" s="35"/>
      <c r="TCN22" s="35"/>
      <c r="TCO22" s="35"/>
      <c r="TCP22" s="35"/>
      <c r="TCQ22" s="35"/>
      <c r="TCR22" s="35"/>
      <c r="TCS22" s="35"/>
      <c r="TCT22" s="35"/>
      <c r="TCU22" s="35"/>
      <c r="TCV22" s="35"/>
      <c r="TCW22" s="35"/>
      <c r="TCX22" s="35"/>
      <c r="TCY22" s="35"/>
      <c r="TCZ22" s="35"/>
      <c r="TDA22" s="35"/>
      <c r="TDB22" s="35"/>
      <c r="TDC22" s="35"/>
      <c r="TDD22" s="35"/>
      <c r="TDE22" s="35"/>
      <c r="TDF22" s="35"/>
      <c r="TDG22" s="35"/>
      <c r="TDH22" s="35"/>
      <c r="TDI22" s="35"/>
      <c r="TDJ22" s="35"/>
      <c r="TDK22" s="35"/>
      <c r="TDL22" s="35"/>
      <c r="TDM22" s="35"/>
      <c r="TDN22" s="35"/>
      <c r="TDO22" s="35"/>
      <c r="TDP22" s="35"/>
      <c r="TDQ22" s="35"/>
      <c r="TDR22" s="35"/>
      <c r="TDS22" s="35"/>
      <c r="TDT22" s="35"/>
      <c r="TDU22" s="35"/>
      <c r="TDV22" s="35"/>
      <c r="TDW22" s="35"/>
      <c r="TDX22" s="35"/>
      <c r="TDY22" s="35"/>
      <c r="TDZ22" s="35"/>
      <c r="TEA22" s="35"/>
      <c r="TEB22" s="35"/>
      <c r="TEC22" s="35"/>
      <c r="TED22" s="35"/>
      <c r="TEE22" s="35"/>
      <c r="TEF22" s="35"/>
      <c r="TEG22" s="35"/>
      <c r="TEH22" s="35"/>
      <c r="TEI22" s="35"/>
      <c r="TEJ22" s="35"/>
      <c r="TEK22" s="35"/>
      <c r="TEL22" s="35"/>
      <c r="TEM22" s="35"/>
      <c r="TEN22" s="35"/>
      <c r="TEO22" s="35"/>
      <c r="TEP22" s="35"/>
      <c r="TEQ22" s="35"/>
      <c r="TER22" s="35"/>
      <c r="TES22" s="35"/>
      <c r="TET22" s="35"/>
      <c r="TEU22" s="35"/>
      <c r="TEV22" s="35"/>
      <c r="TEW22" s="35"/>
      <c r="TEX22" s="35"/>
      <c r="TEY22" s="35"/>
      <c r="TEZ22" s="35"/>
      <c r="TFA22" s="35"/>
      <c r="TFB22" s="35"/>
      <c r="TFC22" s="35"/>
      <c r="TFD22" s="35"/>
      <c r="TFE22" s="35"/>
      <c r="TFF22" s="35"/>
      <c r="TFG22" s="35"/>
      <c r="TFH22" s="35"/>
      <c r="TFI22" s="35"/>
      <c r="TFJ22" s="35"/>
      <c r="TFK22" s="35"/>
      <c r="TFL22" s="35"/>
      <c r="TFM22" s="35"/>
      <c r="TFN22" s="35"/>
      <c r="TFO22" s="35"/>
      <c r="TFP22" s="35"/>
      <c r="TFQ22" s="35"/>
      <c r="TFR22" s="35"/>
      <c r="TFS22" s="35"/>
      <c r="TFT22" s="35"/>
      <c r="TFU22" s="35"/>
      <c r="TFV22" s="35"/>
      <c r="TFW22" s="35"/>
      <c r="TFX22" s="35"/>
      <c r="TFY22" s="35"/>
      <c r="TFZ22" s="35"/>
      <c r="TGA22" s="35"/>
      <c r="TGB22" s="35"/>
      <c r="TGC22" s="35"/>
      <c r="TGD22" s="35"/>
      <c r="TGE22" s="35"/>
      <c r="TGF22" s="35"/>
      <c r="TGG22" s="35"/>
      <c r="TGH22" s="35"/>
      <c r="TGI22" s="35"/>
      <c r="TGJ22" s="35"/>
      <c r="TGK22" s="35"/>
      <c r="TGL22" s="35"/>
      <c r="TGM22" s="35"/>
      <c r="TGN22" s="35"/>
      <c r="TGO22" s="35"/>
      <c r="TGP22" s="35"/>
      <c r="TGQ22" s="35"/>
      <c r="TGR22" s="35"/>
      <c r="TGS22" s="35"/>
      <c r="TGT22" s="35"/>
      <c r="TGU22" s="35"/>
      <c r="TGV22" s="35"/>
      <c r="TGW22" s="35"/>
      <c r="TGX22" s="35"/>
      <c r="TGY22" s="35"/>
      <c r="TGZ22" s="35"/>
      <c r="THA22" s="35"/>
      <c r="THB22" s="35"/>
      <c r="THC22" s="35"/>
      <c r="THD22" s="35"/>
      <c r="THE22" s="35"/>
      <c r="THF22" s="35"/>
      <c r="THG22" s="35"/>
      <c r="THH22" s="35"/>
      <c r="THI22" s="35"/>
      <c r="THJ22" s="35"/>
      <c r="THK22" s="35"/>
      <c r="THL22" s="35"/>
      <c r="THM22" s="35"/>
      <c r="THN22" s="35"/>
      <c r="THO22" s="35"/>
      <c r="THP22" s="35"/>
      <c r="THQ22" s="35"/>
      <c r="THR22" s="35"/>
      <c r="THS22" s="35"/>
      <c r="THT22" s="35"/>
      <c r="THU22" s="35"/>
      <c r="THV22" s="35"/>
      <c r="THW22" s="35"/>
      <c r="THX22" s="35"/>
      <c r="THY22" s="35"/>
      <c r="THZ22" s="35"/>
      <c r="TIA22" s="35"/>
      <c r="TIB22" s="35"/>
      <c r="TIC22" s="35"/>
      <c r="TID22" s="35"/>
      <c r="TIE22" s="35"/>
      <c r="TIF22" s="35"/>
      <c r="TIG22" s="35"/>
      <c r="TIH22" s="35"/>
      <c r="TII22" s="35"/>
      <c r="TIJ22" s="35"/>
      <c r="TIK22" s="35"/>
      <c r="TIL22" s="35"/>
      <c r="TIM22" s="35"/>
      <c r="TIN22" s="35"/>
      <c r="TIO22" s="35"/>
      <c r="TIP22" s="35"/>
      <c r="TIQ22" s="35"/>
      <c r="TIR22" s="35"/>
      <c r="TIS22" s="35"/>
      <c r="TIT22" s="35"/>
      <c r="TIU22" s="35"/>
      <c r="TIV22" s="35"/>
      <c r="TIW22" s="35"/>
      <c r="TIX22" s="35"/>
      <c r="TIY22" s="35"/>
      <c r="TIZ22" s="35"/>
      <c r="TJA22" s="35"/>
      <c r="TJB22" s="35"/>
      <c r="TJC22" s="35"/>
      <c r="TJD22" s="35"/>
      <c r="TJE22" s="35"/>
      <c r="TJF22" s="35"/>
      <c r="TJG22" s="35"/>
      <c r="TJH22" s="35"/>
      <c r="TJI22" s="35"/>
      <c r="TJJ22" s="35"/>
      <c r="TJK22" s="35"/>
      <c r="TJL22" s="35"/>
      <c r="TJM22" s="35"/>
      <c r="TJN22" s="35"/>
      <c r="TJO22" s="35"/>
      <c r="TJP22" s="35"/>
      <c r="TJQ22" s="35"/>
      <c r="TJR22" s="35"/>
      <c r="TJS22" s="35"/>
      <c r="TJT22" s="35"/>
      <c r="TJU22" s="35"/>
      <c r="TJV22" s="35"/>
      <c r="TJW22" s="35"/>
      <c r="TJX22" s="35"/>
      <c r="TJY22" s="35"/>
      <c r="TJZ22" s="35"/>
      <c r="TKA22" s="35"/>
      <c r="TKB22" s="35"/>
      <c r="TKC22" s="35"/>
      <c r="TKD22" s="35"/>
      <c r="TKE22" s="35"/>
      <c r="TKF22" s="35"/>
      <c r="TKG22" s="35"/>
      <c r="TKH22" s="35"/>
      <c r="TKI22" s="35"/>
      <c r="TKJ22" s="35"/>
      <c r="TKK22" s="35"/>
      <c r="TKL22" s="35"/>
      <c r="TKM22" s="35"/>
      <c r="TKN22" s="35"/>
      <c r="TKO22" s="35"/>
      <c r="TKP22" s="35"/>
      <c r="TKQ22" s="35"/>
      <c r="TKR22" s="35"/>
      <c r="TKS22" s="35"/>
      <c r="TKT22" s="35"/>
      <c r="TKU22" s="35"/>
      <c r="TKV22" s="35"/>
      <c r="TKW22" s="35"/>
      <c r="TKX22" s="35"/>
      <c r="TKY22" s="35"/>
      <c r="TKZ22" s="35"/>
      <c r="TLA22" s="35"/>
      <c r="TLB22" s="35"/>
      <c r="TLC22" s="35"/>
      <c r="TLD22" s="35"/>
      <c r="TLE22" s="35"/>
      <c r="TLF22" s="35"/>
      <c r="TLG22" s="35"/>
      <c r="TLH22" s="35"/>
      <c r="TLI22" s="35"/>
      <c r="TLJ22" s="35"/>
      <c r="TLK22" s="35"/>
      <c r="TLL22" s="35"/>
      <c r="TLM22" s="35"/>
      <c r="TLN22" s="35"/>
      <c r="TLO22" s="35"/>
      <c r="TLP22" s="35"/>
      <c r="TLQ22" s="35"/>
      <c r="TLR22" s="35"/>
      <c r="TLS22" s="35"/>
      <c r="TLT22" s="35"/>
      <c r="TLU22" s="35"/>
      <c r="TLV22" s="35"/>
      <c r="TLW22" s="35"/>
      <c r="TLX22" s="35"/>
      <c r="TLY22" s="35"/>
      <c r="TLZ22" s="35"/>
      <c r="TMA22" s="35"/>
      <c r="TMB22" s="35"/>
      <c r="TMC22" s="35"/>
      <c r="TMD22" s="35"/>
      <c r="TME22" s="35"/>
      <c r="TMF22" s="35"/>
      <c r="TMG22" s="35"/>
      <c r="TMH22" s="35"/>
      <c r="TMI22" s="35"/>
      <c r="TMJ22" s="35"/>
      <c r="TMK22" s="35"/>
      <c r="TML22" s="35"/>
      <c r="TMM22" s="35"/>
      <c r="TMN22" s="35"/>
      <c r="TMO22" s="35"/>
      <c r="TMP22" s="35"/>
      <c r="TMQ22" s="35"/>
      <c r="TMR22" s="35"/>
      <c r="TMS22" s="35"/>
      <c r="TMT22" s="35"/>
      <c r="TMU22" s="35"/>
      <c r="TMV22" s="35"/>
      <c r="TMW22" s="35"/>
      <c r="TMX22" s="35"/>
      <c r="TMY22" s="35"/>
      <c r="TMZ22" s="35"/>
      <c r="TNA22" s="35"/>
      <c r="TNB22" s="35"/>
      <c r="TNC22" s="35"/>
      <c r="TND22" s="35"/>
      <c r="TNE22" s="35"/>
      <c r="TNF22" s="35"/>
      <c r="TNG22" s="35"/>
      <c r="TNH22" s="35"/>
      <c r="TNI22" s="35"/>
      <c r="TNJ22" s="35"/>
      <c r="TNK22" s="35"/>
      <c r="TNL22" s="35"/>
      <c r="TNM22" s="35"/>
      <c r="TNN22" s="35"/>
      <c r="TNO22" s="35"/>
      <c r="TNP22" s="35"/>
      <c r="TNQ22" s="35"/>
      <c r="TNR22" s="35"/>
      <c r="TNS22" s="35"/>
      <c r="TNT22" s="35"/>
      <c r="TNU22" s="35"/>
      <c r="TNV22" s="35"/>
      <c r="TNW22" s="35"/>
      <c r="TNX22" s="35"/>
      <c r="TNY22" s="35"/>
      <c r="TNZ22" s="35"/>
      <c r="TOA22" s="35"/>
      <c r="TOB22" s="35"/>
      <c r="TOC22" s="35"/>
      <c r="TOD22" s="35"/>
      <c r="TOE22" s="35"/>
      <c r="TOF22" s="35"/>
      <c r="TOG22" s="35"/>
      <c r="TOH22" s="35"/>
      <c r="TOI22" s="35"/>
      <c r="TOJ22" s="35"/>
      <c r="TOK22" s="35"/>
      <c r="TOL22" s="35"/>
      <c r="TOM22" s="35"/>
      <c r="TON22" s="35"/>
      <c r="TOO22" s="35"/>
      <c r="TOP22" s="35"/>
      <c r="TOQ22" s="35"/>
      <c r="TOR22" s="35"/>
      <c r="TOS22" s="35"/>
      <c r="TOT22" s="35"/>
      <c r="TOU22" s="35"/>
      <c r="TOV22" s="35"/>
      <c r="TOW22" s="35"/>
      <c r="TOX22" s="35"/>
      <c r="TOY22" s="35"/>
      <c r="TOZ22" s="35"/>
      <c r="TPA22" s="35"/>
      <c r="TPB22" s="35"/>
      <c r="TPC22" s="35"/>
      <c r="TPD22" s="35"/>
      <c r="TPE22" s="35"/>
      <c r="TPF22" s="35"/>
      <c r="TPG22" s="35"/>
      <c r="TPH22" s="35"/>
      <c r="TPI22" s="35"/>
      <c r="TPJ22" s="35"/>
      <c r="TPK22" s="35"/>
      <c r="TPL22" s="35"/>
      <c r="TPM22" s="35"/>
      <c r="TPN22" s="35"/>
      <c r="TPO22" s="35"/>
      <c r="TPP22" s="35"/>
      <c r="TPQ22" s="35"/>
      <c r="TPR22" s="35"/>
      <c r="TPS22" s="35"/>
      <c r="TPT22" s="35"/>
      <c r="TPU22" s="35"/>
      <c r="TPV22" s="35"/>
      <c r="TPW22" s="35"/>
      <c r="TPX22" s="35"/>
      <c r="TPY22" s="35"/>
      <c r="TPZ22" s="35"/>
      <c r="TQA22" s="35"/>
      <c r="TQB22" s="35"/>
      <c r="TQC22" s="35"/>
      <c r="TQD22" s="35"/>
      <c r="TQE22" s="35"/>
      <c r="TQF22" s="35"/>
      <c r="TQG22" s="35"/>
      <c r="TQH22" s="35"/>
      <c r="TQI22" s="35"/>
      <c r="TQJ22" s="35"/>
      <c r="TQK22" s="35"/>
      <c r="TQL22" s="35"/>
      <c r="TQM22" s="35"/>
      <c r="TQN22" s="35"/>
      <c r="TQO22" s="35"/>
      <c r="TQP22" s="35"/>
      <c r="TQQ22" s="35"/>
      <c r="TQR22" s="35"/>
      <c r="TQS22" s="35"/>
      <c r="TQT22" s="35"/>
      <c r="TQU22" s="35"/>
      <c r="TQV22" s="35"/>
      <c r="TQW22" s="35"/>
      <c r="TQX22" s="35"/>
      <c r="TQY22" s="35"/>
      <c r="TQZ22" s="35"/>
      <c r="TRA22" s="35"/>
      <c r="TRB22" s="35"/>
      <c r="TRC22" s="35"/>
      <c r="TRD22" s="35"/>
      <c r="TRE22" s="35"/>
      <c r="TRF22" s="35"/>
      <c r="TRG22" s="35"/>
      <c r="TRH22" s="35"/>
      <c r="TRI22" s="35"/>
      <c r="TRJ22" s="35"/>
      <c r="TRK22" s="35"/>
      <c r="TRL22" s="35"/>
      <c r="TRM22" s="35"/>
      <c r="TRN22" s="35"/>
      <c r="TRO22" s="35"/>
      <c r="TRP22" s="35"/>
      <c r="TRQ22" s="35"/>
      <c r="TRR22" s="35"/>
      <c r="TRS22" s="35"/>
      <c r="TRT22" s="35"/>
      <c r="TRU22" s="35"/>
      <c r="TRV22" s="35"/>
      <c r="TRW22" s="35"/>
      <c r="TRX22" s="35"/>
      <c r="TRY22" s="35"/>
      <c r="TRZ22" s="35"/>
      <c r="TSA22" s="35"/>
      <c r="TSB22" s="35"/>
      <c r="TSC22" s="35"/>
      <c r="TSD22" s="35"/>
      <c r="TSE22" s="35"/>
      <c r="TSF22" s="35"/>
      <c r="TSG22" s="35"/>
      <c r="TSH22" s="35"/>
      <c r="TSI22" s="35"/>
      <c r="TSJ22" s="35"/>
      <c r="TSK22" s="35"/>
      <c r="TSL22" s="35"/>
      <c r="TSM22" s="35"/>
      <c r="TSN22" s="35"/>
      <c r="TSO22" s="35"/>
      <c r="TSP22" s="35"/>
      <c r="TSQ22" s="35"/>
      <c r="TSR22" s="35"/>
      <c r="TSS22" s="35"/>
      <c r="TST22" s="35"/>
      <c r="TSU22" s="35"/>
      <c r="TSV22" s="35"/>
      <c r="TSW22" s="35"/>
      <c r="TSX22" s="35"/>
      <c r="TSY22" s="35"/>
      <c r="TSZ22" s="35"/>
      <c r="TTA22" s="35"/>
      <c r="TTB22" s="35"/>
      <c r="TTC22" s="35"/>
      <c r="TTD22" s="35"/>
      <c r="TTE22" s="35"/>
      <c r="TTF22" s="35"/>
      <c r="TTG22" s="35"/>
      <c r="TTH22" s="35"/>
      <c r="TTI22" s="35"/>
      <c r="TTJ22" s="35"/>
      <c r="TTK22" s="35"/>
      <c r="TTL22" s="35"/>
      <c r="TTM22" s="35"/>
      <c r="TTN22" s="35"/>
      <c r="TTO22" s="35"/>
      <c r="TTP22" s="35"/>
      <c r="TTQ22" s="35"/>
      <c r="TTR22" s="35"/>
      <c r="TTS22" s="35"/>
      <c r="TTT22" s="35"/>
      <c r="TTU22" s="35"/>
      <c r="TTV22" s="35"/>
      <c r="TTW22" s="35"/>
      <c r="TTX22" s="35"/>
      <c r="TTY22" s="35"/>
      <c r="TTZ22" s="35"/>
      <c r="TUA22" s="35"/>
      <c r="TUB22" s="35"/>
      <c r="TUC22" s="35"/>
      <c r="TUD22" s="35"/>
      <c r="TUE22" s="35"/>
      <c r="TUF22" s="35"/>
      <c r="TUG22" s="35"/>
      <c r="TUH22" s="35"/>
      <c r="TUI22" s="35"/>
      <c r="TUJ22" s="35"/>
      <c r="TUK22" s="35"/>
      <c r="TUL22" s="35"/>
      <c r="TUM22" s="35"/>
      <c r="TUN22" s="35"/>
      <c r="TUO22" s="35"/>
      <c r="TUP22" s="35"/>
      <c r="TUQ22" s="35"/>
      <c r="TUR22" s="35"/>
      <c r="TUS22" s="35"/>
      <c r="TUT22" s="35"/>
      <c r="TUU22" s="35"/>
      <c r="TUV22" s="35"/>
      <c r="TUW22" s="35"/>
      <c r="TUX22" s="35"/>
      <c r="TUY22" s="35"/>
      <c r="TUZ22" s="35"/>
      <c r="TVA22" s="35"/>
      <c r="TVB22" s="35"/>
      <c r="TVC22" s="35"/>
      <c r="TVD22" s="35"/>
      <c r="TVE22" s="35"/>
      <c r="TVF22" s="35"/>
      <c r="TVG22" s="35"/>
      <c r="TVH22" s="35"/>
      <c r="TVI22" s="35"/>
      <c r="TVJ22" s="35"/>
      <c r="TVK22" s="35"/>
      <c r="TVL22" s="35"/>
      <c r="TVM22" s="35"/>
      <c r="TVN22" s="35"/>
      <c r="TVO22" s="35"/>
      <c r="TVP22" s="35"/>
      <c r="TVQ22" s="35"/>
      <c r="TVR22" s="35"/>
      <c r="TVS22" s="35"/>
      <c r="TVT22" s="35"/>
      <c r="TVU22" s="35"/>
      <c r="TVV22" s="35"/>
      <c r="TVW22" s="35"/>
      <c r="TVX22" s="35"/>
      <c r="TVY22" s="35"/>
      <c r="TVZ22" s="35"/>
      <c r="TWA22" s="35"/>
      <c r="TWB22" s="35"/>
      <c r="TWC22" s="35"/>
      <c r="TWD22" s="35"/>
      <c r="TWE22" s="35"/>
      <c r="TWF22" s="35"/>
      <c r="TWG22" s="35"/>
      <c r="TWH22" s="35"/>
      <c r="TWI22" s="35"/>
      <c r="TWJ22" s="35"/>
      <c r="TWK22" s="35"/>
      <c r="TWL22" s="35"/>
      <c r="TWM22" s="35"/>
      <c r="TWN22" s="35"/>
      <c r="TWO22" s="35"/>
      <c r="TWP22" s="35"/>
      <c r="TWQ22" s="35"/>
      <c r="TWR22" s="35"/>
      <c r="TWS22" s="35"/>
      <c r="TWT22" s="35"/>
      <c r="TWU22" s="35"/>
      <c r="TWV22" s="35"/>
      <c r="TWW22" s="35"/>
      <c r="TWX22" s="35"/>
      <c r="TWY22" s="35"/>
      <c r="TWZ22" s="35"/>
      <c r="TXA22" s="35"/>
      <c r="TXB22" s="35"/>
      <c r="TXC22" s="35"/>
      <c r="TXD22" s="35"/>
      <c r="TXE22" s="35"/>
      <c r="TXF22" s="35"/>
      <c r="TXG22" s="35"/>
      <c r="TXH22" s="35"/>
      <c r="TXI22" s="35"/>
      <c r="TXJ22" s="35"/>
      <c r="TXK22" s="35"/>
      <c r="TXL22" s="35"/>
      <c r="TXM22" s="35"/>
      <c r="TXN22" s="35"/>
      <c r="TXO22" s="35"/>
      <c r="TXP22" s="35"/>
      <c r="TXQ22" s="35"/>
      <c r="TXR22" s="35"/>
      <c r="TXS22" s="35"/>
      <c r="TXT22" s="35"/>
      <c r="TXU22" s="35"/>
      <c r="TXV22" s="35"/>
      <c r="TXW22" s="35"/>
      <c r="TXX22" s="35"/>
      <c r="TXY22" s="35"/>
      <c r="TXZ22" s="35"/>
      <c r="TYA22" s="35"/>
      <c r="TYB22" s="35"/>
      <c r="TYC22" s="35"/>
      <c r="TYD22" s="35"/>
      <c r="TYE22" s="35"/>
      <c r="TYF22" s="35"/>
      <c r="TYG22" s="35"/>
      <c r="TYH22" s="35"/>
      <c r="TYI22" s="35"/>
      <c r="TYJ22" s="35"/>
      <c r="TYK22" s="35"/>
      <c r="TYL22" s="35"/>
      <c r="TYM22" s="35"/>
      <c r="TYN22" s="35"/>
      <c r="TYO22" s="35"/>
      <c r="TYP22" s="35"/>
      <c r="TYQ22" s="35"/>
      <c r="TYR22" s="35"/>
      <c r="TYS22" s="35"/>
      <c r="TYT22" s="35"/>
      <c r="TYU22" s="35"/>
      <c r="TYV22" s="35"/>
      <c r="TYW22" s="35"/>
      <c r="TYX22" s="35"/>
      <c r="TYY22" s="35"/>
      <c r="TYZ22" s="35"/>
      <c r="TZA22" s="35"/>
      <c r="TZB22" s="35"/>
      <c r="TZC22" s="35"/>
      <c r="TZD22" s="35"/>
      <c r="TZE22" s="35"/>
      <c r="TZF22" s="35"/>
      <c r="TZG22" s="35"/>
      <c r="TZH22" s="35"/>
      <c r="TZI22" s="35"/>
      <c r="TZJ22" s="35"/>
      <c r="TZK22" s="35"/>
      <c r="TZL22" s="35"/>
      <c r="TZM22" s="35"/>
      <c r="TZN22" s="35"/>
      <c r="TZO22" s="35"/>
      <c r="TZP22" s="35"/>
      <c r="TZQ22" s="35"/>
      <c r="TZR22" s="35"/>
      <c r="TZS22" s="35"/>
      <c r="TZT22" s="35"/>
      <c r="TZU22" s="35"/>
      <c r="TZV22" s="35"/>
      <c r="TZW22" s="35"/>
      <c r="TZX22" s="35"/>
      <c r="TZY22" s="35"/>
      <c r="TZZ22" s="35"/>
      <c r="UAA22" s="35"/>
      <c r="UAB22" s="35"/>
      <c r="UAC22" s="35"/>
      <c r="UAD22" s="35"/>
      <c r="UAE22" s="35"/>
      <c r="UAF22" s="35"/>
      <c r="UAG22" s="35"/>
      <c r="UAH22" s="35"/>
      <c r="UAI22" s="35"/>
      <c r="UAJ22" s="35"/>
      <c r="UAK22" s="35"/>
      <c r="UAL22" s="35"/>
      <c r="UAM22" s="35"/>
      <c r="UAN22" s="35"/>
      <c r="UAO22" s="35"/>
      <c r="UAP22" s="35"/>
      <c r="UAQ22" s="35"/>
      <c r="UAR22" s="35"/>
      <c r="UAS22" s="35"/>
      <c r="UAT22" s="35"/>
      <c r="UAU22" s="35"/>
      <c r="UAV22" s="35"/>
      <c r="UAW22" s="35"/>
      <c r="UAX22" s="35"/>
      <c r="UAY22" s="35"/>
      <c r="UAZ22" s="35"/>
      <c r="UBA22" s="35"/>
      <c r="UBB22" s="35"/>
      <c r="UBC22" s="35"/>
      <c r="UBD22" s="35"/>
      <c r="UBE22" s="35"/>
      <c r="UBF22" s="35"/>
      <c r="UBG22" s="35"/>
      <c r="UBH22" s="35"/>
      <c r="UBI22" s="35"/>
      <c r="UBJ22" s="35"/>
      <c r="UBK22" s="35"/>
      <c r="UBL22" s="35"/>
      <c r="UBM22" s="35"/>
      <c r="UBN22" s="35"/>
      <c r="UBO22" s="35"/>
      <c r="UBP22" s="35"/>
      <c r="UBQ22" s="35"/>
      <c r="UBR22" s="35"/>
      <c r="UBS22" s="35"/>
      <c r="UBT22" s="35"/>
      <c r="UBU22" s="35"/>
      <c r="UBV22" s="35"/>
      <c r="UBW22" s="35"/>
      <c r="UBX22" s="35"/>
      <c r="UBY22" s="35"/>
      <c r="UBZ22" s="35"/>
      <c r="UCA22" s="35"/>
      <c r="UCB22" s="35"/>
      <c r="UCC22" s="35"/>
      <c r="UCD22" s="35"/>
      <c r="UCE22" s="35"/>
      <c r="UCF22" s="35"/>
      <c r="UCG22" s="35"/>
      <c r="UCH22" s="35"/>
      <c r="UCI22" s="35"/>
      <c r="UCJ22" s="35"/>
      <c r="UCK22" s="35"/>
      <c r="UCL22" s="35"/>
      <c r="UCM22" s="35"/>
      <c r="UCN22" s="35"/>
      <c r="UCO22" s="35"/>
      <c r="UCP22" s="35"/>
      <c r="UCQ22" s="35"/>
      <c r="UCR22" s="35"/>
      <c r="UCS22" s="35"/>
      <c r="UCT22" s="35"/>
      <c r="UCU22" s="35"/>
      <c r="UCV22" s="35"/>
      <c r="UCW22" s="35"/>
      <c r="UCX22" s="35"/>
      <c r="UCY22" s="35"/>
      <c r="UCZ22" s="35"/>
      <c r="UDA22" s="35"/>
      <c r="UDB22" s="35"/>
      <c r="UDC22" s="35"/>
      <c r="UDD22" s="35"/>
      <c r="UDE22" s="35"/>
      <c r="UDF22" s="35"/>
      <c r="UDG22" s="35"/>
      <c r="UDH22" s="35"/>
      <c r="UDI22" s="35"/>
      <c r="UDJ22" s="35"/>
      <c r="UDK22" s="35"/>
      <c r="UDL22" s="35"/>
      <c r="UDM22" s="35"/>
      <c r="UDN22" s="35"/>
      <c r="UDO22" s="35"/>
      <c r="UDP22" s="35"/>
      <c r="UDQ22" s="35"/>
      <c r="UDR22" s="35"/>
      <c r="UDS22" s="35"/>
      <c r="UDT22" s="35"/>
      <c r="UDU22" s="35"/>
      <c r="UDV22" s="35"/>
      <c r="UDW22" s="35"/>
      <c r="UDX22" s="35"/>
      <c r="UDY22" s="35"/>
      <c r="UDZ22" s="35"/>
      <c r="UEA22" s="35"/>
      <c r="UEB22" s="35"/>
      <c r="UEC22" s="35"/>
      <c r="UED22" s="35"/>
      <c r="UEE22" s="35"/>
      <c r="UEF22" s="35"/>
      <c r="UEG22" s="35"/>
      <c r="UEH22" s="35"/>
      <c r="UEI22" s="35"/>
      <c r="UEJ22" s="35"/>
      <c r="UEK22" s="35"/>
      <c r="UEL22" s="35"/>
      <c r="UEM22" s="35"/>
      <c r="UEN22" s="35"/>
      <c r="UEO22" s="35"/>
      <c r="UEP22" s="35"/>
      <c r="UEQ22" s="35"/>
      <c r="UER22" s="35"/>
      <c r="UES22" s="35"/>
      <c r="UET22" s="35"/>
      <c r="UEU22" s="35"/>
      <c r="UEV22" s="35"/>
      <c r="UEW22" s="35"/>
      <c r="UEX22" s="35"/>
      <c r="UEY22" s="35"/>
      <c r="UEZ22" s="35"/>
      <c r="UFA22" s="35"/>
      <c r="UFB22" s="35"/>
      <c r="UFC22" s="35"/>
      <c r="UFD22" s="35"/>
      <c r="UFE22" s="35"/>
      <c r="UFF22" s="35"/>
      <c r="UFG22" s="35"/>
      <c r="UFH22" s="35"/>
      <c r="UFI22" s="35"/>
      <c r="UFJ22" s="35"/>
      <c r="UFK22" s="35"/>
      <c r="UFL22" s="35"/>
      <c r="UFM22" s="35"/>
      <c r="UFN22" s="35"/>
      <c r="UFO22" s="35"/>
      <c r="UFP22" s="35"/>
      <c r="UFQ22" s="35"/>
      <c r="UFR22" s="35"/>
      <c r="UFS22" s="35"/>
      <c r="UFT22" s="35"/>
      <c r="UFU22" s="35"/>
      <c r="UFV22" s="35"/>
      <c r="UFW22" s="35"/>
      <c r="UFX22" s="35"/>
      <c r="UFY22" s="35"/>
      <c r="UFZ22" s="35"/>
      <c r="UGA22" s="35"/>
      <c r="UGB22" s="35"/>
      <c r="UGC22" s="35"/>
      <c r="UGD22" s="35"/>
      <c r="UGE22" s="35"/>
      <c r="UGF22" s="35"/>
      <c r="UGG22" s="35"/>
      <c r="UGH22" s="35"/>
      <c r="UGI22" s="35"/>
      <c r="UGJ22" s="35"/>
      <c r="UGK22" s="35"/>
      <c r="UGL22" s="35"/>
      <c r="UGM22" s="35"/>
      <c r="UGN22" s="35"/>
      <c r="UGO22" s="35"/>
      <c r="UGP22" s="35"/>
      <c r="UGQ22" s="35"/>
      <c r="UGR22" s="35"/>
      <c r="UGS22" s="35"/>
      <c r="UGT22" s="35"/>
      <c r="UGU22" s="35"/>
      <c r="UGV22" s="35"/>
      <c r="UGW22" s="35"/>
      <c r="UGX22" s="35"/>
      <c r="UGY22" s="35"/>
      <c r="UGZ22" s="35"/>
      <c r="UHA22" s="35"/>
      <c r="UHB22" s="35"/>
      <c r="UHC22" s="35"/>
      <c r="UHD22" s="35"/>
      <c r="UHE22" s="35"/>
      <c r="UHF22" s="35"/>
      <c r="UHG22" s="35"/>
      <c r="UHH22" s="35"/>
      <c r="UHI22" s="35"/>
      <c r="UHJ22" s="35"/>
      <c r="UHK22" s="35"/>
      <c r="UHL22" s="35"/>
      <c r="UHM22" s="35"/>
      <c r="UHN22" s="35"/>
      <c r="UHO22" s="35"/>
      <c r="UHP22" s="35"/>
      <c r="UHQ22" s="35"/>
      <c r="UHR22" s="35"/>
      <c r="UHS22" s="35"/>
      <c r="UHT22" s="35"/>
      <c r="UHU22" s="35"/>
      <c r="UHV22" s="35"/>
      <c r="UHW22" s="35"/>
      <c r="UHX22" s="35"/>
      <c r="UHY22" s="35"/>
      <c r="UHZ22" s="35"/>
      <c r="UIA22" s="35"/>
      <c r="UIB22" s="35"/>
      <c r="UIC22" s="35"/>
      <c r="UID22" s="35"/>
      <c r="UIE22" s="35"/>
      <c r="UIF22" s="35"/>
      <c r="UIG22" s="35"/>
      <c r="UIH22" s="35"/>
      <c r="UII22" s="35"/>
      <c r="UIJ22" s="35"/>
      <c r="UIK22" s="35"/>
      <c r="UIL22" s="35"/>
      <c r="UIM22" s="35"/>
      <c r="UIN22" s="35"/>
      <c r="UIO22" s="35"/>
      <c r="UIP22" s="35"/>
      <c r="UIQ22" s="35"/>
      <c r="UIR22" s="35"/>
      <c r="UIS22" s="35"/>
      <c r="UIT22" s="35"/>
      <c r="UIU22" s="35"/>
      <c r="UIV22" s="35"/>
      <c r="UIW22" s="35"/>
      <c r="UIX22" s="35"/>
      <c r="UIY22" s="35"/>
      <c r="UIZ22" s="35"/>
      <c r="UJA22" s="35"/>
      <c r="UJB22" s="35"/>
      <c r="UJC22" s="35"/>
      <c r="UJD22" s="35"/>
      <c r="UJE22" s="35"/>
      <c r="UJF22" s="35"/>
      <c r="UJG22" s="35"/>
      <c r="UJH22" s="35"/>
      <c r="UJI22" s="35"/>
      <c r="UJJ22" s="35"/>
      <c r="UJK22" s="35"/>
      <c r="UJL22" s="35"/>
      <c r="UJM22" s="35"/>
      <c r="UJN22" s="35"/>
      <c r="UJO22" s="35"/>
      <c r="UJP22" s="35"/>
      <c r="UJQ22" s="35"/>
      <c r="UJR22" s="35"/>
      <c r="UJS22" s="35"/>
      <c r="UJT22" s="35"/>
      <c r="UJU22" s="35"/>
      <c r="UJV22" s="35"/>
      <c r="UJW22" s="35"/>
      <c r="UJX22" s="35"/>
      <c r="UJY22" s="35"/>
      <c r="UJZ22" s="35"/>
      <c r="UKA22" s="35"/>
      <c r="UKB22" s="35"/>
      <c r="UKC22" s="35"/>
      <c r="UKD22" s="35"/>
      <c r="UKE22" s="35"/>
      <c r="UKF22" s="35"/>
      <c r="UKG22" s="35"/>
      <c r="UKH22" s="35"/>
      <c r="UKI22" s="35"/>
      <c r="UKJ22" s="35"/>
      <c r="UKK22" s="35"/>
      <c r="UKL22" s="35"/>
      <c r="UKM22" s="35"/>
      <c r="UKN22" s="35"/>
      <c r="UKO22" s="35"/>
      <c r="UKP22" s="35"/>
      <c r="UKQ22" s="35"/>
      <c r="UKR22" s="35"/>
      <c r="UKS22" s="35"/>
      <c r="UKT22" s="35"/>
      <c r="UKU22" s="35"/>
      <c r="UKV22" s="35"/>
      <c r="UKW22" s="35"/>
      <c r="UKX22" s="35"/>
      <c r="UKY22" s="35"/>
      <c r="UKZ22" s="35"/>
      <c r="ULA22" s="35"/>
      <c r="ULB22" s="35"/>
      <c r="ULC22" s="35"/>
      <c r="ULD22" s="35"/>
      <c r="ULE22" s="35"/>
      <c r="ULF22" s="35"/>
      <c r="ULG22" s="35"/>
      <c r="ULH22" s="35"/>
      <c r="ULI22" s="35"/>
      <c r="ULJ22" s="35"/>
      <c r="ULK22" s="35"/>
      <c r="ULL22" s="35"/>
      <c r="ULM22" s="35"/>
      <c r="ULN22" s="35"/>
      <c r="ULO22" s="35"/>
      <c r="ULP22" s="35"/>
      <c r="ULQ22" s="35"/>
      <c r="ULR22" s="35"/>
      <c r="ULS22" s="35"/>
      <c r="ULT22" s="35"/>
      <c r="ULU22" s="35"/>
      <c r="ULV22" s="35"/>
      <c r="ULW22" s="35"/>
      <c r="ULX22" s="35"/>
      <c r="ULY22" s="35"/>
      <c r="ULZ22" s="35"/>
      <c r="UMA22" s="35"/>
      <c r="UMB22" s="35"/>
      <c r="UMC22" s="35"/>
      <c r="UMD22" s="35"/>
      <c r="UME22" s="35"/>
      <c r="UMF22" s="35"/>
      <c r="UMG22" s="35"/>
      <c r="UMH22" s="35"/>
      <c r="UMI22" s="35"/>
      <c r="UMJ22" s="35"/>
      <c r="UMK22" s="35"/>
      <c r="UML22" s="35"/>
      <c r="UMM22" s="35"/>
      <c r="UMN22" s="35"/>
      <c r="UMO22" s="35"/>
      <c r="UMP22" s="35"/>
      <c r="UMQ22" s="35"/>
      <c r="UMR22" s="35"/>
      <c r="UMS22" s="35"/>
      <c r="UMT22" s="35"/>
      <c r="UMU22" s="35"/>
      <c r="UMV22" s="35"/>
      <c r="UMW22" s="35"/>
      <c r="UMX22" s="35"/>
      <c r="UMY22" s="35"/>
      <c r="UMZ22" s="35"/>
      <c r="UNA22" s="35"/>
      <c r="UNB22" s="35"/>
      <c r="UNC22" s="35"/>
      <c r="UND22" s="35"/>
      <c r="UNE22" s="35"/>
      <c r="UNF22" s="35"/>
      <c r="UNG22" s="35"/>
      <c r="UNH22" s="35"/>
      <c r="UNI22" s="35"/>
      <c r="UNJ22" s="35"/>
      <c r="UNK22" s="35"/>
      <c r="UNL22" s="35"/>
      <c r="UNM22" s="35"/>
      <c r="UNN22" s="35"/>
      <c r="UNO22" s="35"/>
      <c r="UNP22" s="35"/>
      <c r="UNQ22" s="35"/>
      <c r="UNR22" s="35"/>
      <c r="UNS22" s="35"/>
      <c r="UNT22" s="35"/>
      <c r="UNU22" s="35"/>
      <c r="UNV22" s="35"/>
      <c r="UNW22" s="35"/>
      <c r="UNX22" s="35"/>
      <c r="UNY22" s="35"/>
      <c r="UNZ22" s="35"/>
      <c r="UOA22" s="35"/>
      <c r="UOB22" s="35"/>
      <c r="UOC22" s="35"/>
      <c r="UOD22" s="35"/>
      <c r="UOE22" s="35"/>
      <c r="UOF22" s="35"/>
      <c r="UOG22" s="35"/>
      <c r="UOH22" s="35"/>
      <c r="UOI22" s="35"/>
      <c r="UOJ22" s="35"/>
      <c r="UOK22" s="35"/>
      <c r="UOL22" s="35"/>
      <c r="UOM22" s="35"/>
      <c r="UON22" s="35"/>
      <c r="UOO22" s="35"/>
      <c r="UOP22" s="35"/>
      <c r="UOQ22" s="35"/>
      <c r="UOR22" s="35"/>
      <c r="UOS22" s="35"/>
      <c r="UOT22" s="35"/>
      <c r="UOU22" s="35"/>
      <c r="UOV22" s="35"/>
      <c r="UOW22" s="35"/>
      <c r="UOX22" s="35"/>
      <c r="UOY22" s="35"/>
      <c r="UOZ22" s="35"/>
      <c r="UPA22" s="35"/>
      <c r="UPB22" s="35"/>
      <c r="UPC22" s="35"/>
      <c r="UPD22" s="35"/>
      <c r="UPE22" s="35"/>
      <c r="UPF22" s="35"/>
      <c r="UPG22" s="35"/>
      <c r="UPH22" s="35"/>
      <c r="UPI22" s="35"/>
      <c r="UPJ22" s="35"/>
      <c r="UPK22" s="35"/>
      <c r="UPL22" s="35"/>
      <c r="UPM22" s="35"/>
      <c r="UPN22" s="35"/>
      <c r="UPO22" s="35"/>
      <c r="UPP22" s="35"/>
      <c r="UPQ22" s="35"/>
      <c r="UPR22" s="35"/>
      <c r="UPS22" s="35"/>
      <c r="UPT22" s="35"/>
      <c r="UPU22" s="35"/>
      <c r="UPV22" s="35"/>
      <c r="UPW22" s="35"/>
      <c r="UPX22" s="35"/>
      <c r="UPY22" s="35"/>
      <c r="UPZ22" s="35"/>
      <c r="UQA22" s="35"/>
      <c r="UQB22" s="35"/>
      <c r="UQC22" s="35"/>
      <c r="UQD22" s="35"/>
      <c r="UQE22" s="35"/>
      <c r="UQF22" s="35"/>
      <c r="UQG22" s="35"/>
      <c r="UQH22" s="35"/>
      <c r="UQI22" s="35"/>
      <c r="UQJ22" s="35"/>
      <c r="UQK22" s="35"/>
      <c r="UQL22" s="35"/>
      <c r="UQM22" s="35"/>
      <c r="UQN22" s="35"/>
      <c r="UQO22" s="35"/>
      <c r="UQP22" s="35"/>
      <c r="UQQ22" s="35"/>
      <c r="UQR22" s="35"/>
      <c r="UQS22" s="35"/>
      <c r="UQT22" s="35"/>
      <c r="UQU22" s="35"/>
      <c r="UQV22" s="35"/>
      <c r="UQW22" s="35"/>
      <c r="UQX22" s="35"/>
      <c r="UQY22" s="35"/>
      <c r="UQZ22" s="35"/>
      <c r="URA22" s="35"/>
      <c r="URB22" s="35"/>
      <c r="URC22" s="35"/>
      <c r="URD22" s="35"/>
      <c r="URE22" s="35"/>
      <c r="URF22" s="35"/>
      <c r="URG22" s="35"/>
      <c r="URH22" s="35"/>
      <c r="URI22" s="35"/>
      <c r="URJ22" s="35"/>
      <c r="URK22" s="35"/>
      <c r="URL22" s="35"/>
      <c r="URM22" s="35"/>
      <c r="URN22" s="35"/>
      <c r="URO22" s="35"/>
      <c r="URP22" s="35"/>
      <c r="URQ22" s="35"/>
      <c r="URR22" s="35"/>
      <c r="URS22" s="35"/>
      <c r="URT22" s="35"/>
      <c r="URU22" s="35"/>
      <c r="URV22" s="35"/>
      <c r="URW22" s="35"/>
      <c r="URX22" s="35"/>
      <c r="URY22" s="35"/>
      <c r="URZ22" s="35"/>
      <c r="USA22" s="35"/>
      <c r="USB22" s="35"/>
      <c r="USC22" s="35"/>
      <c r="USD22" s="35"/>
      <c r="USE22" s="35"/>
      <c r="USF22" s="35"/>
      <c r="USG22" s="35"/>
      <c r="USH22" s="35"/>
      <c r="USI22" s="35"/>
      <c r="USJ22" s="35"/>
      <c r="USK22" s="35"/>
      <c r="USL22" s="35"/>
      <c r="USM22" s="35"/>
      <c r="USN22" s="35"/>
      <c r="USO22" s="35"/>
      <c r="USP22" s="35"/>
      <c r="USQ22" s="35"/>
      <c r="USR22" s="35"/>
      <c r="USS22" s="35"/>
      <c r="UST22" s="35"/>
      <c r="USU22" s="35"/>
      <c r="USV22" s="35"/>
      <c r="USW22" s="35"/>
      <c r="USX22" s="35"/>
      <c r="USY22" s="35"/>
      <c r="USZ22" s="35"/>
      <c r="UTA22" s="35"/>
      <c r="UTB22" s="35"/>
      <c r="UTC22" s="35"/>
      <c r="UTD22" s="35"/>
      <c r="UTE22" s="35"/>
      <c r="UTF22" s="35"/>
      <c r="UTG22" s="35"/>
      <c r="UTH22" s="35"/>
      <c r="UTI22" s="35"/>
      <c r="UTJ22" s="35"/>
      <c r="UTK22" s="35"/>
      <c r="UTL22" s="35"/>
      <c r="UTM22" s="35"/>
      <c r="UTN22" s="35"/>
      <c r="UTO22" s="35"/>
      <c r="UTP22" s="35"/>
      <c r="UTQ22" s="35"/>
      <c r="UTR22" s="35"/>
      <c r="UTS22" s="35"/>
      <c r="UTT22" s="35"/>
      <c r="UTU22" s="35"/>
      <c r="UTV22" s="35"/>
      <c r="UTW22" s="35"/>
      <c r="UTX22" s="35"/>
      <c r="UTY22" s="35"/>
      <c r="UTZ22" s="35"/>
      <c r="UUA22" s="35"/>
      <c r="UUB22" s="35"/>
      <c r="UUC22" s="35"/>
      <c r="UUD22" s="35"/>
      <c r="UUE22" s="35"/>
      <c r="UUF22" s="35"/>
      <c r="UUG22" s="35"/>
      <c r="UUH22" s="35"/>
      <c r="UUI22" s="35"/>
      <c r="UUJ22" s="35"/>
      <c r="UUK22" s="35"/>
      <c r="UUL22" s="35"/>
      <c r="UUM22" s="35"/>
      <c r="UUN22" s="35"/>
      <c r="UUO22" s="35"/>
      <c r="UUP22" s="35"/>
      <c r="UUQ22" s="35"/>
      <c r="UUR22" s="35"/>
      <c r="UUS22" s="35"/>
      <c r="UUT22" s="35"/>
      <c r="UUU22" s="35"/>
      <c r="UUV22" s="35"/>
      <c r="UUW22" s="35"/>
      <c r="UUX22" s="35"/>
      <c r="UUY22" s="35"/>
      <c r="UUZ22" s="35"/>
      <c r="UVA22" s="35"/>
      <c r="UVB22" s="35"/>
      <c r="UVC22" s="35"/>
      <c r="UVD22" s="35"/>
      <c r="UVE22" s="35"/>
      <c r="UVF22" s="35"/>
      <c r="UVG22" s="35"/>
      <c r="UVH22" s="35"/>
      <c r="UVI22" s="35"/>
      <c r="UVJ22" s="35"/>
      <c r="UVK22" s="35"/>
      <c r="UVL22" s="35"/>
      <c r="UVM22" s="35"/>
      <c r="UVN22" s="35"/>
      <c r="UVO22" s="35"/>
      <c r="UVP22" s="35"/>
      <c r="UVQ22" s="35"/>
      <c r="UVR22" s="35"/>
      <c r="UVS22" s="35"/>
      <c r="UVT22" s="35"/>
      <c r="UVU22" s="35"/>
      <c r="UVV22" s="35"/>
      <c r="UVW22" s="35"/>
      <c r="UVX22" s="35"/>
      <c r="UVY22" s="35"/>
      <c r="UVZ22" s="35"/>
      <c r="UWA22" s="35"/>
      <c r="UWB22" s="35"/>
      <c r="UWC22" s="35"/>
      <c r="UWD22" s="35"/>
      <c r="UWE22" s="35"/>
      <c r="UWF22" s="35"/>
      <c r="UWG22" s="35"/>
      <c r="UWH22" s="35"/>
      <c r="UWI22" s="35"/>
      <c r="UWJ22" s="35"/>
      <c r="UWK22" s="35"/>
      <c r="UWL22" s="35"/>
      <c r="UWM22" s="35"/>
      <c r="UWN22" s="35"/>
      <c r="UWO22" s="35"/>
      <c r="UWP22" s="35"/>
      <c r="UWQ22" s="35"/>
      <c r="UWR22" s="35"/>
      <c r="UWS22" s="35"/>
      <c r="UWT22" s="35"/>
      <c r="UWU22" s="35"/>
      <c r="UWV22" s="35"/>
      <c r="UWW22" s="35"/>
      <c r="UWX22" s="35"/>
      <c r="UWY22" s="35"/>
      <c r="UWZ22" s="35"/>
      <c r="UXA22" s="35"/>
      <c r="UXB22" s="35"/>
      <c r="UXC22" s="35"/>
      <c r="UXD22" s="35"/>
      <c r="UXE22" s="35"/>
      <c r="UXF22" s="35"/>
      <c r="UXG22" s="35"/>
      <c r="UXH22" s="35"/>
      <c r="UXI22" s="35"/>
      <c r="UXJ22" s="35"/>
      <c r="UXK22" s="35"/>
      <c r="UXL22" s="35"/>
      <c r="UXM22" s="35"/>
      <c r="UXN22" s="35"/>
      <c r="UXO22" s="35"/>
      <c r="UXP22" s="35"/>
      <c r="UXQ22" s="35"/>
      <c r="UXR22" s="35"/>
      <c r="UXS22" s="35"/>
      <c r="UXT22" s="35"/>
      <c r="UXU22" s="35"/>
      <c r="UXV22" s="35"/>
      <c r="UXW22" s="35"/>
      <c r="UXX22" s="35"/>
      <c r="UXY22" s="35"/>
      <c r="UXZ22" s="35"/>
      <c r="UYA22" s="35"/>
      <c r="UYB22" s="35"/>
      <c r="UYC22" s="35"/>
      <c r="UYD22" s="35"/>
      <c r="UYE22" s="35"/>
      <c r="UYF22" s="35"/>
      <c r="UYG22" s="35"/>
      <c r="UYH22" s="35"/>
      <c r="UYI22" s="35"/>
      <c r="UYJ22" s="35"/>
      <c r="UYK22" s="35"/>
      <c r="UYL22" s="35"/>
      <c r="UYM22" s="35"/>
      <c r="UYN22" s="35"/>
      <c r="UYO22" s="35"/>
      <c r="UYP22" s="35"/>
      <c r="UYQ22" s="35"/>
      <c r="UYR22" s="35"/>
      <c r="UYS22" s="35"/>
      <c r="UYT22" s="35"/>
      <c r="UYU22" s="35"/>
      <c r="UYV22" s="35"/>
      <c r="UYW22" s="35"/>
      <c r="UYX22" s="35"/>
      <c r="UYY22" s="35"/>
      <c r="UYZ22" s="35"/>
      <c r="UZA22" s="35"/>
      <c r="UZB22" s="35"/>
      <c r="UZC22" s="35"/>
      <c r="UZD22" s="35"/>
      <c r="UZE22" s="35"/>
      <c r="UZF22" s="35"/>
      <c r="UZG22" s="35"/>
      <c r="UZH22" s="35"/>
      <c r="UZI22" s="35"/>
      <c r="UZJ22" s="35"/>
      <c r="UZK22" s="35"/>
      <c r="UZL22" s="35"/>
      <c r="UZM22" s="35"/>
      <c r="UZN22" s="35"/>
      <c r="UZO22" s="35"/>
      <c r="UZP22" s="35"/>
      <c r="UZQ22" s="35"/>
      <c r="UZR22" s="35"/>
      <c r="UZS22" s="35"/>
      <c r="UZT22" s="35"/>
      <c r="UZU22" s="35"/>
      <c r="UZV22" s="35"/>
      <c r="UZW22" s="35"/>
      <c r="UZX22" s="35"/>
      <c r="UZY22" s="35"/>
      <c r="UZZ22" s="35"/>
      <c r="VAA22" s="35"/>
      <c r="VAB22" s="35"/>
      <c r="VAC22" s="35"/>
      <c r="VAD22" s="35"/>
      <c r="VAE22" s="35"/>
      <c r="VAF22" s="35"/>
      <c r="VAG22" s="35"/>
      <c r="VAH22" s="35"/>
      <c r="VAI22" s="35"/>
      <c r="VAJ22" s="35"/>
      <c r="VAK22" s="35"/>
      <c r="VAL22" s="35"/>
      <c r="VAM22" s="35"/>
      <c r="VAN22" s="35"/>
      <c r="VAO22" s="35"/>
      <c r="VAP22" s="35"/>
      <c r="VAQ22" s="35"/>
      <c r="VAR22" s="35"/>
      <c r="VAS22" s="35"/>
      <c r="VAT22" s="35"/>
      <c r="VAU22" s="35"/>
      <c r="VAV22" s="35"/>
      <c r="VAW22" s="35"/>
      <c r="VAX22" s="35"/>
      <c r="VAY22" s="35"/>
      <c r="VAZ22" s="35"/>
      <c r="VBA22" s="35"/>
      <c r="VBB22" s="35"/>
      <c r="VBC22" s="35"/>
      <c r="VBD22" s="35"/>
      <c r="VBE22" s="35"/>
      <c r="VBF22" s="35"/>
      <c r="VBG22" s="35"/>
      <c r="VBH22" s="35"/>
      <c r="VBI22" s="35"/>
      <c r="VBJ22" s="35"/>
      <c r="VBK22" s="35"/>
      <c r="VBL22" s="35"/>
      <c r="VBM22" s="35"/>
      <c r="VBN22" s="35"/>
      <c r="VBO22" s="35"/>
      <c r="VBP22" s="35"/>
      <c r="VBQ22" s="35"/>
      <c r="VBR22" s="35"/>
      <c r="VBS22" s="35"/>
      <c r="VBT22" s="35"/>
      <c r="VBU22" s="35"/>
      <c r="VBV22" s="35"/>
      <c r="VBW22" s="35"/>
      <c r="VBX22" s="35"/>
      <c r="VBY22" s="35"/>
      <c r="VBZ22" s="35"/>
      <c r="VCA22" s="35"/>
      <c r="VCB22" s="35"/>
      <c r="VCC22" s="35"/>
      <c r="VCD22" s="35"/>
      <c r="VCE22" s="35"/>
      <c r="VCF22" s="35"/>
      <c r="VCG22" s="35"/>
      <c r="VCH22" s="35"/>
      <c r="VCI22" s="35"/>
      <c r="VCJ22" s="35"/>
      <c r="VCK22" s="35"/>
      <c r="VCL22" s="35"/>
      <c r="VCM22" s="35"/>
      <c r="VCN22" s="35"/>
      <c r="VCO22" s="35"/>
      <c r="VCP22" s="35"/>
      <c r="VCQ22" s="35"/>
      <c r="VCR22" s="35"/>
      <c r="VCS22" s="35"/>
      <c r="VCT22" s="35"/>
      <c r="VCU22" s="35"/>
      <c r="VCV22" s="35"/>
      <c r="VCW22" s="35"/>
      <c r="VCX22" s="35"/>
      <c r="VCY22" s="35"/>
      <c r="VCZ22" s="35"/>
      <c r="VDA22" s="35"/>
      <c r="VDB22" s="35"/>
      <c r="VDC22" s="35"/>
      <c r="VDD22" s="35"/>
      <c r="VDE22" s="35"/>
      <c r="VDF22" s="35"/>
      <c r="VDG22" s="35"/>
      <c r="VDH22" s="35"/>
      <c r="VDI22" s="35"/>
      <c r="VDJ22" s="35"/>
      <c r="VDK22" s="35"/>
      <c r="VDL22" s="35"/>
      <c r="VDM22" s="35"/>
      <c r="VDN22" s="35"/>
      <c r="VDO22" s="35"/>
      <c r="VDP22" s="35"/>
      <c r="VDQ22" s="35"/>
      <c r="VDR22" s="35"/>
      <c r="VDS22" s="35"/>
      <c r="VDT22" s="35"/>
      <c r="VDU22" s="35"/>
      <c r="VDV22" s="35"/>
      <c r="VDW22" s="35"/>
      <c r="VDX22" s="35"/>
      <c r="VDY22" s="35"/>
      <c r="VDZ22" s="35"/>
      <c r="VEA22" s="35"/>
      <c r="VEB22" s="35"/>
      <c r="VEC22" s="35"/>
      <c r="VED22" s="35"/>
      <c r="VEE22" s="35"/>
      <c r="VEF22" s="35"/>
      <c r="VEG22" s="35"/>
      <c r="VEH22" s="35"/>
      <c r="VEI22" s="35"/>
      <c r="VEJ22" s="35"/>
      <c r="VEK22" s="35"/>
      <c r="VEL22" s="35"/>
      <c r="VEM22" s="35"/>
      <c r="VEN22" s="35"/>
      <c r="VEO22" s="35"/>
      <c r="VEP22" s="35"/>
      <c r="VEQ22" s="35"/>
      <c r="VER22" s="35"/>
      <c r="VES22" s="35"/>
      <c r="VET22" s="35"/>
      <c r="VEU22" s="35"/>
      <c r="VEV22" s="35"/>
      <c r="VEW22" s="35"/>
      <c r="VEX22" s="35"/>
      <c r="VEY22" s="35"/>
      <c r="VEZ22" s="35"/>
      <c r="VFA22" s="35"/>
      <c r="VFB22" s="35"/>
      <c r="VFC22" s="35"/>
      <c r="VFD22" s="35"/>
      <c r="VFE22" s="35"/>
      <c r="VFF22" s="35"/>
      <c r="VFG22" s="35"/>
      <c r="VFH22" s="35"/>
      <c r="VFI22" s="35"/>
      <c r="VFJ22" s="35"/>
      <c r="VFK22" s="35"/>
      <c r="VFL22" s="35"/>
      <c r="VFM22" s="35"/>
      <c r="VFN22" s="35"/>
      <c r="VFO22" s="35"/>
      <c r="VFP22" s="35"/>
      <c r="VFQ22" s="35"/>
      <c r="VFR22" s="35"/>
      <c r="VFS22" s="35"/>
      <c r="VFT22" s="35"/>
      <c r="VFU22" s="35"/>
      <c r="VFV22" s="35"/>
      <c r="VFW22" s="35"/>
      <c r="VFX22" s="35"/>
      <c r="VFY22" s="35"/>
      <c r="VFZ22" s="35"/>
      <c r="VGA22" s="35"/>
      <c r="VGB22" s="35"/>
      <c r="VGC22" s="35"/>
      <c r="VGD22" s="35"/>
      <c r="VGE22" s="35"/>
      <c r="VGF22" s="35"/>
      <c r="VGG22" s="35"/>
      <c r="VGH22" s="35"/>
      <c r="VGI22" s="35"/>
      <c r="VGJ22" s="35"/>
      <c r="VGK22" s="35"/>
      <c r="VGL22" s="35"/>
      <c r="VGM22" s="35"/>
      <c r="VGN22" s="35"/>
      <c r="VGO22" s="35"/>
      <c r="VGP22" s="35"/>
      <c r="VGQ22" s="35"/>
      <c r="VGR22" s="35"/>
      <c r="VGS22" s="35"/>
      <c r="VGT22" s="35"/>
      <c r="VGU22" s="35"/>
      <c r="VGV22" s="35"/>
      <c r="VGW22" s="35"/>
      <c r="VGX22" s="35"/>
      <c r="VGY22" s="35"/>
      <c r="VGZ22" s="35"/>
      <c r="VHA22" s="35"/>
      <c r="VHB22" s="35"/>
      <c r="VHC22" s="35"/>
      <c r="VHD22" s="35"/>
      <c r="VHE22" s="35"/>
      <c r="VHF22" s="35"/>
      <c r="VHG22" s="35"/>
      <c r="VHH22" s="35"/>
      <c r="VHI22" s="35"/>
      <c r="VHJ22" s="35"/>
      <c r="VHK22" s="35"/>
      <c r="VHL22" s="35"/>
      <c r="VHM22" s="35"/>
      <c r="VHN22" s="35"/>
      <c r="VHO22" s="35"/>
      <c r="VHP22" s="35"/>
      <c r="VHQ22" s="35"/>
      <c r="VHR22" s="35"/>
      <c r="VHS22" s="35"/>
      <c r="VHT22" s="35"/>
      <c r="VHU22" s="35"/>
      <c r="VHV22" s="35"/>
      <c r="VHW22" s="35"/>
      <c r="VHX22" s="35"/>
      <c r="VHY22" s="35"/>
      <c r="VHZ22" s="35"/>
      <c r="VIA22" s="35"/>
      <c r="VIB22" s="35"/>
      <c r="VIC22" s="35"/>
      <c r="VID22" s="35"/>
      <c r="VIE22" s="35"/>
      <c r="VIF22" s="35"/>
      <c r="VIG22" s="35"/>
      <c r="VIH22" s="35"/>
      <c r="VII22" s="35"/>
      <c r="VIJ22" s="35"/>
      <c r="VIK22" s="35"/>
      <c r="VIL22" s="35"/>
      <c r="VIM22" s="35"/>
      <c r="VIN22" s="35"/>
      <c r="VIO22" s="35"/>
      <c r="VIP22" s="35"/>
      <c r="VIQ22" s="35"/>
      <c r="VIR22" s="35"/>
      <c r="VIS22" s="35"/>
      <c r="VIT22" s="35"/>
      <c r="VIU22" s="35"/>
      <c r="VIV22" s="35"/>
      <c r="VIW22" s="35"/>
      <c r="VIX22" s="35"/>
      <c r="VIY22" s="35"/>
      <c r="VIZ22" s="35"/>
      <c r="VJA22" s="35"/>
      <c r="VJB22" s="35"/>
      <c r="VJC22" s="35"/>
      <c r="VJD22" s="35"/>
      <c r="VJE22" s="35"/>
      <c r="VJF22" s="35"/>
      <c r="VJG22" s="35"/>
      <c r="VJH22" s="35"/>
      <c r="VJI22" s="35"/>
      <c r="VJJ22" s="35"/>
      <c r="VJK22" s="35"/>
      <c r="VJL22" s="35"/>
      <c r="VJM22" s="35"/>
      <c r="VJN22" s="35"/>
      <c r="VJO22" s="35"/>
      <c r="VJP22" s="35"/>
      <c r="VJQ22" s="35"/>
      <c r="VJR22" s="35"/>
      <c r="VJS22" s="35"/>
      <c r="VJT22" s="35"/>
      <c r="VJU22" s="35"/>
      <c r="VJV22" s="35"/>
      <c r="VJW22" s="35"/>
      <c r="VJX22" s="35"/>
      <c r="VJY22" s="35"/>
      <c r="VJZ22" s="35"/>
      <c r="VKA22" s="35"/>
      <c r="VKB22" s="35"/>
      <c r="VKC22" s="35"/>
      <c r="VKD22" s="35"/>
      <c r="VKE22" s="35"/>
      <c r="VKF22" s="35"/>
      <c r="VKG22" s="35"/>
      <c r="VKH22" s="35"/>
      <c r="VKI22" s="35"/>
      <c r="VKJ22" s="35"/>
      <c r="VKK22" s="35"/>
      <c r="VKL22" s="35"/>
      <c r="VKM22" s="35"/>
      <c r="VKN22" s="35"/>
      <c r="VKO22" s="35"/>
      <c r="VKP22" s="35"/>
      <c r="VKQ22" s="35"/>
      <c r="VKR22" s="35"/>
      <c r="VKS22" s="35"/>
      <c r="VKT22" s="35"/>
      <c r="VKU22" s="35"/>
      <c r="VKV22" s="35"/>
      <c r="VKW22" s="35"/>
      <c r="VKX22" s="35"/>
      <c r="VKY22" s="35"/>
      <c r="VKZ22" s="35"/>
      <c r="VLA22" s="35"/>
      <c r="VLB22" s="35"/>
      <c r="VLC22" s="35"/>
      <c r="VLD22" s="35"/>
      <c r="VLE22" s="35"/>
      <c r="VLF22" s="35"/>
      <c r="VLG22" s="35"/>
      <c r="VLH22" s="35"/>
      <c r="VLI22" s="35"/>
      <c r="VLJ22" s="35"/>
      <c r="VLK22" s="35"/>
      <c r="VLL22" s="35"/>
      <c r="VLM22" s="35"/>
      <c r="VLN22" s="35"/>
      <c r="VLO22" s="35"/>
      <c r="VLP22" s="35"/>
      <c r="VLQ22" s="35"/>
      <c r="VLR22" s="35"/>
      <c r="VLS22" s="35"/>
      <c r="VLT22" s="35"/>
      <c r="VLU22" s="35"/>
      <c r="VLV22" s="35"/>
      <c r="VLW22" s="35"/>
      <c r="VLX22" s="35"/>
      <c r="VLY22" s="35"/>
      <c r="VLZ22" s="35"/>
      <c r="VMA22" s="35"/>
      <c r="VMB22" s="35"/>
      <c r="VMC22" s="35"/>
      <c r="VMD22" s="35"/>
      <c r="VME22" s="35"/>
      <c r="VMF22" s="35"/>
      <c r="VMG22" s="35"/>
      <c r="VMH22" s="35"/>
      <c r="VMI22" s="35"/>
      <c r="VMJ22" s="35"/>
      <c r="VMK22" s="35"/>
      <c r="VML22" s="35"/>
      <c r="VMM22" s="35"/>
      <c r="VMN22" s="35"/>
      <c r="VMO22" s="35"/>
      <c r="VMP22" s="35"/>
      <c r="VMQ22" s="35"/>
      <c r="VMR22" s="35"/>
      <c r="VMS22" s="35"/>
      <c r="VMT22" s="35"/>
      <c r="VMU22" s="35"/>
      <c r="VMV22" s="35"/>
      <c r="VMW22" s="35"/>
      <c r="VMX22" s="35"/>
      <c r="VMY22" s="35"/>
      <c r="VMZ22" s="35"/>
      <c r="VNA22" s="35"/>
      <c r="VNB22" s="35"/>
      <c r="VNC22" s="35"/>
      <c r="VND22" s="35"/>
      <c r="VNE22" s="35"/>
      <c r="VNF22" s="35"/>
      <c r="VNG22" s="35"/>
      <c r="VNH22" s="35"/>
      <c r="VNI22" s="35"/>
      <c r="VNJ22" s="35"/>
      <c r="VNK22" s="35"/>
      <c r="VNL22" s="35"/>
      <c r="VNM22" s="35"/>
      <c r="VNN22" s="35"/>
      <c r="VNO22" s="35"/>
      <c r="VNP22" s="35"/>
      <c r="VNQ22" s="35"/>
      <c r="VNR22" s="35"/>
      <c r="VNS22" s="35"/>
      <c r="VNT22" s="35"/>
      <c r="VNU22" s="35"/>
      <c r="VNV22" s="35"/>
      <c r="VNW22" s="35"/>
      <c r="VNX22" s="35"/>
      <c r="VNY22" s="35"/>
      <c r="VNZ22" s="35"/>
      <c r="VOA22" s="35"/>
      <c r="VOB22" s="35"/>
      <c r="VOC22" s="35"/>
      <c r="VOD22" s="35"/>
      <c r="VOE22" s="35"/>
      <c r="VOF22" s="35"/>
      <c r="VOG22" s="35"/>
      <c r="VOH22" s="35"/>
      <c r="VOI22" s="35"/>
      <c r="VOJ22" s="35"/>
      <c r="VOK22" s="35"/>
      <c r="VOL22" s="35"/>
      <c r="VOM22" s="35"/>
      <c r="VON22" s="35"/>
      <c r="VOO22" s="35"/>
      <c r="VOP22" s="35"/>
      <c r="VOQ22" s="35"/>
      <c r="VOR22" s="35"/>
      <c r="VOS22" s="35"/>
      <c r="VOT22" s="35"/>
      <c r="VOU22" s="35"/>
      <c r="VOV22" s="35"/>
      <c r="VOW22" s="35"/>
      <c r="VOX22" s="35"/>
      <c r="VOY22" s="35"/>
      <c r="VOZ22" s="35"/>
      <c r="VPA22" s="35"/>
      <c r="VPB22" s="35"/>
      <c r="VPC22" s="35"/>
      <c r="VPD22" s="35"/>
      <c r="VPE22" s="35"/>
      <c r="VPF22" s="35"/>
      <c r="VPG22" s="35"/>
      <c r="VPH22" s="35"/>
      <c r="VPI22" s="35"/>
      <c r="VPJ22" s="35"/>
      <c r="VPK22" s="35"/>
      <c r="VPL22" s="35"/>
      <c r="VPM22" s="35"/>
      <c r="VPN22" s="35"/>
      <c r="VPO22" s="35"/>
      <c r="VPP22" s="35"/>
      <c r="VPQ22" s="35"/>
      <c r="VPR22" s="35"/>
      <c r="VPS22" s="35"/>
      <c r="VPT22" s="35"/>
      <c r="VPU22" s="35"/>
      <c r="VPV22" s="35"/>
      <c r="VPW22" s="35"/>
      <c r="VPX22" s="35"/>
      <c r="VPY22" s="35"/>
      <c r="VPZ22" s="35"/>
      <c r="VQA22" s="35"/>
      <c r="VQB22" s="35"/>
      <c r="VQC22" s="35"/>
      <c r="VQD22" s="35"/>
      <c r="VQE22" s="35"/>
      <c r="VQF22" s="35"/>
      <c r="VQG22" s="35"/>
      <c r="VQH22" s="35"/>
      <c r="VQI22" s="35"/>
      <c r="VQJ22" s="35"/>
      <c r="VQK22" s="35"/>
      <c r="VQL22" s="35"/>
      <c r="VQM22" s="35"/>
      <c r="VQN22" s="35"/>
      <c r="VQO22" s="35"/>
      <c r="VQP22" s="35"/>
      <c r="VQQ22" s="35"/>
      <c r="VQR22" s="35"/>
      <c r="VQS22" s="35"/>
      <c r="VQT22" s="35"/>
      <c r="VQU22" s="35"/>
      <c r="VQV22" s="35"/>
      <c r="VQW22" s="35"/>
      <c r="VQX22" s="35"/>
      <c r="VQY22" s="35"/>
      <c r="VQZ22" s="35"/>
      <c r="VRA22" s="35"/>
      <c r="VRB22" s="35"/>
      <c r="VRC22" s="35"/>
      <c r="VRD22" s="35"/>
      <c r="VRE22" s="35"/>
      <c r="VRF22" s="35"/>
      <c r="VRG22" s="35"/>
      <c r="VRH22" s="35"/>
      <c r="VRI22" s="35"/>
      <c r="VRJ22" s="35"/>
      <c r="VRK22" s="35"/>
      <c r="VRL22" s="35"/>
      <c r="VRM22" s="35"/>
      <c r="VRN22" s="35"/>
      <c r="VRO22" s="35"/>
      <c r="VRP22" s="35"/>
      <c r="VRQ22" s="35"/>
      <c r="VRR22" s="35"/>
      <c r="VRS22" s="35"/>
      <c r="VRT22" s="35"/>
      <c r="VRU22" s="35"/>
      <c r="VRV22" s="35"/>
      <c r="VRW22" s="35"/>
      <c r="VRX22" s="35"/>
      <c r="VRY22" s="35"/>
      <c r="VRZ22" s="35"/>
      <c r="VSA22" s="35"/>
      <c r="VSB22" s="35"/>
      <c r="VSC22" s="35"/>
      <c r="VSD22" s="35"/>
      <c r="VSE22" s="35"/>
      <c r="VSF22" s="35"/>
      <c r="VSG22" s="35"/>
      <c r="VSH22" s="35"/>
      <c r="VSI22" s="35"/>
      <c r="VSJ22" s="35"/>
      <c r="VSK22" s="35"/>
      <c r="VSL22" s="35"/>
      <c r="VSM22" s="35"/>
      <c r="VSN22" s="35"/>
      <c r="VSO22" s="35"/>
      <c r="VSP22" s="35"/>
      <c r="VSQ22" s="35"/>
      <c r="VSR22" s="35"/>
      <c r="VSS22" s="35"/>
      <c r="VST22" s="35"/>
      <c r="VSU22" s="35"/>
      <c r="VSV22" s="35"/>
      <c r="VSW22" s="35"/>
      <c r="VSX22" s="35"/>
      <c r="VSY22" s="35"/>
      <c r="VSZ22" s="35"/>
      <c r="VTA22" s="35"/>
      <c r="VTB22" s="35"/>
      <c r="VTC22" s="35"/>
      <c r="VTD22" s="35"/>
      <c r="VTE22" s="35"/>
      <c r="VTF22" s="35"/>
      <c r="VTG22" s="35"/>
      <c r="VTH22" s="35"/>
      <c r="VTI22" s="35"/>
      <c r="VTJ22" s="35"/>
      <c r="VTK22" s="35"/>
      <c r="VTL22" s="35"/>
      <c r="VTM22" s="35"/>
      <c r="VTN22" s="35"/>
      <c r="VTO22" s="35"/>
      <c r="VTP22" s="35"/>
      <c r="VTQ22" s="35"/>
      <c r="VTR22" s="35"/>
      <c r="VTS22" s="35"/>
      <c r="VTT22" s="35"/>
      <c r="VTU22" s="35"/>
      <c r="VTV22" s="35"/>
      <c r="VTW22" s="35"/>
      <c r="VTX22" s="35"/>
      <c r="VTY22" s="35"/>
      <c r="VTZ22" s="35"/>
      <c r="VUA22" s="35"/>
      <c r="VUB22" s="35"/>
      <c r="VUC22" s="35"/>
      <c r="VUD22" s="35"/>
      <c r="VUE22" s="35"/>
      <c r="VUF22" s="35"/>
      <c r="VUG22" s="35"/>
      <c r="VUH22" s="35"/>
      <c r="VUI22" s="35"/>
      <c r="VUJ22" s="35"/>
      <c r="VUK22" s="35"/>
      <c r="VUL22" s="35"/>
      <c r="VUM22" s="35"/>
      <c r="VUN22" s="35"/>
      <c r="VUO22" s="35"/>
      <c r="VUP22" s="35"/>
      <c r="VUQ22" s="35"/>
      <c r="VUR22" s="35"/>
      <c r="VUS22" s="35"/>
      <c r="VUT22" s="35"/>
      <c r="VUU22" s="35"/>
      <c r="VUV22" s="35"/>
      <c r="VUW22" s="35"/>
      <c r="VUX22" s="35"/>
      <c r="VUY22" s="35"/>
      <c r="VUZ22" s="35"/>
      <c r="VVA22" s="35"/>
      <c r="VVB22" s="35"/>
      <c r="VVC22" s="35"/>
      <c r="VVD22" s="35"/>
      <c r="VVE22" s="35"/>
      <c r="VVF22" s="35"/>
      <c r="VVG22" s="35"/>
      <c r="VVH22" s="35"/>
      <c r="VVI22" s="35"/>
      <c r="VVJ22" s="35"/>
      <c r="VVK22" s="35"/>
      <c r="VVL22" s="35"/>
      <c r="VVM22" s="35"/>
      <c r="VVN22" s="35"/>
      <c r="VVO22" s="35"/>
      <c r="VVP22" s="35"/>
      <c r="VVQ22" s="35"/>
      <c r="VVR22" s="35"/>
      <c r="VVS22" s="35"/>
      <c r="VVT22" s="35"/>
      <c r="VVU22" s="35"/>
      <c r="VVV22" s="35"/>
      <c r="VVW22" s="35"/>
      <c r="VVX22" s="35"/>
      <c r="VVY22" s="35"/>
      <c r="VVZ22" s="35"/>
      <c r="VWA22" s="35"/>
      <c r="VWB22" s="35"/>
      <c r="VWC22" s="35"/>
      <c r="VWD22" s="35"/>
      <c r="VWE22" s="35"/>
      <c r="VWF22" s="35"/>
      <c r="VWG22" s="35"/>
      <c r="VWH22" s="35"/>
      <c r="VWI22" s="35"/>
      <c r="VWJ22" s="35"/>
      <c r="VWK22" s="35"/>
      <c r="VWL22" s="35"/>
      <c r="VWM22" s="35"/>
      <c r="VWN22" s="35"/>
      <c r="VWO22" s="35"/>
      <c r="VWP22" s="35"/>
      <c r="VWQ22" s="35"/>
      <c r="VWR22" s="35"/>
      <c r="VWS22" s="35"/>
      <c r="VWT22" s="35"/>
      <c r="VWU22" s="35"/>
      <c r="VWV22" s="35"/>
      <c r="VWW22" s="35"/>
      <c r="VWX22" s="35"/>
      <c r="VWY22" s="35"/>
      <c r="VWZ22" s="35"/>
      <c r="VXA22" s="35"/>
      <c r="VXB22" s="35"/>
      <c r="VXC22" s="35"/>
      <c r="VXD22" s="35"/>
      <c r="VXE22" s="35"/>
      <c r="VXF22" s="35"/>
      <c r="VXG22" s="35"/>
      <c r="VXH22" s="35"/>
      <c r="VXI22" s="35"/>
      <c r="VXJ22" s="35"/>
      <c r="VXK22" s="35"/>
      <c r="VXL22" s="35"/>
      <c r="VXM22" s="35"/>
      <c r="VXN22" s="35"/>
      <c r="VXO22" s="35"/>
      <c r="VXP22" s="35"/>
      <c r="VXQ22" s="35"/>
      <c r="VXR22" s="35"/>
      <c r="VXS22" s="35"/>
      <c r="VXT22" s="35"/>
      <c r="VXU22" s="35"/>
      <c r="VXV22" s="35"/>
      <c r="VXW22" s="35"/>
      <c r="VXX22" s="35"/>
      <c r="VXY22" s="35"/>
      <c r="VXZ22" s="35"/>
      <c r="VYA22" s="35"/>
      <c r="VYB22" s="35"/>
      <c r="VYC22" s="35"/>
      <c r="VYD22" s="35"/>
      <c r="VYE22" s="35"/>
      <c r="VYF22" s="35"/>
      <c r="VYG22" s="35"/>
      <c r="VYH22" s="35"/>
      <c r="VYI22" s="35"/>
      <c r="VYJ22" s="35"/>
      <c r="VYK22" s="35"/>
      <c r="VYL22" s="35"/>
      <c r="VYM22" s="35"/>
      <c r="VYN22" s="35"/>
      <c r="VYO22" s="35"/>
      <c r="VYP22" s="35"/>
      <c r="VYQ22" s="35"/>
      <c r="VYR22" s="35"/>
      <c r="VYS22" s="35"/>
      <c r="VYT22" s="35"/>
      <c r="VYU22" s="35"/>
      <c r="VYV22" s="35"/>
      <c r="VYW22" s="35"/>
      <c r="VYX22" s="35"/>
      <c r="VYY22" s="35"/>
      <c r="VYZ22" s="35"/>
      <c r="VZA22" s="35"/>
      <c r="VZB22" s="35"/>
      <c r="VZC22" s="35"/>
      <c r="VZD22" s="35"/>
      <c r="VZE22" s="35"/>
      <c r="VZF22" s="35"/>
      <c r="VZG22" s="35"/>
      <c r="VZH22" s="35"/>
      <c r="VZI22" s="35"/>
      <c r="VZJ22" s="35"/>
      <c r="VZK22" s="35"/>
      <c r="VZL22" s="35"/>
      <c r="VZM22" s="35"/>
      <c r="VZN22" s="35"/>
      <c r="VZO22" s="35"/>
      <c r="VZP22" s="35"/>
      <c r="VZQ22" s="35"/>
      <c r="VZR22" s="35"/>
      <c r="VZS22" s="35"/>
      <c r="VZT22" s="35"/>
      <c r="VZU22" s="35"/>
      <c r="VZV22" s="35"/>
      <c r="VZW22" s="35"/>
      <c r="VZX22" s="35"/>
      <c r="VZY22" s="35"/>
      <c r="VZZ22" s="35"/>
      <c r="WAA22" s="35"/>
      <c r="WAB22" s="35"/>
      <c r="WAC22" s="35"/>
      <c r="WAD22" s="35"/>
      <c r="WAE22" s="35"/>
      <c r="WAF22" s="35"/>
      <c r="WAG22" s="35"/>
      <c r="WAH22" s="35"/>
      <c r="WAI22" s="35"/>
      <c r="WAJ22" s="35"/>
      <c r="WAK22" s="35"/>
      <c r="WAL22" s="35"/>
      <c r="WAM22" s="35"/>
      <c r="WAN22" s="35"/>
      <c r="WAO22" s="35"/>
      <c r="WAP22" s="35"/>
      <c r="WAQ22" s="35"/>
      <c r="WAR22" s="35"/>
      <c r="WAS22" s="35"/>
      <c r="WAT22" s="35"/>
      <c r="WAU22" s="35"/>
      <c r="WAV22" s="35"/>
      <c r="WAW22" s="35"/>
      <c r="WAX22" s="35"/>
      <c r="WAY22" s="35"/>
      <c r="WAZ22" s="35"/>
      <c r="WBA22" s="35"/>
      <c r="WBB22" s="35"/>
      <c r="WBC22" s="35"/>
      <c r="WBD22" s="35"/>
      <c r="WBE22" s="35"/>
      <c r="WBF22" s="35"/>
      <c r="WBG22" s="35"/>
      <c r="WBH22" s="35"/>
      <c r="WBI22" s="35"/>
      <c r="WBJ22" s="35"/>
      <c r="WBK22" s="35"/>
      <c r="WBL22" s="35"/>
      <c r="WBM22" s="35"/>
      <c r="WBN22" s="35"/>
      <c r="WBO22" s="35"/>
      <c r="WBP22" s="35"/>
      <c r="WBQ22" s="35"/>
      <c r="WBR22" s="35"/>
      <c r="WBS22" s="35"/>
      <c r="WBT22" s="35"/>
      <c r="WBU22" s="35"/>
      <c r="WBV22" s="35"/>
      <c r="WBW22" s="35"/>
      <c r="WBX22" s="35"/>
      <c r="WBY22" s="35"/>
      <c r="WBZ22" s="35"/>
      <c r="WCA22" s="35"/>
      <c r="WCB22" s="35"/>
      <c r="WCC22" s="35"/>
      <c r="WCD22" s="35"/>
      <c r="WCE22" s="35"/>
      <c r="WCF22" s="35"/>
      <c r="WCG22" s="35"/>
      <c r="WCH22" s="35"/>
      <c r="WCI22" s="35"/>
      <c r="WCJ22" s="35"/>
      <c r="WCK22" s="35"/>
      <c r="WCL22" s="35"/>
      <c r="WCM22" s="35"/>
      <c r="WCN22" s="35"/>
      <c r="WCO22" s="35"/>
      <c r="WCP22" s="35"/>
      <c r="WCQ22" s="35"/>
      <c r="WCR22" s="35"/>
      <c r="WCS22" s="35"/>
      <c r="WCT22" s="35"/>
      <c r="WCU22" s="35"/>
      <c r="WCV22" s="35"/>
      <c r="WCW22" s="35"/>
      <c r="WCX22" s="35"/>
      <c r="WCY22" s="35"/>
      <c r="WCZ22" s="35"/>
      <c r="WDA22" s="35"/>
      <c r="WDB22" s="35"/>
      <c r="WDC22" s="35"/>
      <c r="WDD22" s="35"/>
      <c r="WDE22" s="35"/>
      <c r="WDF22" s="35"/>
      <c r="WDG22" s="35"/>
      <c r="WDH22" s="35"/>
      <c r="WDI22" s="35"/>
      <c r="WDJ22" s="35"/>
      <c r="WDK22" s="35"/>
      <c r="WDL22" s="35"/>
      <c r="WDM22" s="35"/>
      <c r="WDN22" s="35"/>
      <c r="WDO22" s="35"/>
      <c r="WDP22" s="35"/>
      <c r="WDQ22" s="35"/>
      <c r="WDR22" s="35"/>
      <c r="WDS22" s="35"/>
      <c r="WDT22" s="35"/>
      <c r="WDU22" s="35"/>
      <c r="WDV22" s="35"/>
      <c r="WDW22" s="35"/>
      <c r="WDX22" s="35"/>
      <c r="WDY22" s="35"/>
      <c r="WDZ22" s="35"/>
      <c r="WEA22" s="35"/>
      <c r="WEB22" s="35"/>
      <c r="WEC22" s="35"/>
      <c r="WED22" s="35"/>
      <c r="WEE22" s="35"/>
      <c r="WEF22" s="35"/>
      <c r="WEG22" s="35"/>
      <c r="WEH22" s="35"/>
      <c r="WEI22" s="35"/>
      <c r="WEJ22" s="35"/>
      <c r="WEK22" s="35"/>
      <c r="WEL22" s="35"/>
      <c r="WEM22" s="35"/>
      <c r="WEN22" s="35"/>
      <c r="WEO22" s="35"/>
      <c r="WEP22" s="35"/>
      <c r="WEQ22" s="35"/>
      <c r="WER22" s="35"/>
      <c r="WES22" s="35"/>
      <c r="WET22" s="35"/>
      <c r="WEU22" s="35"/>
      <c r="WEV22" s="35"/>
      <c r="WEW22" s="35"/>
      <c r="WEX22" s="35"/>
      <c r="WEY22" s="35"/>
      <c r="WEZ22" s="35"/>
      <c r="WFA22" s="35"/>
      <c r="WFB22" s="35"/>
      <c r="WFC22" s="35"/>
      <c r="WFD22" s="35"/>
      <c r="WFE22" s="35"/>
      <c r="WFF22" s="35"/>
      <c r="WFG22" s="35"/>
      <c r="WFH22" s="35"/>
      <c r="WFI22" s="35"/>
      <c r="WFJ22" s="35"/>
      <c r="WFK22" s="35"/>
      <c r="WFL22" s="35"/>
      <c r="WFM22" s="35"/>
      <c r="WFN22" s="35"/>
      <c r="WFO22" s="35"/>
      <c r="WFP22" s="35"/>
      <c r="WFQ22" s="35"/>
      <c r="WFR22" s="35"/>
      <c r="WFS22" s="35"/>
      <c r="WFT22" s="35"/>
      <c r="WFU22" s="35"/>
      <c r="WFV22" s="35"/>
      <c r="WFW22" s="35"/>
      <c r="WFX22" s="35"/>
      <c r="WFY22" s="35"/>
      <c r="WFZ22" s="35"/>
      <c r="WGA22" s="35"/>
      <c r="WGB22" s="35"/>
      <c r="WGC22" s="35"/>
      <c r="WGD22" s="35"/>
      <c r="WGE22" s="35"/>
      <c r="WGF22" s="35"/>
      <c r="WGG22" s="35"/>
      <c r="WGH22" s="35"/>
      <c r="WGI22" s="35"/>
      <c r="WGJ22" s="35"/>
      <c r="WGK22" s="35"/>
      <c r="WGL22" s="35"/>
      <c r="WGM22" s="35"/>
      <c r="WGN22" s="35"/>
      <c r="WGO22" s="35"/>
      <c r="WGP22" s="35"/>
      <c r="WGQ22" s="35"/>
      <c r="WGR22" s="35"/>
      <c r="WGS22" s="35"/>
      <c r="WGT22" s="35"/>
      <c r="WGU22" s="35"/>
      <c r="WGV22" s="35"/>
      <c r="WGW22" s="35"/>
      <c r="WGX22" s="35"/>
      <c r="WGY22" s="35"/>
      <c r="WGZ22" s="35"/>
      <c r="WHA22" s="35"/>
      <c r="WHB22" s="35"/>
      <c r="WHC22" s="35"/>
      <c r="WHD22" s="35"/>
      <c r="WHE22" s="35"/>
      <c r="WHF22" s="35"/>
      <c r="WHG22" s="35"/>
      <c r="WHH22" s="35"/>
      <c r="WHI22" s="35"/>
      <c r="WHJ22" s="35"/>
      <c r="WHK22" s="35"/>
      <c r="WHL22" s="35"/>
      <c r="WHM22" s="35"/>
      <c r="WHN22" s="35"/>
      <c r="WHO22" s="35"/>
      <c r="WHP22" s="35"/>
      <c r="WHQ22" s="35"/>
      <c r="WHR22" s="35"/>
      <c r="WHS22" s="35"/>
      <c r="WHT22" s="35"/>
      <c r="WHU22" s="35"/>
      <c r="WHV22" s="35"/>
      <c r="WHW22" s="35"/>
      <c r="WHX22" s="35"/>
      <c r="WHY22" s="35"/>
      <c r="WHZ22" s="35"/>
      <c r="WIA22" s="35"/>
      <c r="WIB22" s="35"/>
      <c r="WIC22" s="35"/>
      <c r="WID22" s="35"/>
      <c r="WIE22" s="35"/>
      <c r="WIF22" s="35"/>
      <c r="WIG22" s="35"/>
      <c r="WIH22" s="35"/>
      <c r="WII22" s="35"/>
      <c r="WIJ22" s="35"/>
      <c r="WIK22" s="35"/>
      <c r="WIL22" s="35"/>
      <c r="WIM22" s="35"/>
      <c r="WIN22" s="35"/>
      <c r="WIO22" s="35"/>
      <c r="WIP22" s="35"/>
      <c r="WIQ22" s="35"/>
      <c r="WIR22" s="35"/>
      <c r="WIS22" s="35"/>
      <c r="WIT22" s="35"/>
      <c r="WIU22" s="35"/>
      <c r="WIV22" s="35"/>
      <c r="WIW22" s="35"/>
      <c r="WIX22" s="35"/>
      <c r="WIY22" s="35"/>
      <c r="WIZ22" s="35"/>
      <c r="WJA22" s="35"/>
      <c r="WJB22" s="35"/>
      <c r="WJC22" s="35"/>
      <c r="WJD22" s="35"/>
      <c r="WJE22" s="35"/>
      <c r="WJF22" s="35"/>
      <c r="WJG22" s="35"/>
      <c r="WJH22" s="35"/>
      <c r="WJI22" s="35"/>
      <c r="WJJ22" s="35"/>
      <c r="WJK22" s="35"/>
      <c r="WJL22" s="35"/>
      <c r="WJM22" s="35"/>
      <c r="WJN22" s="35"/>
      <c r="WJO22" s="35"/>
      <c r="WJP22" s="35"/>
      <c r="WJQ22" s="35"/>
      <c r="WJR22" s="35"/>
      <c r="WJS22" s="35"/>
      <c r="WJT22" s="35"/>
      <c r="WJU22" s="35"/>
      <c r="WJV22" s="35"/>
      <c r="WJW22" s="35"/>
      <c r="WJX22" s="35"/>
      <c r="WJY22" s="35"/>
      <c r="WJZ22" s="35"/>
      <c r="WKA22" s="35"/>
      <c r="WKB22" s="35"/>
      <c r="WKC22" s="35"/>
      <c r="WKD22" s="35"/>
      <c r="WKE22" s="35"/>
      <c r="WKF22" s="35"/>
      <c r="WKG22" s="35"/>
      <c r="WKH22" s="35"/>
      <c r="WKI22" s="35"/>
      <c r="WKJ22" s="35"/>
      <c r="WKK22" s="35"/>
      <c r="WKL22" s="35"/>
      <c r="WKM22" s="35"/>
      <c r="WKN22" s="35"/>
      <c r="WKO22" s="35"/>
      <c r="WKP22" s="35"/>
      <c r="WKQ22" s="35"/>
      <c r="WKR22" s="35"/>
      <c r="WKS22" s="35"/>
      <c r="WKT22" s="35"/>
      <c r="WKU22" s="35"/>
      <c r="WKV22" s="35"/>
      <c r="WKW22" s="35"/>
      <c r="WKX22" s="35"/>
      <c r="WKY22" s="35"/>
      <c r="WKZ22" s="35"/>
      <c r="WLA22" s="35"/>
      <c r="WLB22" s="35"/>
      <c r="WLC22" s="35"/>
      <c r="WLD22" s="35"/>
      <c r="WLE22" s="35"/>
      <c r="WLF22" s="35"/>
      <c r="WLG22" s="35"/>
      <c r="WLH22" s="35"/>
      <c r="WLI22" s="35"/>
      <c r="WLJ22" s="35"/>
      <c r="WLK22" s="35"/>
      <c r="WLL22" s="35"/>
      <c r="WLM22" s="35"/>
      <c r="WLN22" s="35"/>
      <c r="WLO22" s="35"/>
      <c r="WLP22" s="35"/>
      <c r="WLQ22" s="35"/>
      <c r="WLR22" s="35"/>
      <c r="WLS22" s="35"/>
      <c r="WLT22" s="35"/>
      <c r="WLU22" s="35"/>
      <c r="WLV22" s="35"/>
      <c r="WLW22" s="35"/>
      <c r="WLX22" s="35"/>
      <c r="WLY22" s="35"/>
      <c r="WLZ22" s="35"/>
      <c r="WMA22" s="35"/>
      <c r="WMB22" s="35"/>
      <c r="WMC22" s="35"/>
      <c r="WMD22" s="35"/>
      <c r="WME22" s="35"/>
      <c r="WMF22" s="35"/>
      <c r="WMG22" s="35"/>
      <c r="WMH22" s="35"/>
      <c r="WMI22" s="35"/>
      <c r="WMJ22" s="35"/>
      <c r="WMK22" s="35"/>
      <c r="WML22" s="35"/>
      <c r="WMM22" s="35"/>
      <c r="WMN22" s="35"/>
      <c r="WMO22" s="35"/>
      <c r="WMP22" s="35"/>
      <c r="WMQ22" s="35"/>
      <c r="WMR22" s="35"/>
      <c r="WMS22" s="35"/>
      <c r="WMT22" s="35"/>
      <c r="WMU22" s="35"/>
      <c r="WMV22" s="35"/>
      <c r="WMW22" s="35"/>
      <c r="WMX22" s="35"/>
      <c r="WMY22" s="35"/>
      <c r="WMZ22" s="35"/>
      <c r="WNA22" s="35"/>
      <c r="WNB22" s="35"/>
      <c r="WNC22" s="35"/>
      <c r="WND22" s="35"/>
      <c r="WNE22" s="35"/>
      <c r="WNF22" s="35"/>
      <c r="WNG22" s="35"/>
      <c r="WNH22" s="35"/>
      <c r="WNI22" s="35"/>
      <c r="WNJ22" s="35"/>
      <c r="WNK22" s="35"/>
      <c r="WNL22" s="35"/>
      <c r="WNM22" s="35"/>
      <c r="WNN22" s="35"/>
      <c r="WNO22" s="35"/>
      <c r="WNP22" s="35"/>
      <c r="WNQ22" s="35"/>
      <c r="WNR22" s="35"/>
      <c r="WNS22" s="35"/>
      <c r="WNT22" s="35"/>
      <c r="WNU22" s="35"/>
      <c r="WNV22" s="35"/>
      <c r="WNW22" s="35"/>
      <c r="WNX22" s="35"/>
      <c r="WNY22" s="35"/>
      <c r="WNZ22" s="35"/>
      <c r="WOA22" s="35"/>
      <c r="WOB22" s="35"/>
      <c r="WOC22" s="35"/>
      <c r="WOD22" s="35"/>
      <c r="WOE22" s="35"/>
      <c r="WOF22" s="35"/>
      <c r="WOG22" s="35"/>
      <c r="WOH22" s="35"/>
      <c r="WOI22" s="35"/>
      <c r="WOJ22" s="35"/>
      <c r="WOK22" s="35"/>
      <c r="WOL22" s="35"/>
      <c r="WOM22" s="35"/>
      <c r="WON22" s="35"/>
      <c r="WOO22" s="35"/>
      <c r="WOP22" s="35"/>
      <c r="WOQ22" s="35"/>
      <c r="WOR22" s="35"/>
      <c r="WOS22" s="35"/>
      <c r="WOT22" s="35"/>
      <c r="WOU22" s="35"/>
      <c r="WOV22" s="35"/>
      <c r="WOW22" s="35"/>
      <c r="WOX22" s="35"/>
      <c r="WOY22" s="35"/>
      <c r="WOZ22" s="35"/>
      <c r="WPA22" s="35"/>
      <c r="WPB22" s="35"/>
      <c r="WPC22" s="35"/>
      <c r="WPD22" s="35"/>
      <c r="WPE22" s="35"/>
      <c r="WPF22" s="35"/>
      <c r="WPG22" s="35"/>
      <c r="WPH22" s="35"/>
      <c r="WPI22" s="35"/>
      <c r="WPJ22" s="35"/>
      <c r="WPK22" s="35"/>
      <c r="WPL22" s="35"/>
      <c r="WPM22" s="35"/>
      <c r="WPN22" s="35"/>
      <c r="WPO22" s="35"/>
      <c r="WPP22" s="35"/>
      <c r="WPQ22" s="35"/>
      <c r="WPR22" s="35"/>
      <c r="WPS22" s="35"/>
      <c r="WPT22" s="35"/>
      <c r="WPU22" s="35"/>
      <c r="WPV22" s="35"/>
      <c r="WPW22" s="35"/>
      <c r="WPX22" s="35"/>
      <c r="WPY22" s="35"/>
      <c r="WPZ22" s="35"/>
      <c r="WQA22" s="35"/>
      <c r="WQB22" s="35"/>
      <c r="WQC22" s="35"/>
      <c r="WQD22" s="35"/>
      <c r="WQE22" s="35"/>
      <c r="WQF22" s="35"/>
      <c r="WQG22" s="35"/>
      <c r="WQH22" s="35"/>
      <c r="WQI22" s="35"/>
      <c r="WQJ22" s="35"/>
      <c r="WQK22" s="35"/>
      <c r="WQL22" s="35"/>
      <c r="WQM22" s="35"/>
      <c r="WQN22" s="35"/>
      <c r="WQO22" s="35"/>
      <c r="WQP22" s="35"/>
      <c r="WQQ22" s="35"/>
      <c r="WQR22" s="35"/>
      <c r="WQS22" s="35"/>
      <c r="WQT22" s="35"/>
      <c r="WQU22" s="35"/>
      <c r="WQV22" s="35"/>
      <c r="WQW22" s="35"/>
      <c r="WQX22" s="35"/>
      <c r="WQY22" s="35"/>
      <c r="WQZ22" s="35"/>
      <c r="WRA22" s="35"/>
      <c r="WRB22" s="35"/>
      <c r="WRC22" s="35"/>
      <c r="WRD22" s="35"/>
      <c r="WRE22" s="35"/>
      <c r="WRF22" s="35"/>
      <c r="WRG22" s="35"/>
      <c r="WRH22" s="35"/>
      <c r="WRI22" s="35"/>
      <c r="WRJ22" s="35"/>
      <c r="WRK22" s="35"/>
      <c r="WRL22" s="35"/>
      <c r="WRM22" s="35"/>
      <c r="WRN22" s="35"/>
      <c r="WRO22" s="35"/>
      <c r="WRP22" s="35"/>
      <c r="WRQ22" s="35"/>
      <c r="WRR22" s="35"/>
      <c r="WRS22" s="35"/>
      <c r="WRT22" s="35"/>
      <c r="WRU22" s="35"/>
      <c r="WRV22" s="35"/>
      <c r="WRW22" s="35"/>
      <c r="WRX22" s="35"/>
      <c r="WRY22" s="35"/>
      <c r="WRZ22" s="35"/>
      <c r="WSA22" s="35"/>
      <c r="WSB22" s="35"/>
      <c r="WSC22" s="35"/>
      <c r="WSD22" s="35"/>
      <c r="WSE22" s="35"/>
      <c r="WSF22" s="35"/>
      <c r="WSG22" s="35"/>
      <c r="WSH22" s="35"/>
      <c r="WSI22" s="35"/>
      <c r="WSJ22" s="35"/>
      <c r="WSK22" s="35"/>
      <c r="WSL22" s="35"/>
      <c r="WSM22" s="35"/>
      <c r="WSN22" s="35"/>
      <c r="WSO22" s="35"/>
      <c r="WSP22" s="35"/>
      <c r="WSQ22" s="35"/>
      <c r="WSR22" s="35"/>
      <c r="WSS22" s="35"/>
      <c r="WST22" s="35"/>
      <c r="WSU22" s="35"/>
      <c r="WSV22" s="35"/>
      <c r="WSW22" s="35"/>
      <c r="WSX22" s="35"/>
      <c r="WSY22" s="35"/>
      <c r="WSZ22" s="35"/>
      <c r="WTA22" s="35"/>
      <c r="WTB22" s="35"/>
      <c r="WTC22" s="35"/>
      <c r="WTD22" s="35"/>
      <c r="WTE22" s="35"/>
      <c r="WTF22" s="35"/>
      <c r="WTG22" s="35"/>
      <c r="WTH22" s="35"/>
      <c r="WTI22" s="35"/>
      <c r="WTJ22" s="35"/>
      <c r="WTK22" s="35"/>
      <c r="WTL22" s="35"/>
      <c r="WTM22" s="35"/>
      <c r="WTN22" s="35"/>
      <c r="WTO22" s="35"/>
      <c r="WTP22" s="35"/>
      <c r="WTQ22" s="35"/>
      <c r="WTR22" s="35"/>
      <c r="WTS22" s="35"/>
      <c r="WTT22" s="35"/>
      <c r="WTU22" s="35"/>
      <c r="WTV22" s="35"/>
      <c r="WTW22" s="35"/>
      <c r="WTX22" s="35"/>
      <c r="WTY22" s="35"/>
      <c r="WTZ22" s="35"/>
      <c r="WUA22" s="35"/>
      <c r="WUB22" s="35"/>
      <c r="WUC22" s="35"/>
      <c r="WUD22" s="35"/>
      <c r="WUE22" s="35"/>
      <c r="WUF22" s="35"/>
      <c r="WUG22" s="35"/>
      <c r="WUH22" s="35"/>
      <c r="WUI22" s="35"/>
      <c r="WUJ22" s="35"/>
      <c r="WUK22" s="35"/>
      <c r="WUL22" s="35"/>
      <c r="WUM22" s="35"/>
      <c r="WUN22" s="35"/>
      <c r="WUO22" s="35"/>
      <c r="WUP22" s="35"/>
      <c r="WUQ22" s="35"/>
      <c r="WUR22" s="35"/>
      <c r="WUS22" s="35"/>
      <c r="WUT22" s="35"/>
      <c r="WUU22" s="35"/>
      <c r="WUV22" s="35"/>
      <c r="WUW22" s="35"/>
      <c r="WUX22" s="35"/>
      <c r="WUY22" s="35"/>
      <c r="WUZ22" s="35"/>
      <c r="WVA22" s="35"/>
      <c r="WVB22" s="35"/>
      <c r="WVC22" s="35"/>
      <c r="WVD22" s="35"/>
      <c r="WVE22" s="35"/>
      <c r="WVF22" s="35"/>
      <c r="WVG22" s="35"/>
      <c r="WVH22" s="35"/>
      <c r="WVI22" s="35"/>
      <c r="WVJ22" s="35"/>
      <c r="WVK22" s="35"/>
      <c r="WVL22" s="35"/>
      <c r="WVM22" s="35"/>
      <c r="WVN22" s="35"/>
      <c r="WVO22" s="35"/>
      <c r="WVP22" s="35"/>
      <c r="WVQ22" s="35"/>
      <c r="WVR22" s="35"/>
      <c r="WVS22" s="35"/>
      <c r="WVT22" s="35"/>
      <c r="WVU22" s="35"/>
      <c r="WVV22" s="35"/>
      <c r="WVW22" s="35"/>
      <c r="WVX22" s="35"/>
      <c r="WVY22" s="35"/>
      <c r="WVZ22" s="35"/>
      <c r="WWA22" s="35"/>
      <c r="WWB22" s="35"/>
      <c r="WWC22" s="35"/>
      <c r="WWD22" s="35"/>
      <c r="WWE22" s="35"/>
      <c r="WWF22" s="35"/>
      <c r="WWG22" s="35"/>
      <c r="WWH22" s="35"/>
      <c r="WWI22" s="35"/>
      <c r="WWJ22" s="35"/>
      <c r="WWK22" s="35"/>
      <c r="WWL22" s="35"/>
      <c r="WWM22" s="35"/>
      <c r="WWN22" s="35"/>
      <c r="WWO22" s="35"/>
      <c r="WWP22" s="35"/>
      <c r="WWQ22" s="35"/>
      <c r="WWR22" s="35"/>
      <c r="WWS22" s="35"/>
      <c r="WWT22" s="35"/>
      <c r="WWU22" s="35"/>
      <c r="WWV22" s="35"/>
      <c r="WWW22" s="35"/>
      <c r="WWX22" s="35"/>
      <c r="WWY22" s="35"/>
      <c r="WWZ22" s="35"/>
      <c r="WXA22" s="35"/>
      <c r="WXB22" s="35"/>
      <c r="WXC22" s="35"/>
      <c r="WXD22" s="35"/>
      <c r="WXE22" s="35"/>
      <c r="WXF22" s="35"/>
      <c r="WXG22" s="35"/>
      <c r="WXH22" s="35"/>
      <c r="WXI22" s="35"/>
      <c r="WXJ22" s="35"/>
      <c r="WXK22" s="35"/>
      <c r="WXL22" s="35"/>
      <c r="WXM22" s="35"/>
      <c r="WXN22" s="35"/>
      <c r="WXO22" s="35"/>
      <c r="WXP22" s="35"/>
      <c r="WXQ22" s="35"/>
      <c r="WXR22" s="35"/>
      <c r="WXS22" s="35"/>
      <c r="WXT22" s="35"/>
      <c r="WXU22" s="35"/>
      <c r="WXV22" s="35"/>
      <c r="WXW22" s="35"/>
      <c r="WXX22" s="35"/>
      <c r="WXY22" s="35"/>
      <c r="WXZ22" s="35"/>
      <c r="WYA22" s="35"/>
      <c r="WYB22" s="35"/>
      <c r="WYC22" s="35"/>
      <c r="WYD22" s="35"/>
      <c r="WYE22" s="35"/>
      <c r="WYF22" s="35"/>
      <c r="WYG22" s="35"/>
      <c r="WYH22" s="35"/>
      <c r="WYI22" s="35"/>
      <c r="WYJ22" s="35"/>
      <c r="WYK22" s="35"/>
      <c r="WYL22" s="35"/>
      <c r="WYM22" s="35"/>
      <c r="WYN22" s="35"/>
      <c r="WYO22" s="35"/>
      <c r="WYP22" s="35"/>
      <c r="WYQ22" s="35"/>
      <c r="WYR22" s="35"/>
      <c r="WYS22" s="35"/>
      <c r="WYT22" s="35"/>
      <c r="WYU22" s="35"/>
      <c r="WYV22" s="35"/>
      <c r="WYW22" s="35"/>
      <c r="WYX22" s="35"/>
      <c r="WYY22" s="35"/>
      <c r="WYZ22" s="35"/>
      <c r="WZA22" s="35"/>
      <c r="WZB22" s="35"/>
      <c r="WZC22" s="35"/>
      <c r="WZD22" s="35"/>
      <c r="WZE22" s="35"/>
      <c r="WZF22" s="35"/>
      <c r="WZG22" s="35"/>
      <c r="WZH22" s="35"/>
      <c r="WZI22" s="35"/>
      <c r="WZJ22" s="35"/>
      <c r="WZK22" s="35"/>
      <c r="WZL22" s="35"/>
      <c r="WZM22" s="35"/>
      <c r="WZN22" s="35"/>
      <c r="WZO22" s="35"/>
      <c r="WZP22" s="35"/>
      <c r="WZQ22" s="35"/>
      <c r="WZR22" s="35"/>
      <c r="WZS22" s="35"/>
      <c r="WZT22" s="35"/>
      <c r="WZU22" s="35"/>
      <c r="WZV22" s="35"/>
      <c r="WZW22" s="35"/>
      <c r="WZX22" s="35"/>
      <c r="WZY22" s="35"/>
      <c r="WZZ22" s="35"/>
      <c r="XAA22" s="35"/>
      <c r="XAB22" s="35"/>
      <c r="XAC22" s="35"/>
      <c r="XAD22" s="35"/>
      <c r="XAE22" s="35"/>
      <c r="XAF22" s="35"/>
      <c r="XAG22" s="35"/>
      <c r="XAH22" s="35"/>
      <c r="XAI22" s="35"/>
      <c r="XAJ22" s="35"/>
      <c r="XAK22" s="35"/>
      <c r="XAL22" s="35"/>
      <c r="XAM22" s="35"/>
      <c r="XAN22" s="35"/>
      <c r="XAO22" s="35"/>
      <c r="XAP22" s="35"/>
      <c r="XAQ22" s="35"/>
      <c r="XAR22" s="35"/>
      <c r="XAS22" s="35"/>
      <c r="XAT22" s="35"/>
      <c r="XAU22" s="35"/>
      <c r="XAV22" s="35"/>
      <c r="XAW22" s="35"/>
      <c r="XAX22" s="35"/>
      <c r="XAY22" s="35"/>
      <c r="XAZ22" s="35"/>
      <c r="XBA22" s="35"/>
      <c r="XBB22" s="35"/>
      <c r="XBC22" s="35"/>
      <c r="XBD22" s="35"/>
      <c r="XBE22" s="35"/>
      <c r="XBF22" s="35"/>
      <c r="XBG22" s="35"/>
      <c r="XBH22" s="35"/>
      <c r="XBI22" s="35"/>
      <c r="XBJ22" s="35"/>
      <c r="XBK22" s="35"/>
      <c r="XBL22" s="35"/>
      <c r="XBM22" s="35"/>
      <c r="XBN22" s="35"/>
      <c r="XBO22" s="35"/>
      <c r="XBP22" s="35"/>
      <c r="XBQ22" s="35"/>
      <c r="XBR22" s="35"/>
      <c r="XBS22" s="35"/>
      <c r="XBT22" s="35"/>
      <c r="XBU22" s="35"/>
      <c r="XBV22" s="35"/>
      <c r="XBW22" s="35"/>
      <c r="XBX22" s="35"/>
      <c r="XBY22" s="35"/>
      <c r="XBZ22" s="35"/>
      <c r="XCA22" s="35"/>
      <c r="XCB22" s="35"/>
      <c r="XCC22" s="35"/>
      <c r="XCD22" s="35"/>
      <c r="XCE22" s="35"/>
      <c r="XCF22" s="35"/>
      <c r="XCG22" s="35"/>
      <c r="XCH22" s="35"/>
      <c r="XCI22" s="35"/>
      <c r="XCJ22" s="35"/>
      <c r="XCK22" s="35"/>
      <c r="XCL22" s="35"/>
      <c r="XCM22" s="35"/>
      <c r="XCN22" s="35"/>
      <c r="XCO22" s="35"/>
      <c r="XCP22" s="35"/>
      <c r="XCQ22" s="35"/>
      <c r="XCR22" s="35"/>
      <c r="XCS22" s="35"/>
      <c r="XCT22" s="35"/>
      <c r="XCU22" s="35"/>
      <c r="XCV22" s="35"/>
      <c r="XCW22" s="35"/>
      <c r="XCX22" s="35"/>
      <c r="XCY22" s="35"/>
      <c r="XCZ22" s="35"/>
      <c r="XDA22" s="35"/>
      <c r="XDB22" s="35"/>
      <c r="XDC22" s="35"/>
      <c r="XDD22" s="35"/>
      <c r="XDE22" s="35"/>
      <c r="XDF22" s="35"/>
      <c r="XDG22" s="35"/>
      <c r="XDH22" s="35"/>
      <c r="XDI22" s="35"/>
      <c r="XDJ22" s="35"/>
      <c r="XDK22" s="35"/>
      <c r="XDL22" s="35"/>
      <c r="XDM22" s="35"/>
      <c r="XDN22" s="35"/>
      <c r="XDO22" s="35"/>
      <c r="XDP22" s="35"/>
      <c r="XDQ22" s="35"/>
      <c r="XDR22" s="35"/>
      <c r="XDS22" s="35"/>
      <c r="XDT22" s="35"/>
      <c r="XDU22" s="35"/>
      <c r="XDV22" s="35"/>
      <c r="XDW22" s="35"/>
      <c r="XDX22" s="35"/>
      <c r="XDY22" s="35"/>
      <c r="XDZ22" s="35"/>
      <c r="XEA22" s="35"/>
      <c r="XEB22" s="35"/>
      <c r="XEC22" s="35"/>
      <c r="XED22" s="35"/>
      <c r="XEE22" s="35"/>
      <c r="XEF22" s="35"/>
      <c r="XEG22" s="35"/>
      <c r="XEH22" s="35"/>
      <c r="XEI22" s="35"/>
      <c r="XEJ22" s="35"/>
      <c r="XEK22" s="35"/>
      <c r="XEL22" s="35"/>
      <c r="XEM22" s="35"/>
      <c r="XEN22" s="35"/>
      <c r="XEO22" s="35"/>
      <c r="XEP22" s="35"/>
      <c r="XEQ22" s="35"/>
      <c r="XER22" s="35"/>
      <c r="XES22" s="35"/>
      <c r="XET22" s="35"/>
      <c r="XEU22" s="35"/>
      <c r="XEV22" s="35"/>
      <c r="XEW22" s="35"/>
      <c r="XEX22" s="35"/>
      <c r="XEY22" s="35"/>
      <c r="XEZ22" s="35"/>
    </row>
    <row r="23" spans="1:16380" s="35" customFormat="1" ht="18.75">
      <c r="A23" s="8">
        <v>43202</v>
      </c>
      <c r="B23" s="10" t="s">
        <v>71</v>
      </c>
      <c r="C23" s="10">
        <v>1105</v>
      </c>
      <c r="D23" s="10">
        <v>15</v>
      </c>
      <c r="E23" s="11" t="s">
        <v>31</v>
      </c>
      <c r="F23" s="11" t="s">
        <v>430</v>
      </c>
      <c r="G23" s="11" t="s">
        <v>53</v>
      </c>
      <c r="H23" s="11" t="s">
        <v>467</v>
      </c>
      <c r="I23" s="39"/>
      <c r="J23" s="39" t="s">
        <v>1316</v>
      </c>
      <c r="K23" s="10" t="s">
        <v>1364</v>
      </c>
      <c r="L23" s="10"/>
      <c r="M23" s="19" t="s">
        <v>1317</v>
      </c>
      <c r="N23" s="7" t="str">
        <f t="shared" si="35"/>
        <v>武汉威伟机械</v>
      </c>
      <c r="O23" s="26" t="str">
        <f>VLOOKUP(Q23,ch!$A$1:$B$34,2,0)</f>
        <v>鄂AF1588</v>
      </c>
      <c r="P23" s="10" t="s">
        <v>162</v>
      </c>
      <c r="Q23" s="29" t="s">
        <v>1318</v>
      </c>
      <c r="R23" s="7" t="str">
        <f t="shared" si="39"/>
        <v>9.6米</v>
      </c>
      <c r="S23" s="14">
        <v>13</v>
      </c>
      <c r="T23" s="14">
        <v>0</v>
      </c>
      <c r="U23" s="14">
        <f t="shared" si="40"/>
        <v>13</v>
      </c>
      <c r="V23" s="7" t="str">
        <f t="shared" si="38"/>
        <v>分拣摆渡</v>
      </c>
    </row>
    <row r="24" spans="1:16380" s="35" customFormat="1" ht="18.75">
      <c r="A24" s="8">
        <v>43202</v>
      </c>
      <c r="B24" s="10" t="s">
        <v>71</v>
      </c>
      <c r="C24" s="10">
        <v>1215</v>
      </c>
      <c r="D24" s="10">
        <v>1230</v>
      </c>
      <c r="E24" s="11" t="s">
        <v>31</v>
      </c>
      <c r="F24" s="11" t="s">
        <v>430</v>
      </c>
      <c r="G24" s="11" t="s">
        <v>53</v>
      </c>
      <c r="H24" s="11" t="s">
        <v>467</v>
      </c>
      <c r="I24" s="39"/>
      <c r="J24" s="39" t="s">
        <v>1319</v>
      </c>
      <c r="K24" s="10" t="s">
        <v>1365</v>
      </c>
      <c r="L24" s="10"/>
      <c r="M24" s="19" t="s">
        <v>1320</v>
      </c>
      <c r="N24" s="7" t="str">
        <f t="shared" ref="N24" si="41">IF(A24&lt;&gt;"","武汉威伟机械","------")</f>
        <v>武汉威伟机械</v>
      </c>
      <c r="O24" s="26" t="str">
        <f>VLOOKUP(Q24,ch!$A$1:$B$34,2,0)</f>
        <v>鄂AF1588</v>
      </c>
      <c r="P24" s="10" t="s">
        <v>162</v>
      </c>
      <c r="Q24" s="29" t="s">
        <v>1318</v>
      </c>
      <c r="R24" s="7" t="str">
        <f t="shared" ref="R24" si="42">IF(A24&lt;&gt;"","9.6米","--")</f>
        <v>9.6米</v>
      </c>
      <c r="S24" s="14">
        <v>14</v>
      </c>
      <c r="T24" s="14">
        <v>0</v>
      </c>
      <c r="U24" s="14">
        <f t="shared" si="40"/>
        <v>14</v>
      </c>
      <c r="V24" s="7" t="str">
        <f t="shared" ref="V24" si="43">IF(A24&lt;&gt;"","分拣摆渡","----")</f>
        <v>分拣摆渡</v>
      </c>
    </row>
    <row r="25" spans="1:16380" s="35" customFormat="1" ht="18.75">
      <c r="A25" s="8">
        <v>43202</v>
      </c>
      <c r="B25" s="10" t="s">
        <v>1321</v>
      </c>
      <c r="C25" s="10">
        <v>1509</v>
      </c>
      <c r="D25" s="10">
        <v>1519</v>
      </c>
      <c r="E25" s="11" t="s">
        <v>31</v>
      </c>
      <c r="F25" s="11" t="s">
        <v>430</v>
      </c>
      <c r="G25" s="11" t="s">
        <v>53</v>
      </c>
      <c r="H25" s="11" t="s">
        <v>467</v>
      </c>
      <c r="I25" s="39"/>
      <c r="J25" s="39" t="s">
        <v>1322</v>
      </c>
      <c r="K25" s="10" t="s">
        <v>1366</v>
      </c>
      <c r="L25" s="10"/>
      <c r="M25" s="19" t="s">
        <v>1323</v>
      </c>
      <c r="N25" s="7" t="str">
        <f t="shared" ref="N25" si="44">IF(A25&lt;&gt;"","武汉威伟机械","------")</f>
        <v>武汉威伟机械</v>
      </c>
      <c r="O25" s="26" t="str">
        <f>VLOOKUP(Q25,ch!$A$1:$B$34,2,0)</f>
        <v>鄂AF1588</v>
      </c>
      <c r="P25" s="10" t="s">
        <v>162</v>
      </c>
      <c r="Q25" s="29" t="s">
        <v>1318</v>
      </c>
      <c r="R25" s="7" t="str">
        <f t="shared" ref="R25" si="45">IF(A25&lt;&gt;"","9.6米","--")</f>
        <v>9.6米</v>
      </c>
      <c r="S25" s="14">
        <v>14</v>
      </c>
      <c r="T25" s="14">
        <v>0</v>
      </c>
      <c r="U25" s="14">
        <f t="shared" si="40"/>
        <v>14</v>
      </c>
      <c r="V25" s="7" t="str">
        <f t="shared" ref="V25" si="46">IF(A25&lt;&gt;"","分拣摆渡","----")</f>
        <v>分拣摆渡</v>
      </c>
    </row>
    <row r="26" spans="1:16380" s="35" customFormat="1" ht="18.75">
      <c r="A26" s="8">
        <v>43202</v>
      </c>
      <c r="B26" s="10" t="s">
        <v>89</v>
      </c>
      <c r="C26" s="10">
        <v>1714</v>
      </c>
      <c r="D26" s="10">
        <v>1724</v>
      </c>
      <c r="E26" s="11" t="s">
        <v>31</v>
      </c>
      <c r="F26" s="11" t="s">
        <v>430</v>
      </c>
      <c r="G26" s="11" t="s">
        <v>53</v>
      </c>
      <c r="H26" s="11" t="s">
        <v>467</v>
      </c>
      <c r="I26" s="39"/>
      <c r="J26" s="39" t="s">
        <v>1324</v>
      </c>
      <c r="K26" s="10" t="s">
        <v>1367</v>
      </c>
      <c r="L26" s="10"/>
      <c r="M26" s="19" t="s">
        <v>1325</v>
      </c>
      <c r="N26" s="7" t="str">
        <f t="shared" ref="N26" si="47">IF(A26&lt;&gt;"","武汉威伟机械","------")</f>
        <v>武汉威伟机械</v>
      </c>
      <c r="O26" s="26" t="str">
        <f>VLOOKUP(Q26,ch!$A$1:$B$34,2,0)</f>
        <v>鄂AF1588</v>
      </c>
      <c r="P26" s="10" t="s">
        <v>162</v>
      </c>
      <c r="Q26" s="29" t="s">
        <v>1318</v>
      </c>
      <c r="R26" s="7" t="str">
        <f t="shared" ref="R26" si="48">IF(A26&lt;&gt;"","9.6米","--")</f>
        <v>9.6米</v>
      </c>
      <c r="S26" s="14">
        <v>14</v>
      </c>
      <c r="T26" s="14">
        <v>0</v>
      </c>
      <c r="U26" s="14">
        <f t="shared" si="40"/>
        <v>14</v>
      </c>
      <c r="V26" s="7" t="str">
        <f t="shared" ref="V26" si="49">IF(A26&lt;&gt;"","分拣摆渡","----")</f>
        <v>分拣摆渡</v>
      </c>
    </row>
    <row r="27" spans="1:16380" s="35" customFormat="1" ht="18.75">
      <c r="A27" s="8">
        <v>43202</v>
      </c>
      <c r="B27" s="10" t="s">
        <v>1181</v>
      </c>
      <c r="C27" s="10">
        <v>1811</v>
      </c>
      <c r="D27" s="10">
        <v>1822</v>
      </c>
      <c r="E27" s="11" t="s">
        <v>31</v>
      </c>
      <c r="F27" s="11" t="s">
        <v>430</v>
      </c>
      <c r="G27" s="11" t="s">
        <v>53</v>
      </c>
      <c r="H27" s="11" t="s">
        <v>467</v>
      </c>
      <c r="I27" s="39"/>
      <c r="J27" s="39" t="s">
        <v>1326</v>
      </c>
      <c r="K27" s="10" t="s">
        <v>1368</v>
      </c>
      <c r="L27" s="10"/>
      <c r="M27" s="19" t="s">
        <v>1327</v>
      </c>
      <c r="N27" s="7" t="str">
        <f t="shared" ref="N27" si="50">IF(A27&lt;&gt;"","武汉威伟机械","------")</f>
        <v>武汉威伟机械</v>
      </c>
      <c r="O27" s="26" t="str">
        <f>VLOOKUP(Q27,ch!$A$1:$B$34,2,0)</f>
        <v>鄂AF1588</v>
      </c>
      <c r="P27" s="10" t="s">
        <v>162</v>
      </c>
      <c r="Q27" s="29" t="s">
        <v>1318</v>
      </c>
      <c r="R27" s="7" t="str">
        <f t="shared" ref="R27" si="51">IF(A27&lt;&gt;"","9.6米","--")</f>
        <v>9.6米</v>
      </c>
      <c r="S27" s="14">
        <v>11</v>
      </c>
      <c r="T27" s="14">
        <v>0</v>
      </c>
      <c r="U27" s="14">
        <f t="shared" si="40"/>
        <v>11</v>
      </c>
      <c r="V27" s="7" t="str">
        <f t="shared" ref="V27" si="52">IF(A27&lt;&gt;"","分拣摆渡","----")</f>
        <v>分拣摆渡</v>
      </c>
    </row>
    <row r="28" spans="1:16380" s="35" customFormat="1" ht="18.75">
      <c r="A28" s="8">
        <v>43202</v>
      </c>
      <c r="B28" s="10" t="s">
        <v>1086</v>
      </c>
      <c r="C28" s="10">
        <v>1947</v>
      </c>
      <c r="D28" s="10">
        <v>1957</v>
      </c>
      <c r="E28" s="11" t="s">
        <v>31</v>
      </c>
      <c r="F28" s="11" t="s">
        <v>430</v>
      </c>
      <c r="G28" s="11" t="s">
        <v>53</v>
      </c>
      <c r="H28" s="11" t="s">
        <v>467</v>
      </c>
      <c r="I28" s="39"/>
      <c r="J28" s="39" t="s">
        <v>1328</v>
      </c>
      <c r="K28" s="10" t="s">
        <v>1369</v>
      </c>
      <c r="L28" s="10"/>
      <c r="M28" s="19" t="s">
        <v>1329</v>
      </c>
      <c r="N28" s="7" t="str">
        <f t="shared" ref="N28" si="53">IF(A28&lt;&gt;"","武汉威伟机械","------")</f>
        <v>武汉威伟机械</v>
      </c>
      <c r="O28" s="26" t="str">
        <f>VLOOKUP(Q28,ch!$A$1:$B$34,2,0)</f>
        <v>鄂AF1588</v>
      </c>
      <c r="P28" s="10" t="s">
        <v>162</v>
      </c>
      <c r="Q28" s="29" t="s">
        <v>1318</v>
      </c>
      <c r="R28" s="7" t="str">
        <f t="shared" ref="R28" si="54">IF(A28&lt;&gt;"","9.6米","--")</f>
        <v>9.6米</v>
      </c>
      <c r="S28" s="14">
        <v>14</v>
      </c>
      <c r="T28" s="14">
        <v>0</v>
      </c>
      <c r="U28" s="14">
        <f t="shared" si="40"/>
        <v>14</v>
      </c>
      <c r="V28" s="7" t="str">
        <f t="shared" ref="V28" si="55">IF(A28&lt;&gt;"","分拣摆渡","----")</f>
        <v>分拣摆渡</v>
      </c>
    </row>
    <row r="29" spans="1:16380" s="35" customFormat="1" ht="18.75">
      <c r="A29" s="8">
        <v>43202</v>
      </c>
      <c r="B29" s="10" t="s">
        <v>1086</v>
      </c>
      <c r="C29" s="10">
        <v>2108</v>
      </c>
      <c r="D29" s="10">
        <v>2118</v>
      </c>
      <c r="E29" s="11" t="s">
        <v>31</v>
      </c>
      <c r="F29" s="11" t="s">
        <v>430</v>
      </c>
      <c r="G29" s="11" t="s">
        <v>53</v>
      </c>
      <c r="H29" s="11" t="s">
        <v>467</v>
      </c>
      <c r="I29" s="39"/>
      <c r="J29" s="39" t="s">
        <v>1330</v>
      </c>
      <c r="K29" s="10" t="s">
        <v>1370</v>
      </c>
      <c r="L29" s="10"/>
      <c r="M29" s="19" t="s">
        <v>1331</v>
      </c>
      <c r="N29" s="7" t="str">
        <f t="shared" ref="N29" si="56">IF(A29&lt;&gt;"","武汉威伟机械","------")</f>
        <v>武汉威伟机械</v>
      </c>
      <c r="O29" s="26" t="str">
        <f>VLOOKUP(Q29,ch!$A$1:$B$34,2,0)</f>
        <v>鄂AF1588</v>
      </c>
      <c r="P29" s="10" t="s">
        <v>162</v>
      </c>
      <c r="Q29" s="29" t="s">
        <v>1318</v>
      </c>
      <c r="R29" s="7" t="str">
        <f t="shared" ref="R29" si="57">IF(A29&lt;&gt;"","9.6米","--")</f>
        <v>9.6米</v>
      </c>
      <c r="S29" s="14">
        <v>14</v>
      </c>
      <c r="T29" s="14">
        <v>0</v>
      </c>
      <c r="U29" s="14">
        <f t="shared" si="40"/>
        <v>14</v>
      </c>
      <c r="V29" s="7" t="str">
        <f t="shared" ref="V29" si="58">IF(A29&lt;&gt;"","分拣摆渡","----")</f>
        <v>分拣摆渡</v>
      </c>
    </row>
    <row r="30" spans="1:16380" s="35" customFormat="1" ht="18.75">
      <c r="A30" s="8">
        <v>43202</v>
      </c>
      <c r="B30" s="10" t="s">
        <v>1086</v>
      </c>
      <c r="C30" s="10">
        <v>2155</v>
      </c>
      <c r="D30" s="10">
        <v>2205</v>
      </c>
      <c r="E30" s="11" t="s">
        <v>31</v>
      </c>
      <c r="F30" s="11" t="s">
        <v>430</v>
      </c>
      <c r="G30" s="11" t="s">
        <v>53</v>
      </c>
      <c r="H30" s="11" t="s">
        <v>467</v>
      </c>
      <c r="I30" s="39"/>
      <c r="J30" s="39" t="s">
        <v>1332</v>
      </c>
      <c r="K30" s="10" t="s">
        <v>1371</v>
      </c>
      <c r="L30" s="10"/>
      <c r="M30" s="19" t="s">
        <v>1333</v>
      </c>
      <c r="N30" s="7" t="str">
        <f t="shared" ref="N30:N33" si="59">IF(A30&lt;&gt;"","武汉威伟机械","------")</f>
        <v>武汉威伟机械</v>
      </c>
      <c r="O30" s="26" t="str">
        <f>VLOOKUP(Q30,ch!$A$1:$B$34,2,0)</f>
        <v>鄂AF1588</v>
      </c>
      <c r="P30" s="10" t="s">
        <v>162</v>
      </c>
      <c r="Q30" s="29" t="s">
        <v>1318</v>
      </c>
      <c r="R30" s="7" t="str">
        <f t="shared" ref="R30:R33" si="60">IF(A30&lt;&gt;"","9.6米","--")</f>
        <v>9.6米</v>
      </c>
      <c r="S30" s="14">
        <v>14</v>
      </c>
      <c r="T30" s="14">
        <v>0</v>
      </c>
      <c r="U30" s="14">
        <f t="shared" si="40"/>
        <v>14</v>
      </c>
      <c r="V30" s="7" t="str">
        <f t="shared" ref="V30:V33" si="61">IF(A30&lt;&gt;"","分拣摆渡","----")</f>
        <v>分拣摆渡</v>
      </c>
    </row>
    <row r="31" spans="1:16380" s="35" customFormat="1" ht="18.75">
      <c r="A31" s="8">
        <v>43202</v>
      </c>
      <c r="B31" s="10" t="s">
        <v>1086</v>
      </c>
      <c r="C31" s="10">
        <v>2235</v>
      </c>
      <c r="D31" s="10">
        <v>2245</v>
      </c>
      <c r="E31" s="11" t="s">
        <v>31</v>
      </c>
      <c r="F31" s="11" t="s">
        <v>430</v>
      </c>
      <c r="G31" s="11" t="s">
        <v>53</v>
      </c>
      <c r="H31" s="11" t="s">
        <v>467</v>
      </c>
      <c r="I31" s="39"/>
      <c r="J31" s="39" t="s">
        <v>1339</v>
      </c>
      <c r="K31" s="10" t="s">
        <v>1372</v>
      </c>
      <c r="L31" s="10"/>
      <c r="M31" s="19" t="s">
        <v>1340</v>
      </c>
      <c r="N31" s="7" t="str">
        <f t="shared" ref="N31:N32" si="62">IF(A31&lt;&gt;"","武汉威伟机械","------")</f>
        <v>武汉威伟机械</v>
      </c>
      <c r="O31" s="26" t="str">
        <f>VLOOKUP(Q31,ch!$A$1:$B$34,2,0)</f>
        <v>鄂AF1588</v>
      </c>
      <c r="P31" s="10" t="s">
        <v>162</v>
      </c>
      <c r="Q31" s="29" t="s">
        <v>1318</v>
      </c>
      <c r="R31" s="7" t="str">
        <f t="shared" ref="R31:R32" si="63">IF(A31&lt;&gt;"","9.6米","--")</f>
        <v>9.6米</v>
      </c>
      <c r="S31" s="14">
        <v>14</v>
      </c>
      <c r="T31" s="14">
        <v>0</v>
      </c>
      <c r="U31" s="14">
        <f t="shared" ref="U31:U32" si="64">SUM(S31:T31)</f>
        <v>14</v>
      </c>
      <c r="V31" s="7" t="str">
        <f t="shared" ref="V31:V32" si="65">IF(A31&lt;&gt;"","分拣摆渡","----")</f>
        <v>分拣摆渡</v>
      </c>
    </row>
    <row r="32" spans="1:16380" s="35" customFormat="1" ht="18.75">
      <c r="A32" s="8">
        <v>43202</v>
      </c>
      <c r="B32" s="10" t="s">
        <v>1086</v>
      </c>
      <c r="C32" s="10">
        <v>2341</v>
      </c>
      <c r="D32" s="10">
        <v>2351</v>
      </c>
      <c r="E32" s="11" t="s">
        <v>31</v>
      </c>
      <c r="F32" s="11" t="s">
        <v>430</v>
      </c>
      <c r="G32" s="11" t="s">
        <v>53</v>
      </c>
      <c r="H32" s="11" t="s">
        <v>467</v>
      </c>
      <c r="I32" s="39"/>
      <c r="J32" s="39" t="s">
        <v>1341</v>
      </c>
      <c r="K32" s="10" t="s">
        <v>1373</v>
      </c>
      <c r="L32" s="10"/>
      <c r="M32" s="19" t="s">
        <v>1342</v>
      </c>
      <c r="N32" s="7" t="str">
        <f t="shared" si="62"/>
        <v>武汉威伟机械</v>
      </c>
      <c r="O32" s="26" t="str">
        <f>VLOOKUP(Q32,ch!$A$1:$B$34,2,0)</f>
        <v>鄂AF1588</v>
      </c>
      <c r="P32" s="10" t="s">
        <v>162</v>
      </c>
      <c r="Q32" s="29" t="s">
        <v>1318</v>
      </c>
      <c r="R32" s="7" t="str">
        <f t="shared" si="63"/>
        <v>9.6米</v>
      </c>
      <c r="S32" s="14">
        <v>14</v>
      </c>
      <c r="T32" s="14">
        <v>0</v>
      </c>
      <c r="U32" s="14">
        <f t="shared" si="64"/>
        <v>14</v>
      </c>
      <c r="V32" s="7" t="str">
        <f t="shared" si="65"/>
        <v>分拣摆渡</v>
      </c>
    </row>
    <row r="33" spans="1:22" s="35" customFormat="1" ht="18.75">
      <c r="A33" s="8">
        <v>43202</v>
      </c>
      <c r="B33" s="10" t="s">
        <v>1313</v>
      </c>
      <c r="C33" s="10">
        <v>2329</v>
      </c>
      <c r="D33" s="10">
        <v>2339</v>
      </c>
      <c r="E33" s="11" t="s">
        <v>31</v>
      </c>
      <c r="F33" s="11" t="s">
        <v>430</v>
      </c>
      <c r="G33" s="11" t="s">
        <v>53</v>
      </c>
      <c r="H33" s="11" t="s">
        <v>467</v>
      </c>
      <c r="I33" s="39"/>
      <c r="J33" s="39" t="s">
        <v>1334</v>
      </c>
      <c r="K33" s="10" t="s">
        <v>1374</v>
      </c>
      <c r="L33" s="10"/>
      <c r="M33" s="19" t="s">
        <v>1335</v>
      </c>
      <c r="N33" s="7" t="str">
        <f t="shared" si="59"/>
        <v>武汉威伟机械</v>
      </c>
      <c r="O33" s="26" t="str">
        <f>VLOOKUP(Q33,ch!$A$1:$B$34,2,0)</f>
        <v>鄂ABY277</v>
      </c>
      <c r="P33" s="10" t="s">
        <v>167</v>
      </c>
      <c r="Q33" s="29" t="s">
        <v>1336</v>
      </c>
      <c r="R33" s="7" t="str">
        <f t="shared" si="60"/>
        <v>9.6米</v>
      </c>
      <c r="S33" s="14">
        <v>14</v>
      </c>
      <c r="T33" s="14">
        <v>0</v>
      </c>
      <c r="U33" s="14">
        <f>SUM(S33:T33)</f>
        <v>14</v>
      </c>
      <c r="V33" s="7" t="str">
        <f t="shared" si="61"/>
        <v>分拣摆渡</v>
      </c>
    </row>
    <row r="34" spans="1:22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0"/>
      <c r="M34" s="19"/>
      <c r="N34" s="7"/>
      <c r="O34" s="26"/>
      <c r="P34" s="10"/>
      <c r="Q34" s="29"/>
      <c r="R34" s="7"/>
      <c r="S34" s="14"/>
      <c r="T34" s="14"/>
      <c r="U34" s="14"/>
      <c r="V34" s="7"/>
    </row>
    <row r="35" spans="1:22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0"/>
      <c r="M35" s="19"/>
      <c r="N35" s="7"/>
      <c r="O35" s="26"/>
      <c r="P35" s="10"/>
      <c r="Q35" s="29"/>
      <c r="R35" s="7"/>
      <c r="S35" s="14"/>
      <c r="T35" s="14"/>
      <c r="U35" s="14"/>
      <c r="V35" s="7"/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0"/>
      <c r="M36" s="19"/>
      <c r="N36" s="7"/>
      <c r="O36" s="26"/>
      <c r="P36" s="10"/>
      <c r="Q36" s="29"/>
      <c r="R36" s="7"/>
      <c r="S36" s="14"/>
      <c r="T36" s="14"/>
      <c r="U36" s="14"/>
      <c r="V36" s="7"/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0"/>
      <c r="M37" s="19"/>
      <c r="N37" s="7"/>
      <c r="O37" s="26"/>
      <c r="P37" s="10"/>
      <c r="Q37" s="29"/>
      <c r="R37" s="7"/>
      <c r="S37" s="14"/>
      <c r="T37" s="14"/>
      <c r="U37" s="14"/>
      <c r="V37" s="7"/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0"/>
      <c r="M38" s="19"/>
      <c r="N38" s="7"/>
      <c r="O38" s="26"/>
      <c r="P38" s="10"/>
      <c r="Q38" s="29"/>
      <c r="R38" s="7"/>
      <c r="S38" s="14"/>
      <c r="T38" s="14"/>
      <c r="U38" s="14"/>
      <c r="V38" s="7"/>
    </row>
  </sheetData>
  <phoneticPr fontId="3" type="noConversion"/>
  <conditionalFormatting sqref="K33:K38">
    <cfRule type="duplicateValues" dxfId="236" priority="27"/>
  </conditionalFormatting>
  <conditionalFormatting sqref="I33:M1048576 I1:M1">
    <cfRule type="duplicateValues" dxfId="235" priority="28"/>
  </conditionalFormatting>
  <conditionalFormatting sqref="M33:M38">
    <cfRule type="duplicateValues" dxfId="234" priority="29"/>
  </conditionalFormatting>
  <conditionalFormatting sqref="I33:M38">
    <cfRule type="duplicateValues" dxfId="233" priority="30"/>
  </conditionalFormatting>
  <conditionalFormatting sqref="I33:J38">
    <cfRule type="duplicateValues" dxfId="232" priority="31"/>
  </conditionalFormatting>
  <conditionalFormatting sqref="K10:K21 K23:K32">
    <cfRule type="duplicateValues" dxfId="231" priority="17"/>
  </conditionalFormatting>
  <conditionalFormatting sqref="J9:J13 I2:J9 L2:M9 I10:M21 I22 I23:M32">
    <cfRule type="duplicateValues" dxfId="230" priority="18"/>
  </conditionalFormatting>
  <conditionalFormatting sqref="M2:M21 M23:M32">
    <cfRule type="duplicateValues" dxfId="229" priority="19"/>
  </conditionalFormatting>
  <conditionalFormatting sqref="I10:M21 I22 I23:M32">
    <cfRule type="duplicateValues" dxfId="228" priority="20"/>
  </conditionalFormatting>
  <conditionalFormatting sqref="I2:J21 I22 I23:J32">
    <cfRule type="duplicateValues" dxfId="227" priority="21"/>
  </conditionalFormatting>
  <conditionalFormatting sqref="K2:K9">
    <cfRule type="duplicateValues" dxfId="226" priority="14"/>
  </conditionalFormatting>
  <conditionalFormatting sqref="K2:K9">
    <cfRule type="duplicateValues" dxfId="225" priority="15"/>
  </conditionalFormatting>
  <conditionalFormatting sqref="K2:K9">
    <cfRule type="duplicateValues" dxfId="224" priority="16"/>
  </conditionalFormatting>
  <conditionalFormatting sqref="J1:J21 J23:J1048576">
    <cfRule type="duplicateValues" dxfId="223" priority="13"/>
  </conditionalFormatting>
  <conditionalFormatting sqref="I22">
    <cfRule type="duplicateValues" dxfId="222" priority="11"/>
  </conditionalFormatting>
  <conditionalFormatting sqref="J22">
    <cfRule type="duplicateValues" dxfId="221" priority="5"/>
  </conditionalFormatting>
  <conditionalFormatting sqref="J22">
    <cfRule type="duplicateValues" dxfId="220" priority="6"/>
  </conditionalFormatting>
  <conditionalFormatting sqref="J22">
    <cfRule type="duplicateValues" dxfId="219" priority="7"/>
  </conditionalFormatting>
  <conditionalFormatting sqref="J22">
    <cfRule type="duplicateValues" dxfId="218" priority="4"/>
  </conditionalFormatting>
  <conditionalFormatting sqref="K22">
    <cfRule type="duplicateValues" dxfId="217" priority="3"/>
  </conditionalFormatting>
  <conditionalFormatting sqref="K22">
    <cfRule type="duplicateValues" dxfId="216" priority="2"/>
  </conditionalFormatting>
  <conditionalFormatting sqref="K22">
    <cfRule type="duplicateValues" dxfId="215" priority="1"/>
  </conditionalFormatting>
  <pageMargins left="0.7" right="0.7" top="0.75" bottom="0.75" header="0.3" footer="0.3"/>
  <pageSetup paperSize="9" orientation="portrait" r:id="rId1"/>
  <ignoredErrors>
    <ignoredError sqref="J13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dimension ref="A1:BK263"/>
  <sheetViews>
    <sheetView topLeftCell="A34" workbookViewId="0">
      <selection activeCell="A2" sqref="A2:XFD3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8" style="3" hidden="1" customWidth="1"/>
    <col min="10" max="10" width="16.125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1376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43203</v>
      </c>
      <c r="B2" s="10" t="s">
        <v>1313</v>
      </c>
      <c r="C2" s="10">
        <v>1720</v>
      </c>
      <c r="D2" s="10">
        <v>1920</v>
      </c>
      <c r="E2" s="11" t="s">
        <v>26</v>
      </c>
      <c r="F2" s="11" t="s">
        <v>251</v>
      </c>
      <c r="G2" s="11" t="s">
        <v>31</v>
      </c>
      <c r="H2" s="11" t="s">
        <v>430</v>
      </c>
      <c r="I2" s="39" t="s">
        <v>1388</v>
      </c>
      <c r="J2" s="40" t="s">
        <v>1449</v>
      </c>
      <c r="K2" s="10"/>
      <c r="L2" s="19" t="s">
        <v>1389</v>
      </c>
      <c r="M2" s="7" t="str">
        <f t="shared" ref="M2:M28" si="0">IF(A2&lt;&gt;"","武汉威伟机械","------")</f>
        <v>武汉威伟机械</v>
      </c>
      <c r="N2" s="26" t="str">
        <f>VLOOKUP(P2,ch!$A$1:$B$34,2,0)</f>
        <v>鄂ALU291</v>
      </c>
      <c r="O2" s="10" t="s">
        <v>181</v>
      </c>
      <c r="P2" s="29" t="s">
        <v>197</v>
      </c>
      <c r="Q2" s="7" t="str">
        <f t="shared" ref="Q2:Q31" si="1">IF(A2&lt;&gt;"","9.6米","--")</f>
        <v>9.6米</v>
      </c>
      <c r="R2" s="14">
        <v>14</v>
      </c>
      <c r="S2" s="14">
        <v>0</v>
      </c>
      <c r="T2" s="14">
        <f t="shared" ref="T2" si="2">SUM(R2:S2)</f>
        <v>14</v>
      </c>
      <c r="U2" s="7" t="str">
        <f t="shared" ref="U2:U31" si="3">IF(A2&lt;&gt;"","分拣摆渡","----")</f>
        <v>分拣摆渡</v>
      </c>
    </row>
    <row r="3" spans="1:63" s="35" customFormat="1" ht="18.75">
      <c r="A3" s="8">
        <v>43203</v>
      </c>
      <c r="B3" s="10" t="s">
        <v>500</v>
      </c>
      <c r="C3" s="10">
        <v>1929</v>
      </c>
      <c r="D3" s="10">
        <v>2115</v>
      </c>
      <c r="E3" s="11" t="s">
        <v>37</v>
      </c>
      <c r="F3" s="11" t="s">
        <v>501</v>
      </c>
      <c r="G3" s="11" t="s">
        <v>31</v>
      </c>
      <c r="H3" s="11" t="s">
        <v>430</v>
      </c>
      <c r="I3" s="39" t="s">
        <v>1394</v>
      </c>
      <c r="J3" s="40" t="s">
        <v>1450</v>
      </c>
      <c r="K3" s="10"/>
      <c r="L3" s="19" t="s">
        <v>1395</v>
      </c>
      <c r="M3" s="7" t="str">
        <f t="shared" si="0"/>
        <v>武汉威伟机械</v>
      </c>
      <c r="N3" s="26" t="str">
        <f>VLOOKUP(P3,ch!$A$1:$B$34,2,0)</f>
        <v>鄂AQQ353</v>
      </c>
      <c r="O3" s="10" t="s">
        <v>180</v>
      </c>
      <c r="P3" s="29" t="s">
        <v>44</v>
      </c>
      <c r="Q3" s="7" t="str">
        <f t="shared" si="1"/>
        <v>9.6米</v>
      </c>
      <c r="R3" s="14">
        <v>12</v>
      </c>
      <c r="S3" s="14">
        <v>0</v>
      </c>
      <c r="T3" s="14">
        <f t="shared" ref="T3" si="4">SUM(R3:S3)</f>
        <v>12</v>
      </c>
      <c r="U3" s="7" t="str">
        <f t="shared" si="3"/>
        <v>分拣摆渡</v>
      </c>
    </row>
    <row r="4" spans="1:63" s="35" customFormat="1" ht="18.75">
      <c r="A4" s="8">
        <v>43203</v>
      </c>
      <c r="B4" s="10" t="s">
        <v>25</v>
      </c>
      <c r="C4" s="10">
        <v>1920</v>
      </c>
      <c r="D4" s="10">
        <v>2059</v>
      </c>
      <c r="E4" s="11" t="s">
        <v>26</v>
      </c>
      <c r="F4" s="11" t="s">
        <v>251</v>
      </c>
      <c r="G4" s="11" t="s">
        <v>31</v>
      </c>
      <c r="H4" s="11" t="s">
        <v>430</v>
      </c>
      <c r="I4" s="39" t="s">
        <v>1398</v>
      </c>
      <c r="J4" s="40" t="s">
        <v>1451</v>
      </c>
      <c r="K4" s="10"/>
      <c r="L4" s="19" t="s">
        <v>1399</v>
      </c>
      <c r="M4" s="7" t="str">
        <f t="shared" si="0"/>
        <v>武汉威伟机械</v>
      </c>
      <c r="N4" s="26" t="str">
        <f>VLOOKUP(P4,ch!$A$1:$B$34,2,0)</f>
        <v>鄂AMR731</v>
      </c>
      <c r="O4" s="10" t="s">
        <v>1134</v>
      </c>
      <c r="P4" s="29" t="s">
        <v>1091</v>
      </c>
      <c r="Q4" s="7" t="str">
        <f t="shared" si="1"/>
        <v>9.6米</v>
      </c>
      <c r="R4" s="14">
        <v>14</v>
      </c>
      <c r="S4" s="14">
        <v>0</v>
      </c>
      <c r="T4" s="14">
        <f t="shared" ref="T4" si="5">SUM(R4:S4)</f>
        <v>14</v>
      </c>
      <c r="U4" s="7" t="str">
        <f t="shared" si="3"/>
        <v>分拣摆渡</v>
      </c>
    </row>
    <row r="5" spans="1:63" s="35" customFormat="1" ht="18.75">
      <c r="A5" s="8">
        <v>43203</v>
      </c>
      <c r="B5" s="10" t="s">
        <v>234</v>
      </c>
      <c r="C5" s="10">
        <v>1815</v>
      </c>
      <c r="D5" s="10">
        <v>1940</v>
      </c>
      <c r="E5" s="11" t="s">
        <v>26</v>
      </c>
      <c r="F5" s="11" t="s">
        <v>251</v>
      </c>
      <c r="G5" s="11" t="s">
        <v>31</v>
      </c>
      <c r="H5" s="11" t="s">
        <v>430</v>
      </c>
      <c r="I5" s="39" t="s">
        <v>1400</v>
      </c>
      <c r="J5" s="40" t="s">
        <v>1452</v>
      </c>
      <c r="K5" s="10"/>
      <c r="L5" s="19" t="s">
        <v>1401</v>
      </c>
      <c r="M5" s="7" t="str">
        <f t="shared" si="0"/>
        <v>武汉威伟机械</v>
      </c>
      <c r="N5" s="26" t="str">
        <f>VLOOKUP(P5,ch!$A$1:$B$34,2,0)</f>
        <v>鄂AZR876</v>
      </c>
      <c r="O5" s="10" t="s">
        <v>176</v>
      </c>
      <c r="P5" s="29" t="s">
        <v>372</v>
      </c>
      <c r="Q5" s="7" t="str">
        <f t="shared" si="1"/>
        <v>9.6米</v>
      </c>
      <c r="R5" s="14">
        <v>14</v>
      </c>
      <c r="S5" s="14">
        <v>0</v>
      </c>
      <c r="T5" s="14">
        <f t="shared" ref="T5" si="6">SUM(R5:S5)</f>
        <v>14</v>
      </c>
      <c r="U5" s="7" t="str">
        <f t="shared" si="3"/>
        <v>分拣摆渡</v>
      </c>
    </row>
    <row r="6" spans="1:63" s="35" customFormat="1" ht="18.75">
      <c r="A6" s="8">
        <v>43203</v>
      </c>
      <c r="B6" s="10" t="s">
        <v>71</v>
      </c>
      <c r="C6" s="10">
        <v>1630</v>
      </c>
      <c r="D6" s="10">
        <v>1640</v>
      </c>
      <c r="E6" s="11" t="s">
        <v>31</v>
      </c>
      <c r="F6" s="11" t="s">
        <v>430</v>
      </c>
      <c r="G6" s="11" t="s">
        <v>53</v>
      </c>
      <c r="H6" s="11" t="s">
        <v>467</v>
      </c>
      <c r="I6" s="39" t="s">
        <v>1375</v>
      </c>
      <c r="J6" s="40" t="s">
        <v>1453</v>
      </c>
      <c r="K6" s="10"/>
      <c r="L6" s="19" t="s">
        <v>1377</v>
      </c>
      <c r="M6" s="7" t="str">
        <f t="shared" si="0"/>
        <v>武汉威伟机械</v>
      </c>
      <c r="N6" s="26" t="str">
        <f>VLOOKUP(P6,ch!$A$1:$B$34,2,0)</f>
        <v>鄂AF1588</v>
      </c>
      <c r="O6" s="10" t="s">
        <v>162</v>
      </c>
      <c r="P6" s="29" t="s">
        <v>117</v>
      </c>
      <c r="Q6" s="7" t="str">
        <f t="shared" si="1"/>
        <v>9.6米</v>
      </c>
      <c r="R6" s="14">
        <v>14</v>
      </c>
      <c r="S6" s="14">
        <v>0</v>
      </c>
      <c r="T6" s="14">
        <f t="shared" ref="T6:T31" si="7">SUM(R6:S6)</f>
        <v>14</v>
      </c>
      <c r="U6" s="7" t="str">
        <f t="shared" si="3"/>
        <v>分拣摆渡</v>
      </c>
    </row>
    <row r="7" spans="1:63" s="35" customFormat="1" ht="18.75">
      <c r="A7" s="8">
        <v>43203</v>
      </c>
      <c r="B7" s="10" t="s">
        <v>89</v>
      </c>
      <c r="C7" s="10">
        <v>1904</v>
      </c>
      <c r="D7" s="10">
        <v>1914</v>
      </c>
      <c r="E7" s="11" t="s">
        <v>31</v>
      </c>
      <c r="F7" s="11" t="s">
        <v>430</v>
      </c>
      <c r="G7" s="11" t="s">
        <v>53</v>
      </c>
      <c r="H7" s="11" t="s">
        <v>467</v>
      </c>
      <c r="I7" s="39" t="s">
        <v>1378</v>
      </c>
      <c r="J7" s="40" t="s">
        <v>1454</v>
      </c>
      <c r="K7" s="10"/>
      <c r="L7" s="19" t="s">
        <v>1379</v>
      </c>
      <c r="M7" s="7" t="str">
        <f t="shared" si="0"/>
        <v>武汉威伟机械</v>
      </c>
      <c r="N7" s="26" t="str">
        <f>VLOOKUP(P7,ch!$A$1:$B$34,2,0)</f>
        <v>鄂AF1588</v>
      </c>
      <c r="O7" s="10" t="s">
        <v>162</v>
      </c>
      <c r="P7" s="29" t="s">
        <v>117</v>
      </c>
      <c r="Q7" s="7" t="str">
        <f t="shared" si="1"/>
        <v>9.6米</v>
      </c>
      <c r="R7" s="14">
        <v>11</v>
      </c>
      <c r="S7" s="14">
        <v>0</v>
      </c>
      <c r="T7" s="14">
        <f t="shared" si="7"/>
        <v>11</v>
      </c>
      <c r="U7" s="7" t="str">
        <f t="shared" si="3"/>
        <v>分拣摆渡</v>
      </c>
    </row>
    <row r="8" spans="1:63" s="35" customFormat="1" ht="18.75">
      <c r="A8" s="8">
        <v>43203</v>
      </c>
      <c r="B8" s="10" t="s">
        <v>89</v>
      </c>
      <c r="C8" s="10">
        <v>1045</v>
      </c>
      <c r="D8" s="10">
        <v>1058</v>
      </c>
      <c r="E8" s="11" t="s">
        <v>31</v>
      </c>
      <c r="F8" s="11" t="s">
        <v>430</v>
      </c>
      <c r="G8" s="11" t="s">
        <v>53</v>
      </c>
      <c r="H8" s="11" t="s">
        <v>467</v>
      </c>
      <c r="I8" s="39" t="s">
        <v>1380</v>
      </c>
      <c r="J8" s="40" t="s">
        <v>1455</v>
      </c>
      <c r="K8" s="10"/>
      <c r="L8" s="19" t="s">
        <v>1381</v>
      </c>
      <c r="M8" s="7" t="str">
        <f t="shared" si="0"/>
        <v>武汉威伟机械</v>
      </c>
      <c r="N8" s="26" t="str">
        <f>VLOOKUP(P8,ch!$A$1:$B$34,2,0)</f>
        <v>鄂AF1588</v>
      </c>
      <c r="O8" s="10" t="s">
        <v>162</v>
      </c>
      <c r="P8" s="29" t="s">
        <v>117</v>
      </c>
      <c r="Q8" s="7" t="str">
        <f t="shared" si="1"/>
        <v>9.6米</v>
      </c>
      <c r="R8" s="14">
        <v>14</v>
      </c>
      <c r="S8" s="14">
        <v>0</v>
      </c>
      <c r="T8" s="14">
        <f t="shared" si="7"/>
        <v>14</v>
      </c>
      <c r="U8" s="7" t="str">
        <f t="shared" si="3"/>
        <v>分拣摆渡</v>
      </c>
    </row>
    <row r="9" spans="1:63" s="35" customFormat="1" ht="18.75">
      <c r="A9" s="8">
        <v>43203</v>
      </c>
      <c r="B9" s="10" t="s">
        <v>89</v>
      </c>
      <c r="C9" s="10">
        <v>928</v>
      </c>
      <c r="D9" s="10">
        <v>938</v>
      </c>
      <c r="E9" s="11" t="s">
        <v>31</v>
      </c>
      <c r="F9" s="11" t="s">
        <v>430</v>
      </c>
      <c r="G9" s="11" t="s">
        <v>53</v>
      </c>
      <c r="H9" s="11" t="s">
        <v>467</v>
      </c>
      <c r="I9" s="39" t="s">
        <v>1382</v>
      </c>
      <c r="J9" s="40" t="s">
        <v>1456</v>
      </c>
      <c r="K9" s="10"/>
      <c r="L9" s="19" t="s">
        <v>1383</v>
      </c>
      <c r="M9" s="7" t="str">
        <f t="shared" si="0"/>
        <v>武汉威伟机械</v>
      </c>
      <c r="N9" s="26" t="str">
        <f>VLOOKUP(P9,ch!$A$1:$B$34,2,0)</f>
        <v>鄂AF1588</v>
      </c>
      <c r="O9" s="10" t="s">
        <v>162</v>
      </c>
      <c r="P9" s="29" t="s">
        <v>117</v>
      </c>
      <c r="Q9" s="7" t="str">
        <f t="shared" si="1"/>
        <v>9.6米</v>
      </c>
      <c r="R9" s="14">
        <v>14</v>
      </c>
      <c r="S9" s="14">
        <v>0</v>
      </c>
      <c r="T9" s="14">
        <f t="shared" si="7"/>
        <v>14</v>
      </c>
      <c r="U9" s="7" t="str">
        <f t="shared" si="3"/>
        <v>分拣摆渡</v>
      </c>
    </row>
    <row r="10" spans="1:63" s="35" customFormat="1" ht="18.75">
      <c r="A10" s="8">
        <v>43203</v>
      </c>
      <c r="B10" s="10" t="s">
        <v>1086</v>
      </c>
      <c r="C10" s="10">
        <v>116</v>
      </c>
      <c r="D10" s="10">
        <v>126</v>
      </c>
      <c r="E10" s="11" t="s">
        <v>31</v>
      </c>
      <c r="F10" s="11" t="s">
        <v>430</v>
      </c>
      <c r="G10" s="11" t="s">
        <v>53</v>
      </c>
      <c r="H10" s="11" t="s">
        <v>467</v>
      </c>
      <c r="I10" s="39" t="s">
        <v>1384</v>
      </c>
      <c r="J10" s="40" t="s">
        <v>1457</v>
      </c>
      <c r="K10" s="10"/>
      <c r="L10" s="19" t="s">
        <v>1385</v>
      </c>
      <c r="M10" s="7" t="str">
        <f t="shared" si="0"/>
        <v>武汉威伟机械</v>
      </c>
      <c r="N10" s="26" t="str">
        <f>VLOOKUP(P10,ch!$A$1:$B$34,2,0)</f>
        <v>鄂AF1588</v>
      </c>
      <c r="O10" s="10" t="s">
        <v>162</v>
      </c>
      <c r="P10" s="29" t="s">
        <v>117</v>
      </c>
      <c r="Q10" s="7" t="str">
        <f t="shared" si="1"/>
        <v>9.6米</v>
      </c>
      <c r="R10" s="14">
        <v>14</v>
      </c>
      <c r="S10" s="14">
        <v>0</v>
      </c>
      <c r="T10" s="14">
        <f t="shared" si="7"/>
        <v>14</v>
      </c>
      <c r="U10" s="7" t="str">
        <f t="shared" si="3"/>
        <v>分拣摆渡</v>
      </c>
    </row>
    <row r="11" spans="1:63" s="35" customFormat="1" ht="18.75">
      <c r="A11" s="8">
        <v>43203</v>
      </c>
      <c r="B11" s="10" t="s">
        <v>1086</v>
      </c>
      <c r="C11" s="10">
        <v>20</v>
      </c>
      <c r="D11" s="10">
        <v>30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 t="s">
        <v>1386</v>
      </c>
      <c r="J11" s="40" t="s">
        <v>1458</v>
      </c>
      <c r="K11" s="10"/>
      <c r="L11" s="19" t="s">
        <v>1387</v>
      </c>
      <c r="M11" s="7" t="str">
        <f t="shared" si="0"/>
        <v>武汉威伟机械</v>
      </c>
      <c r="N11" s="26" t="str">
        <f>VLOOKUP(P11,ch!$A$1:$B$34,2,0)</f>
        <v>鄂AF1588</v>
      </c>
      <c r="O11" s="10" t="s">
        <v>162</v>
      </c>
      <c r="P11" s="29" t="s">
        <v>117</v>
      </c>
      <c r="Q11" s="7" t="str">
        <f t="shared" si="1"/>
        <v>9.6米</v>
      </c>
      <c r="R11" s="14">
        <v>14</v>
      </c>
      <c r="S11" s="14">
        <v>0</v>
      </c>
      <c r="T11" s="14">
        <f t="shared" si="7"/>
        <v>14</v>
      </c>
      <c r="U11" s="7" t="str">
        <f t="shared" si="3"/>
        <v>分拣摆渡</v>
      </c>
    </row>
    <row r="12" spans="1:63" s="35" customFormat="1" ht="18.75">
      <c r="A12" s="8">
        <v>43203</v>
      </c>
      <c r="B12" s="10" t="s">
        <v>89</v>
      </c>
      <c r="C12" s="10">
        <v>1200</v>
      </c>
      <c r="D12" s="10">
        <v>1210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 t="s">
        <v>1390</v>
      </c>
      <c r="J12" s="40" t="s">
        <v>1459</v>
      </c>
      <c r="K12" s="10"/>
      <c r="L12" s="19" t="s">
        <v>1391</v>
      </c>
      <c r="M12" s="7" t="str">
        <f t="shared" si="0"/>
        <v>武汉威伟机械</v>
      </c>
      <c r="N12" s="26" t="str">
        <f>VLOOKUP(P12,ch!$A$1:$B$34,2,0)</f>
        <v>鄂FJU350</v>
      </c>
      <c r="O12" s="10" t="s">
        <v>24</v>
      </c>
      <c r="P12" s="29" t="s">
        <v>48</v>
      </c>
      <c r="Q12" s="7" t="str">
        <f t="shared" si="1"/>
        <v>9.6米</v>
      </c>
      <c r="R12" s="14">
        <v>4</v>
      </c>
      <c r="S12" s="14">
        <v>0</v>
      </c>
      <c r="T12" s="14">
        <f t="shared" si="7"/>
        <v>4</v>
      </c>
      <c r="U12" s="7" t="str">
        <f t="shared" si="3"/>
        <v>分拣摆渡</v>
      </c>
    </row>
    <row r="13" spans="1:63" s="35" customFormat="1" ht="18.75">
      <c r="A13" s="8">
        <v>43203</v>
      </c>
      <c r="B13" s="10" t="s">
        <v>258</v>
      </c>
      <c r="C13" s="10">
        <v>2330</v>
      </c>
      <c r="D13" s="10">
        <v>2340</v>
      </c>
      <c r="E13" s="11" t="s">
        <v>203</v>
      </c>
      <c r="F13" s="11" t="s">
        <v>430</v>
      </c>
      <c r="G13" s="11" t="s">
        <v>209</v>
      </c>
      <c r="H13" s="11" t="s">
        <v>467</v>
      </c>
      <c r="I13" s="39" t="s">
        <v>1442</v>
      </c>
      <c r="J13" s="40" t="s">
        <v>1460</v>
      </c>
      <c r="K13" s="10"/>
      <c r="L13" s="19" t="s">
        <v>1443</v>
      </c>
      <c r="M13" s="7" t="str">
        <f t="shared" ref="M13" si="8">IF(A13&lt;&gt;"","武汉威伟机械","------")</f>
        <v>武汉威伟机械</v>
      </c>
      <c r="N13" s="26" t="str">
        <f>VLOOKUP(P13,ch!$A$1:$B$34,2,0)</f>
        <v>鄂ABY256</v>
      </c>
      <c r="O13" s="10" t="s">
        <v>166</v>
      </c>
      <c r="P13" s="29" t="s">
        <v>998</v>
      </c>
      <c r="Q13" s="7" t="str">
        <f t="shared" ref="Q13" si="9">IF(A13&lt;&gt;"","9.6米","--")</f>
        <v>9.6米</v>
      </c>
      <c r="R13" s="14">
        <v>14</v>
      </c>
      <c r="S13" s="14">
        <v>0</v>
      </c>
      <c r="T13" s="14">
        <f t="shared" ref="T13" si="10">SUM(R13:S13)</f>
        <v>14</v>
      </c>
      <c r="U13" s="7" t="str">
        <f t="shared" ref="U13" si="11">IF(A13&lt;&gt;"","分拣摆渡","----")</f>
        <v>分拣摆渡</v>
      </c>
    </row>
    <row r="14" spans="1:63" s="35" customFormat="1" ht="18.75">
      <c r="A14" s="8">
        <v>43203</v>
      </c>
      <c r="B14" s="10" t="s">
        <v>258</v>
      </c>
      <c r="C14" s="10">
        <v>2205</v>
      </c>
      <c r="D14" s="10">
        <v>2215</v>
      </c>
      <c r="E14" s="11" t="s">
        <v>203</v>
      </c>
      <c r="F14" s="11" t="s">
        <v>430</v>
      </c>
      <c r="G14" s="11" t="s">
        <v>209</v>
      </c>
      <c r="H14" s="11" t="s">
        <v>467</v>
      </c>
      <c r="I14" s="39" t="s">
        <v>1444</v>
      </c>
      <c r="J14" s="40" t="s">
        <v>1461</v>
      </c>
      <c r="K14" s="10"/>
      <c r="L14" s="19" t="s">
        <v>1445</v>
      </c>
      <c r="M14" s="7" t="str">
        <f t="shared" ref="M14" si="12">IF(A14&lt;&gt;"","武汉威伟机械","------")</f>
        <v>武汉威伟机械</v>
      </c>
      <c r="N14" s="26" t="str">
        <f>VLOOKUP(P14,ch!$A$1:$B$34,2,0)</f>
        <v>鄂ABY256</v>
      </c>
      <c r="O14" s="10" t="s">
        <v>166</v>
      </c>
      <c r="P14" s="29" t="s">
        <v>998</v>
      </c>
      <c r="Q14" s="7" t="str">
        <f t="shared" ref="Q14" si="13">IF(A14&lt;&gt;"","9.6米","--")</f>
        <v>9.6米</v>
      </c>
      <c r="R14" s="14">
        <v>14</v>
      </c>
      <c r="S14" s="14">
        <v>0</v>
      </c>
      <c r="T14" s="14">
        <f t="shared" ref="T14" si="14">SUM(R14:S14)</f>
        <v>14</v>
      </c>
      <c r="U14" s="7" t="str">
        <f t="shared" ref="U14" si="15">IF(A14&lt;&gt;"","分拣摆渡","----")</f>
        <v>分拣摆渡</v>
      </c>
    </row>
    <row r="15" spans="1:63" s="35" customFormat="1" ht="18.75">
      <c r="A15" s="8">
        <v>43203</v>
      </c>
      <c r="B15" s="10" t="s">
        <v>258</v>
      </c>
      <c r="C15" s="10">
        <v>2255</v>
      </c>
      <c r="D15" s="10">
        <v>2305</v>
      </c>
      <c r="E15" s="11" t="s">
        <v>203</v>
      </c>
      <c r="F15" s="11" t="s">
        <v>1211</v>
      </c>
      <c r="G15" s="11" t="s">
        <v>982</v>
      </c>
      <c r="H15" s="11" t="s">
        <v>983</v>
      </c>
      <c r="I15" s="39" t="s">
        <v>1416</v>
      </c>
      <c r="J15" s="40" t="s">
        <v>1462</v>
      </c>
      <c r="K15" s="10"/>
      <c r="L15" s="19" t="s">
        <v>1417</v>
      </c>
      <c r="M15" s="7" t="str">
        <f>IF(A15&lt;&gt;"","武汉威伟机械","------")</f>
        <v>武汉威伟机械</v>
      </c>
      <c r="N15" s="26" t="str">
        <f>VLOOKUP(P15,ch!$A$1:$B$34,2,0)</f>
        <v>鄂AMT870</v>
      </c>
      <c r="O15" s="10" t="s">
        <v>163</v>
      </c>
      <c r="P15" s="29" t="s">
        <v>1418</v>
      </c>
      <c r="Q15" s="7" t="str">
        <f>IF(A15&lt;&gt;"","9.6米","--")</f>
        <v>9.6米</v>
      </c>
      <c r="R15" s="14">
        <v>13</v>
      </c>
      <c r="S15" s="14">
        <v>0</v>
      </c>
      <c r="T15" s="14">
        <f>SUM(R15:S15)</f>
        <v>13</v>
      </c>
      <c r="U15" s="7" t="str">
        <f>IF(A15&lt;&gt;"","分拣摆渡","----")</f>
        <v>分拣摆渡</v>
      </c>
    </row>
    <row r="16" spans="1:63" s="35" customFormat="1" ht="18.75">
      <c r="A16" s="8">
        <v>43203</v>
      </c>
      <c r="B16" s="10" t="s">
        <v>258</v>
      </c>
      <c r="C16" s="10">
        <v>2134</v>
      </c>
      <c r="D16" s="10">
        <v>2144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 t="s">
        <v>1448</v>
      </c>
      <c r="J16" s="40" t="s">
        <v>1463</v>
      </c>
      <c r="K16" s="10"/>
      <c r="L16" s="19" t="s">
        <v>1419</v>
      </c>
      <c r="M16" s="7" t="str">
        <f>IF(A16&lt;&gt;"","武汉威伟机械","------")</f>
        <v>武汉威伟机械</v>
      </c>
      <c r="N16" s="26" t="str">
        <f>VLOOKUP(P16,ch!$A$1:$B$34,2,0)</f>
        <v>鄂AMT870</v>
      </c>
      <c r="O16" s="10" t="s">
        <v>163</v>
      </c>
      <c r="P16" s="29" t="s">
        <v>1418</v>
      </c>
      <c r="Q16" s="7" t="str">
        <f>IF(A16&lt;&gt;"","9.6米","--")</f>
        <v>9.6米</v>
      </c>
      <c r="R16" s="14">
        <v>14</v>
      </c>
      <c r="S16" s="14">
        <v>0</v>
      </c>
      <c r="T16" s="14">
        <f>SUM(R16:S16)</f>
        <v>14</v>
      </c>
      <c r="U16" s="7" t="str">
        <f>IF(A16&lt;&gt;"","分拣摆渡","----")</f>
        <v>分拣摆渡</v>
      </c>
    </row>
    <row r="17" spans="1:21" s="35" customFormat="1" ht="18.75">
      <c r="A17" s="8">
        <v>43203</v>
      </c>
      <c r="B17" s="10" t="s">
        <v>258</v>
      </c>
      <c r="C17" s="10">
        <v>2134</v>
      </c>
      <c r="D17" s="10">
        <v>2144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39" t="s">
        <v>1420</v>
      </c>
      <c r="J17" s="40" t="s">
        <v>1464</v>
      </c>
      <c r="K17" s="10"/>
      <c r="L17" s="19" t="s">
        <v>1421</v>
      </c>
      <c r="M17" s="7" t="str">
        <f t="shared" ref="M17" si="16">IF(A17&lt;&gt;"","武汉威伟机械","------")</f>
        <v>武汉威伟机械</v>
      </c>
      <c r="N17" s="26" t="str">
        <f>VLOOKUP(P17,ch!$A$1:$B$34,2,0)</f>
        <v>鄂AMT870</v>
      </c>
      <c r="O17" s="10" t="s">
        <v>163</v>
      </c>
      <c r="P17" s="29" t="s">
        <v>1418</v>
      </c>
      <c r="Q17" s="7" t="str">
        <f t="shared" ref="Q17" si="17">IF(A17&lt;&gt;"","9.6米","--")</f>
        <v>9.6米</v>
      </c>
      <c r="R17" s="14">
        <v>14</v>
      </c>
      <c r="S17" s="14">
        <v>0</v>
      </c>
      <c r="T17" s="14">
        <f t="shared" ref="T17" si="18">SUM(R17:S17)</f>
        <v>14</v>
      </c>
      <c r="U17" s="7" t="str">
        <f t="shared" ref="U17" si="19">IF(A17&lt;&gt;"","分拣摆渡","----")</f>
        <v>分拣摆渡</v>
      </c>
    </row>
    <row r="18" spans="1:21" s="35" customFormat="1" ht="18.75">
      <c r="A18" s="8">
        <v>43203</v>
      </c>
      <c r="B18" s="10" t="s">
        <v>1422</v>
      </c>
      <c r="C18" s="10">
        <v>1800</v>
      </c>
      <c r="D18" s="10">
        <v>1810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39" t="s">
        <v>1423</v>
      </c>
      <c r="J18" s="40" t="s">
        <v>1465</v>
      </c>
      <c r="K18" s="10"/>
      <c r="L18" s="19" t="s">
        <v>1424</v>
      </c>
      <c r="M18" s="7" t="str">
        <f t="shared" ref="M18" si="20">IF(A18&lt;&gt;"","武汉威伟机械","------")</f>
        <v>武汉威伟机械</v>
      </c>
      <c r="N18" s="26" t="str">
        <f>VLOOKUP(P18,ch!$A$1:$B$34,2,0)</f>
        <v>鄂AMT870</v>
      </c>
      <c r="O18" s="10" t="s">
        <v>163</v>
      </c>
      <c r="P18" s="29" t="s">
        <v>1418</v>
      </c>
      <c r="Q18" s="7" t="str">
        <f t="shared" ref="Q18" si="21">IF(A18&lt;&gt;"","9.6米","--")</f>
        <v>9.6米</v>
      </c>
      <c r="R18" s="14">
        <v>12</v>
      </c>
      <c r="S18" s="14">
        <v>0</v>
      </c>
      <c r="T18" s="14">
        <f t="shared" ref="T18" si="22">SUM(R18:S18)</f>
        <v>12</v>
      </c>
      <c r="U18" s="7" t="str">
        <f t="shared" ref="U18" si="23">IF(A18&lt;&gt;"","分拣摆渡","----")</f>
        <v>分拣摆渡</v>
      </c>
    </row>
    <row r="19" spans="1:21" s="35" customFormat="1" ht="18.75">
      <c r="A19" s="8">
        <v>43203</v>
      </c>
      <c r="B19" s="10" t="s">
        <v>1184</v>
      </c>
      <c r="C19" s="10">
        <v>1549</v>
      </c>
      <c r="D19" s="10">
        <v>1604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39" t="s">
        <v>1425</v>
      </c>
      <c r="J19" s="40" t="s">
        <v>1466</v>
      </c>
      <c r="K19" s="10"/>
      <c r="L19" s="19" t="s">
        <v>1426</v>
      </c>
      <c r="M19" s="7" t="str">
        <f t="shared" ref="M19" si="24">IF(A19&lt;&gt;"","武汉威伟机械","------")</f>
        <v>武汉威伟机械</v>
      </c>
      <c r="N19" s="26" t="str">
        <f>VLOOKUP(P19,ch!$A$1:$B$34,2,0)</f>
        <v>鄂AMT870</v>
      </c>
      <c r="O19" s="10" t="s">
        <v>163</v>
      </c>
      <c r="P19" s="29" t="s">
        <v>1418</v>
      </c>
      <c r="Q19" s="7" t="str">
        <f t="shared" ref="Q19" si="25">IF(A19&lt;&gt;"","9.6米","--")</f>
        <v>9.6米</v>
      </c>
      <c r="R19" s="14">
        <v>13</v>
      </c>
      <c r="S19" s="14">
        <v>0</v>
      </c>
      <c r="T19" s="14">
        <f t="shared" ref="T19" si="26">SUM(R19:S19)</f>
        <v>13</v>
      </c>
      <c r="U19" s="7" t="str">
        <f t="shared" ref="U19" si="27">IF(A19&lt;&gt;"","分拣摆渡","----")</f>
        <v>分拣摆渡</v>
      </c>
    </row>
    <row r="20" spans="1:21" s="35" customFormat="1" ht="18.75">
      <c r="A20" s="8">
        <v>43203</v>
      </c>
      <c r="B20" s="10" t="s">
        <v>1184</v>
      </c>
      <c r="C20" s="10">
        <v>1152</v>
      </c>
      <c r="D20" s="10">
        <v>1202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39" t="s">
        <v>1427</v>
      </c>
      <c r="J20" s="40" t="s">
        <v>1467</v>
      </c>
      <c r="K20" s="10"/>
      <c r="L20" s="19" t="s">
        <v>1428</v>
      </c>
      <c r="M20" s="7" t="str">
        <f t="shared" ref="M20" si="28">IF(A20&lt;&gt;"","武汉威伟机械","------")</f>
        <v>武汉威伟机械</v>
      </c>
      <c r="N20" s="26" t="str">
        <f>VLOOKUP(P20,ch!$A$1:$B$34,2,0)</f>
        <v>鄂AMT870</v>
      </c>
      <c r="O20" s="10" t="s">
        <v>163</v>
      </c>
      <c r="P20" s="29" t="s">
        <v>1418</v>
      </c>
      <c r="Q20" s="7" t="str">
        <f t="shared" ref="Q20" si="29">IF(A20&lt;&gt;"","9.6米","--")</f>
        <v>9.6米</v>
      </c>
      <c r="R20" s="14">
        <v>11</v>
      </c>
      <c r="S20" s="14">
        <v>0</v>
      </c>
      <c r="T20" s="14">
        <f t="shared" ref="T20" si="30">SUM(R20:S20)</f>
        <v>11</v>
      </c>
      <c r="U20" s="7" t="str">
        <f t="shared" ref="U20" si="31">IF(A20&lt;&gt;"","分拣摆渡","----")</f>
        <v>分拣摆渡</v>
      </c>
    </row>
    <row r="21" spans="1:21" s="35" customFormat="1" ht="18.75">
      <c r="A21" s="8">
        <v>43203</v>
      </c>
      <c r="B21" s="10" t="s">
        <v>1086</v>
      </c>
      <c r="C21" s="10">
        <v>31</v>
      </c>
      <c r="D21" s="10">
        <v>41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39" t="s">
        <v>1429</v>
      </c>
      <c r="J21" s="40" t="s">
        <v>1468</v>
      </c>
      <c r="K21" s="10"/>
      <c r="L21" s="19" t="s">
        <v>1430</v>
      </c>
      <c r="M21" s="7" t="str">
        <f t="shared" ref="M21" si="32">IF(A21&lt;&gt;"","武汉威伟机械","------")</f>
        <v>武汉威伟机械</v>
      </c>
      <c r="N21" s="26" t="str">
        <f>VLOOKUP(P21,ch!$A$1:$B$34,2,0)</f>
        <v>鄂AMT870</v>
      </c>
      <c r="O21" s="10" t="s">
        <v>163</v>
      </c>
      <c r="P21" s="29" t="s">
        <v>1418</v>
      </c>
      <c r="Q21" s="7" t="str">
        <f t="shared" ref="Q21" si="33">IF(A21&lt;&gt;"","9.6米","--")</f>
        <v>9.6米</v>
      </c>
      <c r="R21" s="14">
        <v>10</v>
      </c>
      <c r="S21" s="14">
        <v>0</v>
      </c>
      <c r="T21" s="14">
        <f t="shared" ref="T21" si="34">SUM(R21:S21)</f>
        <v>10</v>
      </c>
      <c r="U21" s="7" t="str">
        <f t="shared" ref="U21" si="35">IF(A21&lt;&gt;"","分拣摆渡","----")</f>
        <v>分拣摆渡</v>
      </c>
    </row>
    <row r="22" spans="1:21" s="35" customFormat="1" ht="18.75">
      <c r="A22" s="8">
        <v>43203</v>
      </c>
      <c r="B22" s="10" t="s">
        <v>1181</v>
      </c>
      <c r="C22" s="10">
        <v>1</v>
      </c>
      <c r="D22" s="10">
        <v>18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39" t="s">
        <v>1431</v>
      </c>
      <c r="J22" s="40" t="s">
        <v>1469</v>
      </c>
      <c r="K22" s="10"/>
      <c r="L22" s="19" t="s">
        <v>1432</v>
      </c>
      <c r="M22" s="7" t="str">
        <f t="shared" ref="M22" si="36">IF(A22&lt;&gt;"","武汉威伟机械","------")</f>
        <v>武汉威伟机械</v>
      </c>
      <c r="N22" s="26" t="str">
        <f>VLOOKUP(P22,ch!$A$1:$B$34,2,0)</f>
        <v>鄂AMT870</v>
      </c>
      <c r="O22" s="10" t="s">
        <v>163</v>
      </c>
      <c r="P22" s="29" t="s">
        <v>1418</v>
      </c>
      <c r="Q22" s="7" t="str">
        <f t="shared" ref="Q22" si="37">IF(A22&lt;&gt;"","9.6米","--")</f>
        <v>9.6米</v>
      </c>
      <c r="R22" s="14">
        <v>9</v>
      </c>
      <c r="S22" s="14">
        <v>0</v>
      </c>
      <c r="T22" s="14">
        <f t="shared" ref="T22" si="38">SUM(R22:S22)</f>
        <v>9</v>
      </c>
      <c r="U22" s="7" t="str">
        <f t="shared" ref="U22" si="39">IF(A22&lt;&gt;"","分拣摆渡","----")</f>
        <v>分拣摆渡</v>
      </c>
    </row>
    <row r="23" spans="1:21" s="35" customFormat="1" ht="18.75">
      <c r="A23" s="8">
        <v>43203</v>
      </c>
      <c r="B23" s="10" t="s">
        <v>258</v>
      </c>
      <c r="C23" s="10">
        <v>2052</v>
      </c>
      <c r="D23" s="10">
        <v>2102</v>
      </c>
      <c r="E23" s="11" t="s">
        <v>31</v>
      </c>
      <c r="F23" s="11" t="s">
        <v>430</v>
      </c>
      <c r="G23" s="11" t="s">
        <v>53</v>
      </c>
      <c r="H23" s="11" t="s">
        <v>467</v>
      </c>
      <c r="I23" s="39" t="s">
        <v>1396</v>
      </c>
      <c r="J23" s="40" t="s">
        <v>1470</v>
      </c>
      <c r="K23" s="10"/>
      <c r="L23" s="19" t="s">
        <v>1397</v>
      </c>
      <c r="M23" s="7" t="str">
        <f>IF(A23&lt;&gt;"","武汉威伟机械","------")</f>
        <v>武汉威伟机械</v>
      </c>
      <c r="N23" s="26" t="str">
        <f>VLOOKUP(P23,ch!$A$1:$B$34,2,0)</f>
        <v>鄂AZR876</v>
      </c>
      <c r="O23" s="10" t="s">
        <v>176</v>
      </c>
      <c r="P23" s="29" t="s">
        <v>372</v>
      </c>
      <c r="Q23" s="7" t="str">
        <f>IF(A23&lt;&gt;"","9.6米","--")</f>
        <v>9.6米</v>
      </c>
      <c r="R23" s="14">
        <v>14</v>
      </c>
      <c r="S23" s="14">
        <v>0</v>
      </c>
      <c r="T23" s="14">
        <f>SUM(R23:S23)</f>
        <v>14</v>
      </c>
      <c r="U23" s="7" t="str">
        <f>IF(A23&lt;&gt;"","分拣摆渡","----")</f>
        <v>分拣摆渡</v>
      </c>
    </row>
    <row r="24" spans="1:21" s="35" customFormat="1" ht="18.75">
      <c r="A24" s="8">
        <v>43203</v>
      </c>
      <c r="B24" s="10" t="s">
        <v>89</v>
      </c>
      <c r="C24" s="10">
        <v>1004</v>
      </c>
      <c r="D24" s="10">
        <v>1010</v>
      </c>
      <c r="E24" s="11" t="s">
        <v>31</v>
      </c>
      <c r="F24" s="11" t="s">
        <v>430</v>
      </c>
      <c r="G24" s="11" t="s">
        <v>53</v>
      </c>
      <c r="H24" s="11" t="s">
        <v>467</v>
      </c>
      <c r="I24" s="39" t="s">
        <v>1402</v>
      </c>
      <c r="J24" s="40" t="s">
        <v>1471</v>
      </c>
      <c r="K24" s="10"/>
      <c r="L24" s="19" t="s">
        <v>1403</v>
      </c>
      <c r="M24" s="7" t="str">
        <f>IF(A24&lt;&gt;"","武汉威伟机械","------")</f>
        <v>武汉威伟机械</v>
      </c>
      <c r="N24" s="26" t="str">
        <f>VLOOKUP(P24,ch!$A$1:$B$34,2,0)</f>
        <v>鄂AAW309</v>
      </c>
      <c r="O24" s="10" t="s">
        <v>165</v>
      </c>
      <c r="P24" s="29" t="s">
        <v>144</v>
      </c>
      <c r="Q24" s="7" t="str">
        <f>IF(A24&lt;&gt;"","9.6米","--")</f>
        <v>9.6米</v>
      </c>
      <c r="R24" s="14">
        <v>14</v>
      </c>
      <c r="S24" s="14">
        <v>0</v>
      </c>
      <c r="T24" s="14">
        <f>SUM(R24:S24)</f>
        <v>14</v>
      </c>
      <c r="U24" s="7" t="str">
        <f>IF(A24&lt;&gt;"","分拣摆渡","----")</f>
        <v>分拣摆渡</v>
      </c>
    </row>
    <row r="25" spans="1:21" s="35" customFormat="1" ht="18.75">
      <c r="A25" s="8">
        <v>43203</v>
      </c>
      <c r="B25" s="10" t="s">
        <v>89</v>
      </c>
      <c r="C25" s="10">
        <v>1126</v>
      </c>
      <c r="D25" s="10">
        <v>1136</v>
      </c>
      <c r="E25" s="11" t="s">
        <v>31</v>
      </c>
      <c r="F25" s="11" t="s">
        <v>430</v>
      </c>
      <c r="G25" s="11" t="s">
        <v>53</v>
      </c>
      <c r="H25" s="11" t="s">
        <v>467</v>
      </c>
      <c r="I25" s="39" t="s">
        <v>1404</v>
      </c>
      <c r="J25" s="40" t="s">
        <v>1472</v>
      </c>
      <c r="K25" s="10"/>
      <c r="L25" s="19" t="s">
        <v>1405</v>
      </c>
      <c r="M25" s="7" t="str">
        <f>IF(A25&lt;&gt;"","武汉威伟机械","------")</f>
        <v>武汉威伟机械</v>
      </c>
      <c r="N25" s="26" t="str">
        <f>VLOOKUP(P25,ch!$A$1:$B$34,2,0)</f>
        <v>鄂AAW309</v>
      </c>
      <c r="O25" s="10" t="s">
        <v>165</v>
      </c>
      <c r="P25" s="29" t="s">
        <v>144</v>
      </c>
      <c r="Q25" s="7" t="str">
        <f>IF(A25&lt;&gt;"","9.6米","--")</f>
        <v>9.6米</v>
      </c>
      <c r="R25" s="14">
        <v>14</v>
      </c>
      <c r="S25" s="14">
        <v>0</v>
      </c>
      <c r="T25" s="14">
        <f>SUM(R25:S25)</f>
        <v>14</v>
      </c>
      <c r="U25" s="7" t="str">
        <f>IF(A25&lt;&gt;"","分拣摆渡","----")</f>
        <v>分拣摆渡</v>
      </c>
    </row>
    <row r="26" spans="1:21" s="35" customFormat="1" ht="18.75">
      <c r="A26" s="8">
        <v>43203</v>
      </c>
      <c r="B26" s="10" t="s">
        <v>1086</v>
      </c>
      <c r="C26" s="10">
        <v>113</v>
      </c>
      <c r="D26" s="10">
        <v>123</v>
      </c>
      <c r="E26" s="11" t="s">
        <v>31</v>
      </c>
      <c r="F26" s="11" t="s">
        <v>430</v>
      </c>
      <c r="G26" s="11" t="s">
        <v>53</v>
      </c>
      <c r="H26" s="11" t="s">
        <v>467</v>
      </c>
      <c r="I26" s="39" t="s">
        <v>1410</v>
      </c>
      <c r="J26" s="40" t="s">
        <v>1473</v>
      </c>
      <c r="K26" s="10"/>
      <c r="L26" s="19" t="s">
        <v>1411</v>
      </c>
      <c r="M26" s="7" t="str">
        <f>IF(A26&lt;&gt;"","武汉威伟机械","------")</f>
        <v>武汉威伟机械</v>
      </c>
      <c r="N26" s="26" t="str">
        <f>VLOOKUP(P26,ch!$A$1:$B$34,2,0)</f>
        <v>鄂AHB101</v>
      </c>
      <c r="O26" s="10" t="s">
        <v>168</v>
      </c>
      <c r="P26" s="29" t="s">
        <v>51</v>
      </c>
      <c r="Q26" s="7" t="str">
        <f>IF(A26&lt;&gt;"","9.6米","--")</f>
        <v>9.6米</v>
      </c>
      <c r="R26" s="14">
        <v>12</v>
      </c>
      <c r="S26" s="14">
        <v>0</v>
      </c>
      <c r="T26" s="14">
        <f>SUM(R26:S26)</f>
        <v>12</v>
      </c>
      <c r="U26" s="7" t="str">
        <f>IF(A26&lt;&gt;"","分拣摆渡","----")</f>
        <v>分拣摆渡</v>
      </c>
    </row>
    <row r="27" spans="1:21" s="35" customFormat="1" ht="18.75">
      <c r="A27" s="8">
        <v>43203</v>
      </c>
      <c r="B27" s="10" t="s">
        <v>71</v>
      </c>
      <c r="C27" s="10">
        <v>1334</v>
      </c>
      <c r="D27" s="10">
        <v>1344</v>
      </c>
      <c r="E27" s="11" t="s">
        <v>31</v>
      </c>
      <c r="F27" s="11" t="s">
        <v>430</v>
      </c>
      <c r="G27" s="11" t="s">
        <v>53</v>
      </c>
      <c r="H27" s="11" t="s">
        <v>467</v>
      </c>
      <c r="I27" s="39" t="s">
        <v>1412</v>
      </c>
      <c r="J27" s="40" t="s">
        <v>1474</v>
      </c>
      <c r="K27" s="10"/>
      <c r="L27" s="19" t="s">
        <v>1413</v>
      </c>
      <c r="M27" s="7" t="str">
        <f t="shared" ref="M27" si="40">IF(A27&lt;&gt;"","武汉威伟机械","------")</f>
        <v>武汉威伟机械</v>
      </c>
      <c r="N27" s="26" t="str">
        <f>VLOOKUP(P27,ch!$A$1:$B$34,2,0)</f>
        <v>鄂AHB101</v>
      </c>
      <c r="O27" s="10" t="s">
        <v>168</v>
      </c>
      <c r="P27" s="29" t="s">
        <v>51</v>
      </c>
      <c r="Q27" s="7" t="str">
        <f>IF(A27&lt;&gt;"","9.6米","--")</f>
        <v>9.6米</v>
      </c>
      <c r="R27" s="14">
        <v>13</v>
      </c>
      <c r="S27" s="14">
        <v>0</v>
      </c>
      <c r="T27" s="14">
        <f>SUM(R27:S27)</f>
        <v>13</v>
      </c>
      <c r="U27" s="7" t="str">
        <f>IF(A27&lt;&gt;"","分拣摆渡","----")</f>
        <v>分拣摆渡</v>
      </c>
    </row>
    <row r="28" spans="1:21" s="35" customFormat="1" ht="18.75">
      <c r="A28" s="8">
        <v>43203</v>
      </c>
      <c r="B28" s="10" t="s">
        <v>278</v>
      </c>
      <c r="C28" s="10">
        <v>1635</v>
      </c>
      <c r="D28" s="10">
        <v>1702</v>
      </c>
      <c r="E28" s="11" t="s">
        <v>53</v>
      </c>
      <c r="F28" s="11" t="s">
        <v>517</v>
      </c>
      <c r="G28" s="11" t="s">
        <v>31</v>
      </c>
      <c r="H28" s="11" t="s">
        <v>430</v>
      </c>
      <c r="I28" s="39" t="s">
        <v>1392</v>
      </c>
      <c r="J28" s="40" t="s">
        <v>1475</v>
      </c>
      <c r="K28" s="10"/>
      <c r="L28" s="19" t="s">
        <v>1393</v>
      </c>
      <c r="M28" s="7" t="str">
        <f t="shared" si="0"/>
        <v>武汉威伟机械</v>
      </c>
      <c r="N28" s="26" t="str">
        <f>VLOOKUP(P28,ch!$A$1:$B$34,2,0)</f>
        <v>鄂AZV377</v>
      </c>
      <c r="O28" s="10" t="s">
        <v>175</v>
      </c>
      <c r="P28" s="29" t="s">
        <v>239</v>
      </c>
      <c r="Q28" s="7" t="str">
        <f t="shared" si="1"/>
        <v>9.6米</v>
      </c>
      <c r="R28" s="14">
        <v>13</v>
      </c>
      <c r="S28" s="14">
        <v>0</v>
      </c>
      <c r="T28" s="14">
        <f t="shared" si="7"/>
        <v>13</v>
      </c>
      <c r="U28" s="7" t="str">
        <f t="shared" si="3"/>
        <v>分拣摆渡</v>
      </c>
    </row>
    <row r="29" spans="1:21" s="35" customFormat="1" ht="18.75">
      <c r="A29" s="8">
        <v>43203</v>
      </c>
      <c r="B29" s="10" t="s">
        <v>278</v>
      </c>
      <c r="C29" s="10">
        <v>1213</v>
      </c>
      <c r="D29" s="10">
        <v>1223</v>
      </c>
      <c r="E29" s="11" t="s">
        <v>53</v>
      </c>
      <c r="F29" s="11" t="s">
        <v>517</v>
      </c>
      <c r="G29" s="11" t="s">
        <v>31</v>
      </c>
      <c r="H29" s="11" t="s">
        <v>430</v>
      </c>
      <c r="I29" s="39" t="s">
        <v>1406</v>
      </c>
      <c r="J29" s="40" t="s">
        <v>1476</v>
      </c>
      <c r="K29" s="10"/>
      <c r="L29" s="19" t="s">
        <v>1407</v>
      </c>
      <c r="M29" s="7" t="str">
        <f t="shared" ref="M29:M30" si="41">IF(A29&lt;&gt;"","武汉威伟机械","------")</f>
        <v>武汉威伟机械</v>
      </c>
      <c r="N29" s="26" t="str">
        <f>VLOOKUP(P29,ch!$A$1:$B$34,2,0)</f>
        <v>鄂AAW309</v>
      </c>
      <c r="O29" s="10" t="s">
        <v>165</v>
      </c>
      <c r="P29" s="29" t="s">
        <v>144</v>
      </c>
      <c r="Q29" s="7" t="str">
        <f t="shared" si="1"/>
        <v>9.6米</v>
      </c>
      <c r="R29" s="14">
        <v>12</v>
      </c>
      <c r="S29" s="14">
        <v>0</v>
      </c>
      <c r="T29" s="14">
        <f t="shared" si="7"/>
        <v>12</v>
      </c>
      <c r="U29" s="7" t="str">
        <f t="shared" si="3"/>
        <v>分拣摆渡</v>
      </c>
    </row>
    <row r="30" spans="1:21" s="35" customFormat="1" ht="18.75">
      <c r="A30" s="8">
        <v>43203</v>
      </c>
      <c r="B30" s="10" t="s">
        <v>1181</v>
      </c>
      <c r="C30" s="10">
        <v>1447</v>
      </c>
      <c r="D30" s="10">
        <v>1525</v>
      </c>
      <c r="E30" s="11" t="s">
        <v>53</v>
      </c>
      <c r="F30" s="11" t="s">
        <v>517</v>
      </c>
      <c r="G30" s="11" t="s">
        <v>31</v>
      </c>
      <c r="H30" s="11" t="s">
        <v>430</v>
      </c>
      <c r="I30" s="39" t="s">
        <v>1408</v>
      </c>
      <c r="J30" s="40" t="s">
        <v>1477</v>
      </c>
      <c r="K30" s="10"/>
      <c r="L30" s="19" t="s">
        <v>1409</v>
      </c>
      <c r="M30" s="7" t="str">
        <f t="shared" si="41"/>
        <v>武汉威伟机械</v>
      </c>
      <c r="N30" s="26" t="str">
        <f>VLOOKUP(P30,ch!$A$1:$B$34,2,0)</f>
        <v>鄂AAW309</v>
      </c>
      <c r="O30" s="10" t="s">
        <v>165</v>
      </c>
      <c r="P30" s="29" t="s">
        <v>144</v>
      </c>
      <c r="Q30" s="7" t="str">
        <f t="shared" si="1"/>
        <v>9.6米</v>
      </c>
      <c r="R30" s="14">
        <v>13</v>
      </c>
      <c r="S30" s="14">
        <v>0</v>
      </c>
      <c r="T30" s="14">
        <f t="shared" si="7"/>
        <v>13</v>
      </c>
      <c r="U30" s="7" t="str">
        <f t="shared" si="3"/>
        <v>分拣摆渡</v>
      </c>
    </row>
    <row r="31" spans="1:21" s="35" customFormat="1" ht="18.75">
      <c r="A31" s="8">
        <v>43203</v>
      </c>
      <c r="B31" s="10" t="s">
        <v>310</v>
      </c>
      <c r="C31" s="10">
        <v>2020</v>
      </c>
      <c r="D31" s="10">
        <v>2118</v>
      </c>
      <c r="E31" s="11" t="s">
        <v>53</v>
      </c>
      <c r="F31" s="11" t="s">
        <v>517</v>
      </c>
      <c r="G31" s="11" t="s">
        <v>31</v>
      </c>
      <c r="H31" s="11" t="s">
        <v>430</v>
      </c>
      <c r="I31" s="39" t="s">
        <v>1414</v>
      </c>
      <c r="J31" s="40" t="s">
        <v>1478</v>
      </c>
      <c r="K31" s="10"/>
      <c r="L31" s="19" t="s">
        <v>1415</v>
      </c>
      <c r="M31" s="7" t="str">
        <f t="shared" ref="M31" si="42">IF(A31&lt;&gt;"","武汉威伟机械","------")</f>
        <v>武汉威伟机械</v>
      </c>
      <c r="N31" s="26" t="str">
        <f>VLOOKUP(P31,ch!$A$1:$B$34,2,0)</f>
        <v>鄂AHB101</v>
      </c>
      <c r="O31" s="10" t="s">
        <v>168</v>
      </c>
      <c r="P31" s="29" t="s">
        <v>51</v>
      </c>
      <c r="Q31" s="7" t="str">
        <f t="shared" si="1"/>
        <v>9.6米</v>
      </c>
      <c r="R31" s="14">
        <v>12</v>
      </c>
      <c r="S31" s="14">
        <v>0</v>
      </c>
      <c r="T31" s="14">
        <f t="shared" si="7"/>
        <v>12</v>
      </c>
      <c r="U31" s="7" t="str">
        <f t="shared" si="3"/>
        <v>分拣摆渡</v>
      </c>
    </row>
    <row r="32" spans="1:21" s="35" customFormat="1" ht="18.75">
      <c r="A32" s="8">
        <v>43203</v>
      </c>
      <c r="B32" s="10" t="s">
        <v>1433</v>
      </c>
      <c r="C32" s="10">
        <v>1754</v>
      </c>
      <c r="D32" s="10">
        <v>1818</v>
      </c>
      <c r="E32" s="11" t="s">
        <v>53</v>
      </c>
      <c r="F32" s="11" t="s">
        <v>517</v>
      </c>
      <c r="G32" s="11" t="s">
        <v>31</v>
      </c>
      <c r="H32" s="11" t="s">
        <v>430</v>
      </c>
      <c r="I32" s="39" t="s">
        <v>1434</v>
      </c>
      <c r="J32" s="40" t="s">
        <v>1479</v>
      </c>
      <c r="K32" s="10"/>
      <c r="L32" s="19" t="s">
        <v>1435</v>
      </c>
      <c r="M32" s="7" t="str">
        <f t="shared" ref="M32" si="43">IF(A32&lt;&gt;"","武汉威伟机械","------")</f>
        <v>武汉威伟机械</v>
      </c>
      <c r="N32" s="26" t="str">
        <f>VLOOKUP(P32,ch!$A$1:$B$34,2,0)</f>
        <v>鄂AZR992</v>
      </c>
      <c r="O32" s="10" t="s">
        <v>183</v>
      </c>
      <c r="P32" s="29" t="s">
        <v>107</v>
      </c>
      <c r="Q32" s="7" t="str">
        <f t="shared" ref="Q32" si="44">IF(A32&lt;&gt;"","9.6米","--")</f>
        <v>9.6米</v>
      </c>
      <c r="R32" s="14">
        <v>14</v>
      </c>
      <c r="S32" s="14">
        <v>0</v>
      </c>
      <c r="T32" s="14">
        <f t="shared" ref="T32" si="45">SUM(R32:S32)</f>
        <v>14</v>
      </c>
      <c r="U32" s="7" t="str">
        <f t="shared" ref="U32" si="46">IF(A32&lt;&gt;"","分拣摆渡","----")</f>
        <v>分拣摆渡</v>
      </c>
    </row>
    <row r="33" spans="1:21" s="35" customFormat="1" ht="18.75">
      <c r="A33" s="8">
        <v>43203</v>
      </c>
      <c r="B33" s="10" t="s">
        <v>1209</v>
      </c>
      <c r="C33" s="10">
        <v>2200</v>
      </c>
      <c r="D33" s="10">
        <v>2211</v>
      </c>
      <c r="E33" s="11" t="s">
        <v>53</v>
      </c>
      <c r="F33" s="11" t="s">
        <v>517</v>
      </c>
      <c r="G33" s="11" t="s">
        <v>31</v>
      </c>
      <c r="H33" s="11" t="s">
        <v>430</v>
      </c>
      <c r="I33" s="39" t="s">
        <v>1436</v>
      </c>
      <c r="J33" s="40" t="s">
        <v>1480</v>
      </c>
      <c r="K33" s="10"/>
      <c r="L33" s="19" t="s">
        <v>1437</v>
      </c>
      <c r="M33" s="7" t="str">
        <f t="shared" ref="M33" si="47">IF(A33&lt;&gt;"","武汉威伟机械","------")</f>
        <v>武汉威伟机械</v>
      </c>
      <c r="N33" s="26" t="str">
        <f>VLOOKUP(P33,ch!$A$1:$B$34,2,0)</f>
        <v>鄂AZR992</v>
      </c>
      <c r="O33" s="10" t="s">
        <v>183</v>
      </c>
      <c r="P33" s="29" t="s">
        <v>107</v>
      </c>
      <c r="Q33" s="7" t="str">
        <f t="shared" ref="Q33" si="48">IF(A33&lt;&gt;"","9.6米","--")</f>
        <v>9.6米</v>
      </c>
      <c r="R33" s="14">
        <v>6</v>
      </c>
      <c r="S33" s="14">
        <v>0</v>
      </c>
      <c r="T33" s="14">
        <f t="shared" ref="T33" si="49">SUM(R33:S33)</f>
        <v>6</v>
      </c>
      <c r="U33" s="7" t="str">
        <f t="shared" ref="U33" si="50">IF(A33&lt;&gt;"","分拣摆渡","----")</f>
        <v>分拣摆渡</v>
      </c>
    </row>
    <row r="34" spans="1:21" s="35" customFormat="1" ht="18.75">
      <c r="A34" s="8">
        <v>43203</v>
      </c>
      <c r="B34" s="10" t="s">
        <v>1060</v>
      </c>
      <c r="C34" s="10">
        <v>1427</v>
      </c>
      <c r="D34" s="10">
        <v>1438</v>
      </c>
      <c r="E34" s="11" t="s">
        <v>53</v>
      </c>
      <c r="F34" s="11" t="s">
        <v>1061</v>
      </c>
      <c r="G34" s="11" t="s">
        <v>31</v>
      </c>
      <c r="H34" s="11" t="s">
        <v>430</v>
      </c>
      <c r="I34" s="39" t="s">
        <v>1438</v>
      </c>
      <c r="J34" s="40" t="s">
        <v>1481</v>
      </c>
      <c r="K34" s="10"/>
      <c r="L34" s="19" t="s">
        <v>1439</v>
      </c>
      <c r="M34" s="7" t="str">
        <f t="shared" ref="M34" si="51">IF(A34&lt;&gt;"","武汉威伟机械","------")</f>
        <v>武汉威伟机械</v>
      </c>
      <c r="N34" s="26" t="str">
        <f>VLOOKUP(P34,ch!$A$1:$B$34,2,0)</f>
        <v>鄂AZR992</v>
      </c>
      <c r="O34" s="10" t="s">
        <v>183</v>
      </c>
      <c r="P34" s="29" t="s">
        <v>107</v>
      </c>
      <c r="Q34" s="7" t="str">
        <f t="shared" ref="Q34" si="52">IF(A34&lt;&gt;"","9.6米","--")</f>
        <v>9.6米</v>
      </c>
      <c r="R34" s="14">
        <v>13</v>
      </c>
      <c r="S34" s="14">
        <v>0</v>
      </c>
      <c r="T34" s="14">
        <f t="shared" ref="T34" si="53">SUM(R34:S34)</f>
        <v>13</v>
      </c>
      <c r="U34" s="7" t="str">
        <f t="shared" ref="U34" si="54">IF(A34&lt;&gt;"","分拣摆渡","----")</f>
        <v>分拣摆渡</v>
      </c>
    </row>
    <row r="35" spans="1:21" s="35" customFormat="1" ht="18.75">
      <c r="A35" s="8">
        <v>43203</v>
      </c>
      <c r="B35" s="10" t="s">
        <v>310</v>
      </c>
      <c r="C35" s="10">
        <v>1945</v>
      </c>
      <c r="D35" s="10">
        <v>2046</v>
      </c>
      <c r="E35" s="11" t="s">
        <v>53</v>
      </c>
      <c r="F35" s="11" t="s">
        <v>517</v>
      </c>
      <c r="G35" s="11" t="s">
        <v>31</v>
      </c>
      <c r="H35" s="11" t="s">
        <v>430</v>
      </c>
      <c r="I35" s="39" t="s">
        <v>1440</v>
      </c>
      <c r="J35" s="40" t="s">
        <v>1482</v>
      </c>
      <c r="K35" s="10"/>
      <c r="L35" s="19" t="s">
        <v>1441</v>
      </c>
      <c r="M35" s="7" t="str">
        <f t="shared" ref="M35:M36" si="55">IF(A35&lt;&gt;"","武汉威伟机械","------")</f>
        <v>武汉威伟机械</v>
      </c>
      <c r="N35" s="26" t="str">
        <f>VLOOKUP(P35,ch!$A$1:$B$34,2,0)</f>
        <v>鄂AZR992</v>
      </c>
      <c r="O35" s="10" t="s">
        <v>183</v>
      </c>
      <c r="P35" s="29" t="s">
        <v>107</v>
      </c>
      <c r="Q35" s="7" t="str">
        <f t="shared" ref="Q35:Q36" si="56">IF(A35&lt;&gt;"","9.6米","--")</f>
        <v>9.6米</v>
      </c>
      <c r="R35" s="14">
        <v>11</v>
      </c>
      <c r="S35" s="14">
        <v>0</v>
      </c>
      <c r="T35" s="14">
        <f t="shared" ref="T35:T36" si="57">SUM(R35:S35)</f>
        <v>11</v>
      </c>
      <c r="U35" s="7" t="str">
        <f t="shared" ref="U35:U36" si="58">IF(A35&lt;&gt;"","分拣摆渡","----")</f>
        <v>分拣摆渡</v>
      </c>
    </row>
    <row r="36" spans="1:21" s="35" customFormat="1" ht="18.75">
      <c r="A36" s="8">
        <v>43203</v>
      </c>
      <c r="B36" s="10" t="s">
        <v>1086</v>
      </c>
      <c r="C36" s="10">
        <v>43</v>
      </c>
      <c r="D36" s="10">
        <v>53</v>
      </c>
      <c r="E36" s="11" t="s">
        <v>203</v>
      </c>
      <c r="F36" s="11" t="s">
        <v>430</v>
      </c>
      <c r="G36" s="11" t="s">
        <v>209</v>
      </c>
      <c r="H36" s="11" t="s">
        <v>467</v>
      </c>
      <c r="I36" s="39" t="s">
        <v>1446</v>
      </c>
      <c r="J36" s="40" t="s">
        <v>1483</v>
      </c>
      <c r="K36" s="10"/>
      <c r="L36" s="19" t="s">
        <v>1447</v>
      </c>
      <c r="M36" s="7" t="str">
        <f t="shared" si="55"/>
        <v>武汉威伟机械</v>
      </c>
      <c r="N36" s="26" t="str">
        <f>VLOOKUP(P36,ch!$A$1:$B$34,2,0)</f>
        <v>鄂ABY256</v>
      </c>
      <c r="O36" s="10" t="s">
        <v>166</v>
      </c>
      <c r="P36" s="29" t="s">
        <v>998</v>
      </c>
      <c r="Q36" s="7" t="str">
        <f t="shared" si="56"/>
        <v>9.6米</v>
      </c>
      <c r="R36" s="14">
        <v>9</v>
      </c>
      <c r="S36" s="14">
        <v>0</v>
      </c>
      <c r="T36" s="14">
        <f t="shared" si="57"/>
        <v>9</v>
      </c>
      <c r="U36" s="7" t="str">
        <f t="shared" si="58"/>
        <v>分拣摆渡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  <row r="90" spans="1:21" s="35" customFormat="1" ht="18.75">
      <c r="A90" s="8"/>
      <c r="B90" s="10"/>
      <c r="C90" s="10"/>
      <c r="D90" s="10"/>
      <c r="E90" s="11"/>
      <c r="F90" s="11"/>
      <c r="G90" s="11"/>
      <c r="H90" s="11"/>
      <c r="I90" s="39"/>
      <c r="J90" s="39"/>
      <c r="K90" s="10"/>
      <c r="L90" s="19"/>
      <c r="M90" s="7"/>
      <c r="N90" s="26"/>
      <c r="O90" s="10"/>
      <c r="P90" s="29"/>
      <c r="Q90" s="7"/>
      <c r="R90" s="14"/>
      <c r="S90" s="14"/>
      <c r="T90" s="14"/>
      <c r="U90" s="7"/>
    </row>
    <row r="91" spans="1:21" s="35" customFormat="1" ht="18.75">
      <c r="A91" s="8"/>
      <c r="B91" s="10"/>
      <c r="C91" s="10"/>
      <c r="D91" s="10"/>
      <c r="E91" s="11"/>
      <c r="F91" s="11"/>
      <c r="G91" s="11"/>
      <c r="H91" s="11"/>
      <c r="I91" s="39"/>
      <c r="J91" s="39"/>
      <c r="K91" s="10"/>
      <c r="L91" s="19"/>
      <c r="M91" s="7"/>
      <c r="N91" s="26"/>
      <c r="O91" s="10"/>
      <c r="P91" s="29"/>
      <c r="Q91" s="7"/>
      <c r="R91" s="14"/>
      <c r="S91" s="14"/>
      <c r="T91" s="14"/>
      <c r="U91" s="7"/>
    </row>
    <row r="92" spans="1:21" s="35" customFormat="1" ht="18.75">
      <c r="A92" s="8"/>
      <c r="B92" s="10"/>
      <c r="C92" s="10"/>
      <c r="D92" s="10"/>
      <c r="E92" s="11"/>
      <c r="F92" s="11"/>
      <c r="G92" s="11"/>
      <c r="H92" s="11"/>
      <c r="I92" s="39"/>
      <c r="J92" s="39"/>
      <c r="K92" s="10"/>
      <c r="L92" s="19"/>
      <c r="M92" s="7"/>
      <c r="N92" s="26"/>
      <c r="O92" s="10"/>
      <c r="P92" s="29"/>
      <c r="Q92" s="7"/>
      <c r="R92" s="14"/>
      <c r="S92" s="14"/>
      <c r="T92" s="14"/>
      <c r="U92" s="7"/>
    </row>
    <row r="93" spans="1:21" s="35" customFormat="1" ht="18.75">
      <c r="A93" s="8"/>
      <c r="B93" s="10"/>
      <c r="C93" s="10"/>
      <c r="D93" s="10"/>
      <c r="E93" s="11"/>
      <c r="F93" s="11"/>
      <c r="G93" s="11"/>
      <c r="H93" s="11"/>
      <c r="I93" s="39"/>
      <c r="J93" s="39"/>
      <c r="K93" s="10"/>
      <c r="L93" s="19"/>
      <c r="M93" s="7"/>
      <c r="N93" s="26"/>
      <c r="O93" s="10"/>
      <c r="P93" s="29"/>
      <c r="Q93" s="7"/>
      <c r="R93" s="14"/>
      <c r="S93" s="14"/>
      <c r="T93" s="14"/>
      <c r="U93" s="7"/>
    </row>
    <row r="94" spans="1:21" s="35" customFormat="1" ht="18.75">
      <c r="A94" s="8"/>
      <c r="B94" s="10"/>
      <c r="C94" s="10"/>
      <c r="D94" s="10"/>
      <c r="E94" s="11"/>
      <c r="F94" s="11"/>
      <c r="G94" s="11"/>
      <c r="H94" s="11"/>
      <c r="I94" s="39"/>
      <c r="J94" s="39"/>
      <c r="K94" s="10"/>
      <c r="L94" s="19"/>
      <c r="M94" s="7"/>
      <c r="N94" s="26"/>
      <c r="O94" s="10"/>
      <c r="P94" s="29"/>
      <c r="Q94" s="7"/>
      <c r="R94" s="14"/>
      <c r="S94" s="14"/>
      <c r="T94" s="14"/>
      <c r="U94" s="7"/>
    </row>
    <row r="95" spans="1:21" s="35" customFormat="1" ht="18.75">
      <c r="A95" s="8"/>
      <c r="B95" s="10"/>
      <c r="C95" s="10"/>
      <c r="D95" s="10"/>
      <c r="E95" s="11"/>
      <c r="F95" s="11"/>
      <c r="G95" s="11"/>
      <c r="H95" s="11"/>
      <c r="I95" s="39"/>
      <c r="J95" s="39"/>
      <c r="K95" s="10"/>
      <c r="L95" s="19"/>
      <c r="M95" s="7"/>
      <c r="N95" s="26"/>
      <c r="O95" s="10"/>
      <c r="P95" s="29"/>
      <c r="Q95" s="7"/>
      <c r="R95" s="14"/>
      <c r="S95" s="14"/>
      <c r="T95" s="14"/>
      <c r="U95" s="7"/>
    </row>
    <row r="96" spans="1:21" s="35" customFormat="1" ht="18.75">
      <c r="A96" s="8"/>
      <c r="B96" s="10"/>
      <c r="C96" s="10"/>
      <c r="D96" s="10"/>
      <c r="E96" s="11"/>
      <c r="F96" s="11"/>
      <c r="G96" s="11"/>
      <c r="H96" s="11"/>
      <c r="I96" s="39"/>
      <c r="J96" s="39"/>
      <c r="K96" s="10"/>
      <c r="L96" s="19"/>
      <c r="M96" s="7"/>
      <c r="N96" s="26"/>
      <c r="O96" s="10"/>
      <c r="P96" s="29"/>
      <c r="Q96" s="7"/>
      <c r="R96" s="14"/>
      <c r="S96" s="14"/>
      <c r="T96" s="14"/>
      <c r="U96" s="7"/>
    </row>
    <row r="97" spans="1:21" s="35" customFormat="1" ht="18.75">
      <c r="A97" s="8"/>
      <c r="B97" s="10"/>
      <c r="C97" s="10"/>
      <c r="D97" s="10"/>
      <c r="E97" s="11"/>
      <c r="F97" s="11"/>
      <c r="G97" s="11"/>
      <c r="H97" s="11"/>
      <c r="I97" s="39"/>
      <c r="J97" s="39"/>
      <c r="K97" s="10"/>
      <c r="L97" s="19"/>
      <c r="M97" s="7"/>
      <c r="N97" s="26"/>
      <c r="O97" s="10"/>
      <c r="P97" s="29"/>
      <c r="Q97" s="7"/>
      <c r="R97" s="14"/>
      <c r="S97" s="14"/>
      <c r="T97" s="14"/>
      <c r="U97" s="7"/>
    </row>
    <row r="98" spans="1:21" s="35" customFormat="1" ht="18.75">
      <c r="A98" s="8"/>
      <c r="B98" s="10"/>
      <c r="C98" s="10"/>
      <c r="D98" s="10"/>
      <c r="E98" s="11"/>
      <c r="F98" s="11"/>
      <c r="G98" s="11"/>
      <c r="H98" s="11"/>
      <c r="I98" s="39"/>
      <c r="J98" s="39"/>
      <c r="K98" s="10"/>
      <c r="L98" s="19"/>
      <c r="M98" s="7"/>
      <c r="N98" s="26"/>
      <c r="O98" s="10"/>
      <c r="P98" s="29"/>
      <c r="Q98" s="7"/>
      <c r="R98" s="14"/>
      <c r="S98" s="14"/>
      <c r="T98" s="14"/>
      <c r="U98" s="7"/>
    </row>
    <row r="99" spans="1:21" s="35" customFormat="1" ht="18.75">
      <c r="A99" s="8"/>
      <c r="B99" s="10"/>
      <c r="C99" s="10"/>
      <c r="D99" s="10"/>
      <c r="E99" s="11"/>
      <c r="F99" s="11"/>
      <c r="G99" s="11"/>
      <c r="H99" s="11"/>
      <c r="I99" s="39"/>
      <c r="J99" s="39"/>
      <c r="K99" s="10"/>
      <c r="L99" s="19"/>
      <c r="M99" s="7"/>
      <c r="N99" s="26"/>
      <c r="O99" s="10"/>
      <c r="P99" s="29"/>
      <c r="Q99" s="7"/>
      <c r="R99" s="14"/>
      <c r="S99" s="14"/>
      <c r="T99" s="14"/>
      <c r="U99" s="7"/>
    </row>
    <row r="100" spans="1:21" s="35" customFormat="1" ht="18.75">
      <c r="A100" s="8"/>
      <c r="B100" s="10"/>
      <c r="C100" s="10"/>
      <c r="D100" s="10"/>
      <c r="E100" s="11"/>
      <c r="F100" s="11"/>
      <c r="G100" s="11"/>
      <c r="H100" s="11"/>
      <c r="I100" s="39"/>
      <c r="J100" s="39"/>
      <c r="K100" s="10"/>
      <c r="L100" s="19"/>
      <c r="M100" s="7"/>
      <c r="N100" s="26"/>
      <c r="O100" s="10"/>
      <c r="P100" s="29"/>
      <c r="Q100" s="7"/>
      <c r="R100" s="14"/>
      <c r="S100" s="14"/>
      <c r="T100" s="14"/>
      <c r="U100" s="7"/>
    </row>
    <row r="101" spans="1:21" s="35" customFormat="1" ht="18.75">
      <c r="A101" s="8"/>
      <c r="B101" s="10"/>
      <c r="C101" s="10"/>
      <c r="D101" s="10"/>
      <c r="E101" s="11"/>
      <c r="F101" s="11"/>
      <c r="G101" s="11"/>
      <c r="H101" s="11"/>
      <c r="I101" s="39"/>
      <c r="J101" s="39"/>
      <c r="K101" s="10"/>
      <c r="L101" s="19"/>
      <c r="M101" s="7"/>
      <c r="N101" s="26"/>
      <c r="O101" s="10"/>
      <c r="P101" s="29"/>
      <c r="Q101" s="7"/>
      <c r="R101" s="14"/>
      <c r="S101" s="14"/>
      <c r="T101" s="14"/>
      <c r="U101" s="7"/>
    </row>
    <row r="102" spans="1:21" s="35" customFormat="1" ht="18.75">
      <c r="A102" s="8"/>
      <c r="B102" s="10"/>
      <c r="C102" s="10"/>
      <c r="D102" s="10"/>
      <c r="E102" s="11"/>
      <c r="F102" s="11"/>
      <c r="G102" s="11"/>
      <c r="H102" s="11"/>
      <c r="I102" s="39"/>
      <c r="J102" s="39"/>
      <c r="K102" s="10"/>
      <c r="L102" s="19"/>
      <c r="M102" s="7"/>
      <c r="N102" s="26"/>
      <c r="O102" s="10"/>
      <c r="P102" s="29"/>
      <c r="Q102" s="7"/>
      <c r="R102" s="14"/>
      <c r="S102" s="14"/>
      <c r="T102" s="14"/>
      <c r="U102" s="7"/>
    </row>
    <row r="103" spans="1:21" s="35" customFormat="1" ht="18.75">
      <c r="A103" s="8"/>
      <c r="B103" s="10"/>
      <c r="C103" s="10"/>
      <c r="D103" s="10"/>
      <c r="E103" s="11"/>
      <c r="F103" s="11"/>
      <c r="G103" s="11"/>
      <c r="H103" s="11"/>
      <c r="I103" s="39"/>
      <c r="J103" s="39"/>
      <c r="K103" s="10"/>
      <c r="L103" s="19"/>
      <c r="M103" s="7"/>
      <c r="N103" s="26"/>
      <c r="O103" s="10"/>
      <c r="P103" s="29"/>
      <c r="Q103" s="7"/>
      <c r="R103" s="14"/>
      <c r="S103" s="14"/>
      <c r="T103" s="14"/>
      <c r="U103" s="7"/>
    </row>
    <row r="104" spans="1:21" s="35" customFormat="1" ht="18.75">
      <c r="A104" s="8"/>
      <c r="B104" s="10"/>
      <c r="C104" s="10"/>
      <c r="D104" s="10"/>
      <c r="E104" s="11"/>
      <c r="F104" s="11"/>
      <c r="G104" s="11"/>
      <c r="H104" s="11"/>
      <c r="I104" s="39"/>
      <c r="J104" s="39"/>
      <c r="K104" s="10"/>
      <c r="L104" s="19"/>
      <c r="M104" s="7"/>
      <c r="N104" s="26"/>
      <c r="O104" s="10"/>
      <c r="P104" s="29"/>
      <c r="Q104" s="7"/>
      <c r="R104" s="14"/>
      <c r="S104" s="14"/>
      <c r="T104" s="14"/>
      <c r="U104" s="7"/>
    </row>
    <row r="105" spans="1:21" s="35" customFormat="1" ht="18.75">
      <c r="A105" s="8"/>
      <c r="B105" s="10"/>
      <c r="C105" s="10"/>
      <c r="D105" s="10"/>
      <c r="E105" s="11"/>
      <c r="F105" s="11"/>
      <c r="G105" s="11"/>
      <c r="H105" s="11"/>
      <c r="I105" s="39"/>
      <c r="J105" s="39"/>
      <c r="K105" s="10"/>
      <c r="L105" s="19"/>
      <c r="M105" s="7"/>
      <c r="N105" s="26"/>
      <c r="O105" s="10"/>
      <c r="P105" s="29"/>
      <c r="Q105" s="7"/>
      <c r="R105" s="14"/>
      <c r="S105" s="14"/>
      <c r="T105" s="14"/>
      <c r="U105" s="7"/>
    </row>
    <row r="106" spans="1:21" s="35" customFormat="1" ht="18.75">
      <c r="A106" s="8"/>
      <c r="B106" s="10"/>
      <c r="C106" s="10"/>
      <c r="D106" s="10"/>
      <c r="E106" s="11"/>
      <c r="F106" s="11"/>
      <c r="G106" s="11"/>
      <c r="H106" s="11"/>
      <c r="I106" s="39"/>
      <c r="J106" s="39"/>
      <c r="K106" s="10"/>
      <c r="L106" s="19"/>
      <c r="M106" s="7"/>
      <c r="N106" s="26"/>
      <c r="O106" s="10"/>
      <c r="P106" s="29"/>
      <c r="Q106" s="7"/>
      <c r="R106" s="14"/>
      <c r="S106" s="14"/>
      <c r="T106" s="14"/>
      <c r="U106" s="7"/>
    </row>
    <row r="107" spans="1:21" s="35" customFormat="1" ht="18.75">
      <c r="A107" s="8"/>
      <c r="B107" s="10"/>
      <c r="C107" s="10"/>
      <c r="D107" s="10"/>
      <c r="E107" s="11"/>
      <c r="F107" s="11"/>
      <c r="G107" s="11"/>
      <c r="H107" s="11"/>
      <c r="I107" s="39"/>
      <c r="J107" s="39"/>
      <c r="K107" s="10"/>
      <c r="L107" s="19"/>
      <c r="M107" s="7"/>
      <c r="N107" s="26"/>
      <c r="O107" s="10"/>
      <c r="P107" s="29"/>
      <c r="Q107" s="7"/>
      <c r="R107" s="14"/>
      <c r="S107" s="14"/>
      <c r="T107" s="14"/>
      <c r="U107" s="7"/>
    </row>
    <row r="108" spans="1:21" s="35" customFormat="1" ht="18.75">
      <c r="A108" s="8"/>
      <c r="B108" s="10"/>
      <c r="C108" s="10"/>
      <c r="D108" s="10"/>
      <c r="E108" s="11"/>
      <c r="F108" s="11"/>
      <c r="G108" s="11"/>
      <c r="H108" s="11"/>
      <c r="I108" s="39"/>
      <c r="J108" s="39"/>
      <c r="K108" s="10"/>
      <c r="L108" s="19"/>
      <c r="M108" s="7"/>
      <c r="N108" s="26"/>
      <c r="O108" s="10"/>
      <c r="P108" s="29"/>
      <c r="Q108" s="7"/>
      <c r="R108" s="14"/>
      <c r="S108" s="14"/>
      <c r="T108" s="14"/>
      <c r="U108" s="7"/>
    </row>
    <row r="109" spans="1:21" s="35" customFormat="1" ht="18.75">
      <c r="A109" s="8"/>
      <c r="B109" s="10"/>
      <c r="C109" s="10"/>
      <c r="D109" s="10"/>
      <c r="E109" s="11"/>
      <c r="F109" s="11"/>
      <c r="G109" s="11"/>
      <c r="H109" s="11"/>
      <c r="I109" s="39"/>
      <c r="J109" s="39"/>
      <c r="K109" s="10"/>
      <c r="L109" s="19"/>
      <c r="M109" s="7"/>
      <c r="N109" s="26"/>
      <c r="O109" s="10"/>
      <c r="P109" s="29"/>
      <c r="Q109" s="7"/>
      <c r="R109" s="14"/>
      <c r="S109" s="14"/>
      <c r="T109" s="14"/>
      <c r="U109" s="7"/>
    </row>
    <row r="110" spans="1:21" s="35" customFormat="1" ht="18.75">
      <c r="A110" s="8"/>
      <c r="B110" s="10"/>
      <c r="C110" s="10"/>
      <c r="D110" s="10"/>
      <c r="E110" s="11"/>
      <c r="F110" s="11"/>
      <c r="G110" s="11"/>
      <c r="H110" s="11"/>
      <c r="I110" s="39"/>
      <c r="J110" s="39"/>
      <c r="K110" s="10"/>
      <c r="L110" s="19"/>
      <c r="M110" s="7"/>
      <c r="N110" s="26"/>
      <c r="O110" s="10"/>
      <c r="P110" s="29"/>
      <c r="Q110" s="7"/>
      <c r="R110" s="14"/>
      <c r="S110" s="14"/>
      <c r="T110" s="14"/>
      <c r="U110" s="7"/>
    </row>
    <row r="111" spans="1:21" s="35" customFormat="1" ht="18.75">
      <c r="A111" s="8"/>
      <c r="B111" s="10"/>
      <c r="C111" s="10"/>
      <c r="D111" s="10"/>
      <c r="E111" s="11"/>
      <c r="F111" s="11"/>
      <c r="G111" s="11"/>
      <c r="H111" s="11"/>
      <c r="I111" s="39"/>
      <c r="J111" s="39"/>
      <c r="K111" s="10"/>
      <c r="L111" s="19"/>
      <c r="M111" s="7"/>
      <c r="N111" s="26"/>
      <c r="O111" s="10"/>
      <c r="P111" s="29"/>
      <c r="Q111" s="7"/>
      <c r="R111" s="14"/>
      <c r="S111" s="14"/>
      <c r="T111" s="14"/>
      <c r="U111" s="7"/>
    </row>
    <row r="112" spans="1:21" s="35" customFormat="1" ht="18.75">
      <c r="A112" s="8"/>
      <c r="B112" s="10"/>
      <c r="C112" s="10"/>
      <c r="D112" s="10"/>
      <c r="E112" s="11"/>
      <c r="F112" s="11"/>
      <c r="G112" s="11"/>
      <c r="H112" s="11"/>
      <c r="I112" s="39"/>
      <c r="J112" s="39"/>
      <c r="K112" s="10"/>
      <c r="L112" s="19"/>
      <c r="M112" s="7"/>
      <c r="N112" s="26"/>
      <c r="O112" s="10"/>
      <c r="P112" s="29"/>
      <c r="Q112" s="7"/>
      <c r="R112" s="14"/>
      <c r="S112" s="14"/>
      <c r="T112" s="14"/>
      <c r="U112" s="7"/>
    </row>
    <row r="113" spans="1:21" s="35" customFormat="1" ht="18.75">
      <c r="A113" s="8"/>
      <c r="B113" s="10"/>
      <c r="C113" s="10"/>
      <c r="D113" s="10"/>
      <c r="E113" s="11"/>
      <c r="F113" s="11"/>
      <c r="G113" s="11"/>
      <c r="H113" s="11"/>
      <c r="I113" s="39"/>
      <c r="J113" s="39"/>
      <c r="K113" s="10"/>
      <c r="L113" s="19"/>
      <c r="M113" s="7"/>
      <c r="N113" s="26"/>
      <c r="O113" s="10"/>
      <c r="P113" s="29"/>
      <c r="Q113" s="7"/>
      <c r="R113" s="14"/>
      <c r="S113" s="14"/>
      <c r="T113" s="14"/>
      <c r="U113" s="7"/>
    </row>
    <row r="114" spans="1:21" s="35" customFormat="1" ht="18.75">
      <c r="A114" s="8"/>
      <c r="B114" s="10"/>
      <c r="C114" s="10"/>
      <c r="D114" s="10"/>
      <c r="E114" s="11"/>
      <c r="F114" s="11"/>
      <c r="G114" s="11"/>
      <c r="H114" s="11"/>
      <c r="I114" s="39"/>
      <c r="J114" s="39"/>
      <c r="K114" s="10"/>
      <c r="L114" s="19"/>
      <c r="M114" s="7"/>
      <c r="N114" s="26"/>
      <c r="O114" s="10"/>
      <c r="P114" s="29"/>
      <c r="Q114" s="7"/>
      <c r="R114" s="14"/>
      <c r="S114" s="14"/>
      <c r="T114" s="14"/>
      <c r="U114" s="7"/>
    </row>
    <row r="115" spans="1:21" s="35" customFormat="1" ht="18.75">
      <c r="A115" s="8"/>
      <c r="B115" s="10"/>
      <c r="C115" s="10"/>
      <c r="D115" s="10"/>
      <c r="E115" s="11"/>
      <c r="F115" s="11"/>
      <c r="G115" s="11"/>
      <c r="H115" s="11"/>
      <c r="I115" s="39"/>
      <c r="J115" s="39"/>
      <c r="K115" s="10"/>
      <c r="L115" s="19"/>
      <c r="M115" s="7"/>
      <c r="N115" s="26"/>
      <c r="O115" s="10"/>
      <c r="P115" s="29"/>
      <c r="Q115" s="7"/>
      <c r="R115" s="14"/>
      <c r="S115" s="14"/>
      <c r="T115" s="14"/>
      <c r="U115" s="7"/>
    </row>
    <row r="116" spans="1:21" s="35" customFormat="1" ht="18.75">
      <c r="A116" s="8"/>
      <c r="B116" s="10"/>
      <c r="C116" s="10"/>
      <c r="D116" s="10"/>
      <c r="E116" s="11"/>
      <c r="F116" s="11"/>
      <c r="G116" s="11"/>
      <c r="H116" s="11"/>
      <c r="I116" s="39"/>
      <c r="J116" s="39"/>
      <c r="K116" s="10"/>
      <c r="L116" s="19"/>
      <c r="M116" s="7"/>
      <c r="N116" s="26"/>
      <c r="O116" s="10"/>
      <c r="P116" s="29"/>
      <c r="Q116" s="7"/>
      <c r="R116" s="14"/>
      <c r="S116" s="14"/>
      <c r="T116" s="14"/>
      <c r="U116" s="7"/>
    </row>
    <row r="117" spans="1:21" s="35" customFormat="1" ht="18.75">
      <c r="A117" s="8"/>
      <c r="B117" s="10"/>
      <c r="C117" s="10"/>
      <c r="D117" s="10"/>
      <c r="E117" s="11"/>
      <c r="F117" s="11"/>
      <c r="G117" s="11"/>
      <c r="H117" s="11"/>
      <c r="I117" s="39"/>
      <c r="J117" s="39"/>
      <c r="K117" s="10"/>
      <c r="L117" s="19"/>
      <c r="M117" s="7"/>
      <c r="N117" s="26"/>
      <c r="O117" s="10"/>
      <c r="P117" s="29"/>
      <c r="Q117" s="7"/>
      <c r="R117" s="14"/>
      <c r="S117" s="14"/>
      <c r="T117" s="14"/>
      <c r="U117" s="7"/>
    </row>
    <row r="118" spans="1:21" s="35" customFormat="1" ht="18.75">
      <c r="A118" s="8"/>
      <c r="B118" s="10"/>
      <c r="C118" s="10"/>
      <c r="D118" s="10"/>
      <c r="E118" s="11"/>
      <c r="F118" s="11"/>
      <c r="G118" s="11"/>
      <c r="H118" s="11"/>
      <c r="I118" s="39"/>
      <c r="J118" s="39"/>
      <c r="K118" s="10"/>
      <c r="L118" s="19"/>
      <c r="M118" s="7"/>
      <c r="N118" s="26"/>
      <c r="O118" s="10"/>
      <c r="P118" s="29"/>
      <c r="Q118" s="7"/>
      <c r="R118" s="14"/>
      <c r="S118" s="14"/>
      <c r="T118" s="14"/>
      <c r="U118" s="7"/>
    </row>
    <row r="119" spans="1:21" s="35" customFormat="1" ht="18.75">
      <c r="A119" s="8"/>
      <c r="B119" s="10"/>
      <c r="C119" s="10"/>
      <c r="D119" s="10"/>
      <c r="E119" s="11"/>
      <c r="F119" s="11"/>
      <c r="G119" s="11"/>
      <c r="H119" s="11"/>
      <c r="I119" s="39"/>
      <c r="J119" s="39"/>
      <c r="K119" s="10"/>
      <c r="L119" s="19"/>
      <c r="M119" s="7"/>
      <c r="N119" s="26"/>
      <c r="O119" s="10"/>
      <c r="P119" s="29"/>
      <c r="Q119" s="7"/>
      <c r="R119" s="14"/>
      <c r="S119" s="14"/>
      <c r="T119" s="14"/>
      <c r="U119" s="7"/>
    </row>
    <row r="120" spans="1:21" s="35" customFormat="1" ht="18.75">
      <c r="A120" s="8"/>
      <c r="B120" s="10"/>
      <c r="C120" s="10"/>
      <c r="D120" s="10"/>
      <c r="E120" s="11"/>
      <c r="F120" s="11"/>
      <c r="G120" s="11"/>
      <c r="H120" s="11"/>
      <c r="I120" s="39"/>
      <c r="J120" s="39"/>
      <c r="K120" s="10"/>
      <c r="L120" s="19"/>
      <c r="M120" s="7"/>
      <c r="N120" s="26"/>
      <c r="O120" s="10"/>
      <c r="P120" s="29"/>
      <c r="Q120" s="7"/>
      <c r="R120" s="14"/>
      <c r="S120" s="14"/>
      <c r="T120" s="14"/>
      <c r="U120" s="7"/>
    </row>
    <row r="121" spans="1:21" s="35" customFormat="1" ht="18.75">
      <c r="A121" s="8"/>
      <c r="B121" s="10"/>
      <c r="C121" s="10"/>
      <c r="D121" s="10"/>
      <c r="E121" s="11"/>
      <c r="F121" s="11"/>
      <c r="G121" s="11"/>
      <c r="H121" s="11"/>
      <c r="I121" s="39"/>
      <c r="J121" s="39"/>
      <c r="K121" s="10"/>
      <c r="L121" s="19"/>
      <c r="M121" s="7"/>
      <c r="N121" s="26"/>
      <c r="O121" s="10"/>
      <c r="P121" s="29"/>
      <c r="Q121" s="7"/>
      <c r="R121" s="14"/>
      <c r="S121" s="14"/>
      <c r="T121" s="14"/>
      <c r="U121" s="7"/>
    </row>
    <row r="122" spans="1:21" s="35" customFormat="1" ht="18.75">
      <c r="A122" s="8"/>
      <c r="B122" s="10"/>
      <c r="C122" s="10"/>
      <c r="D122" s="10"/>
      <c r="E122" s="11"/>
      <c r="F122" s="11"/>
      <c r="G122" s="11"/>
      <c r="H122" s="11"/>
      <c r="I122" s="39"/>
      <c r="J122" s="39"/>
      <c r="K122" s="10"/>
      <c r="L122" s="19"/>
      <c r="M122" s="7"/>
      <c r="N122" s="26"/>
      <c r="O122" s="10"/>
      <c r="P122" s="29"/>
      <c r="Q122" s="7"/>
      <c r="R122" s="14"/>
      <c r="S122" s="14"/>
      <c r="T122" s="14"/>
      <c r="U122" s="7"/>
    </row>
    <row r="123" spans="1:21" s="35" customFormat="1" ht="18.75">
      <c r="A123" s="8"/>
      <c r="B123" s="10"/>
      <c r="C123" s="10"/>
      <c r="D123" s="10"/>
      <c r="E123" s="11"/>
      <c r="F123" s="11"/>
      <c r="G123" s="11"/>
      <c r="H123" s="11"/>
      <c r="I123" s="39"/>
      <c r="J123" s="39"/>
      <c r="K123" s="10"/>
      <c r="L123" s="19"/>
      <c r="M123" s="7"/>
      <c r="N123" s="26"/>
      <c r="O123" s="10"/>
      <c r="P123" s="29"/>
      <c r="Q123" s="7"/>
      <c r="R123" s="14"/>
      <c r="S123" s="14"/>
      <c r="T123" s="14"/>
      <c r="U123" s="7"/>
    </row>
    <row r="124" spans="1:21" s="35" customFormat="1" ht="18.75">
      <c r="A124" s="8"/>
      <c r="B124" s="10"/>
      <c r="C124" s="10"/>
      <c r="D124" s="10"/>
      <c r="E124" s="11"/>
      <c r="F124" s="11"/>
      <c r="G124" s="11"/>
      <c r="H124" s="11"/>
      <c r="I124" s="39"/>
      <c r="J124" s="39"/>
      <c r="K124" s="10"/>
      <c r="L124" s="19"/>
      <c r="M124" s="7"/>
      <c r="N124" s="26"/>
      <c r="O124" s="10"/>
      <c r="P124" s="29"/>
      <c r="Q124" s="7"/>
      <c r="R124" s="14"/>
      <c r="S124" s="14"/>
      <c r="T124" s="14"/>
      <c r="U124" s="7"/>
    </row>
    <row r="125" spans="1:21" s="35" customFormat="1" ht="18.75">
      <c r="A125" s="8"/>
      <c r="B125" s="10"/>
      <c r="C125" s="10"/>
      <c r="D125" s="10"/>
      <c r="E125" s="11"/>
      <c r="F125" s="11"/>
      <c r="G125" s="11"/>
      <c r="H125" s="11"/>
      <c r="I125" s="39"/>
      <c r="J125" s="39"/>
      <c r="K125" s="10"/>
      <c r="L125" s="19"/>
      <c r="M125" s="7"/>
      <c r="N125" s="26"/>
      <c r="O125" s="10"/>
      <c r="P125" s="29"/>
      <c r="Q125" s="7"/>
      <c r="R125" s="14"/>
      <c r="S125" s="14"/>
      <c r="T125" s="14"/>
      <c r="U125" s="7"/>
    </row>
    <row r="126" spans="1:21" s="35" customFormat="1" ht="18.75">
      <c r="A126" s="8"/>
      <c r="B126" s="10"/>
      <c r="C126" s="10"/>
      <c r="D126" s="10"/>
      <c r="E126" s="11"/>
      <c r="F126" s="11"/>
      <c r="G126" s="11"/>
      <c r="H126" s="11"/>
      <c r="I126" s="39"/>
      <c r="J126" s="39"/>
      <c r="K126" s="10"/>
      <c r="L126" s="19"/>
      <c r="M126" s="7"/>
      <c r="N126" s="26"/>
      <c r="O126" s="10"/>
      <c r="P126" s="29"/>
      <c r="Q126" s="7"/>
      <c r="R126" s="14"/>
      <c r="S126" s="14"/>
      <c r="T126" s="14"/>
      <c r="U126" s="7"/>
    </row>
    <row r="127" spans="1:21" s="35" customFormat="1" ht="18.75">
      <c r="A127" s="8"/>
      <c r="B127" s="10"/>
      <c r="C127" s="10"/>
      <c r="D127" s="10"/>
      <c r="E127" s="11"/>
      <c r="F127" s="11"/>
      <c r="G127" s="11"/>
      <c r="H127" s="11"/>
      <c r="I127" s="39"/>
      <c r="J127" s="39"/>
      <c r="K127" s="10"/>
      <c r="L127" s="19"/>
      <c r="M127" s="7"/>
      <c r="N127" s="26"/>
      <c r="O127" s="10"/>
      <c r="P127" s="29"/>
      <c r="Q127" s="7"/>
      <c r="R127" s="14"/>
      <c r="S127" s="14"/>
      <c r="T127" s="14"/>
      <c r="U127" s="7"/>
    </row>
    <row r="128" spans="1:21" s="35" customFormat="1" ht="18.75">
      <c r="A128" s="8"/>
      <c r="B128" s="10"/>
      <c r="C128" s="10"/>
      <c r="D128" s="10"/>
      <c r="E128" s="11"/>
      <c r="F128" s="11"/>
      <c r="G128" s="11"/>
      <c r="H128" s="11"/>
      <c r="I128" s="39"/>
      <c r="J128" s="39"/>
      <c r="K128" s="10"/>
      <c r="L128" s="19"/>
      <c r="M128" s="7"/>
      <c r="N128" s="26"/>
      <c r="O128" s="10"/>
      <c r="P128" s="29"/>
      <c r="Q128" s="7"/>
      <c r="R128" s="14"/>
      <c r="S128" s="14"/>
      <c r="T128" s="14"/>
      <c r="U128" s="7"/>
    </row>
    <row r="129" spans="1:21" s="35" customFormat="1" ht="18.75">
      <c r="A129" s="8"/>
      <c r="B129" s="10"/>
      <c r="C129" s="10"/>
      <c r="D129" s="10"/>
      <c r="E129" s="11"/>
      <c r="F129" s="11"/>
      <c r="G129" s="11"/>
      <c r="H129" s="11"/>
      <c r="I129" s="39"/>
      <c r="J129" s="39"/>
      <c r="K129" s="10"/>
      <c r="L129" s="19"/>
      <c r="M129" s="7"/>
      <c r="N129" s="26"/>
      <c r="O129" s="10"/>
      <c r="P129" s="29"/>
      <c r="Q129" s="7"/>
      <c r="R129" s="14"/>
      <c r="S129" s="14"/>
      <c r="T129" s="14"/>
      <c r="U129" s="7"/>
    </row>
    <row r="130" spans="1:21" s="35" customFormat="1" ht="18.75">
      <c r="A130" s="8"/>
      <c r="B130" s="10"/>
      <c r="C130" s="10"/>
      <c r="D130" s="10"/>
      <c r="E130" s="11"/>
      <c r="F130" s="11"/>
      <c r="G130" s="11"/>
      <c r="H130" s="11"/>
      <c r="I130" s="39"/>
      <c r="J130" s="39"/>
      <c r="K130" s="10"/>
      <c r="L130" s="19"/>
      <c r="M130" s="7"/>
      <c r="N130" s="26"/>
      <c r="O130" s="10"/>
      <c r="P130" s="29"/>
      <c r="Q130" s="7"/>
      <c r="R130" s="14"/>
      <c r="S130" s="14"/>
      <c r="T130" s="14"/>
      <c r="U130" s="7"/>
    </row>
    <row r="131" spans="1:21" s="35" customFormat="1" ht="18.75">
      <c r="A131" s="8"/>
      <c r="B131" s="10"/>
      <c r="C131" s="10"/>
      <c r="D131" s="10"/>
      <c r="E131" s="11"/>
      <c r="F131" s="11"/>
      <c r="G131" s="11"/>
      <c r="H131" s="11"/>
      <c r="I131" s="39"/>
      <c r="J131" s="39"/>
      <c r="K131" s="10"/>
      <c r="L131" s="19"/>
      <c r="M131" s="7"/>
      <c r="N131" s="26"/>
      <c r="O131" s="10"/>
      <c r="P131" s="29"/>
      <c r="Q131" s="7"/>
      <c r="R131" s="14"/>
      <c r="S131" s="14"/>
      <c r="T131" s="14"/>
      <c r="U131" s="7"/>
    </row>
    <row r="132" spans="1:21" s="35" customFormat="1" ht="18.75">
      <c r="A132" s="8"/>
      <c r="B132" s="10"/>
      <c r="C132" s="10"/>
      <c r="D132" s="10"/>
      <c r="E132" s="11"/>
      <c r="F132" s="11"/>
      <c r="G132" s="11"/>
      <c r="H132" s="11"/>
      <c r="I132" s="39"/>
      <c r="J132" s="39"/>
      <c r="K132" s="10"/>
      <c r="L132" s="19"/>
      <c r="M132" s="7"/>
      <c r="N132" s="26"/>
      <c r="O132" s="10"/>
      <c r="P132" s="29"/>
      <c r="Q132" s="7"/>
      <c r="R132" s="14"/>
      <c r="S132" s="14"/>
      <c r="T132" s="14"/>
      <c r="U132" s="7"/>
    </row>
    <row r="133" spans="1:21" s="35" customFormat="1" ht="18.75">
      <c r="A133" s="8"/>
      <c r="B133" s="10"/>
      <c r="C133" s="10"/>
      <c r="D133" s="10"/>
      <c r="E133" s="11"/>
      <c r="F133" s="11"/>
      <c r="G133" s="11"/>
      <c r="H133" s="11"/>
      <c r="I133" s="39"/>
      <c r="J133" s="39"/>
      <c r="K133" s="10"/>
      <c r="L133" s="19"/>
      <c r="M133" s="7"/>
      <c r="N133" s="26"/>
      <c r="O133" s="10"/>
      <c r="P133" s="29"/>
      <c r="Q133" s="7"/>
      <c r="R133" s="14"/>
      <c r="S133" s="14"/>
      <c r="T133" s="14"/>
      <c r="U133" s="7"/>
    </row>
    <row r="134" spans="1:21" s="35" customFormat="1" ht="18.75">
      <c r="A134" s="8"/>
      <c r="B134" s="10"/>
      <c r="C134" s="10"/>
      <c r="D134" s="10"/>
      <c r="E134" s="11"/>
      <c r="F134" s="11"/>
      <c r="G134" s="11"/>
      <c r="H134" s="11"/>
      <c r="I134" s="39"/>
      <c r="J134" s="39"/>
      <c r="K134" s="10"/>
      <c r="L134" s="19"/>
      <c r="M134" s="7"/>
      <c r="N134" s="26"/>
      <c r="O134" s="10"/>
      <c r="P134" s="29"/>
      <c r="Q134" s="7"/>
      <c r="R134" s="14"/>
      <c r="S134" s="14"/>
      <c r="T134" s="14"/>
      <c r="U134" s="7"/>
    </row>
    <row r="135" spans="1:21" s="35" customFormat="1" ht="18.75">
      <c r="A135" s="8"/>
      <c r="B135" s="10"/>
      <c r="C135" s="10"/>
      <c r="D135" s="10"/>
      <c r="E135" s="11"/>
      <c r="F135" s="11"/>
      <c r="G135" s="11"/>
      <c r="H135" s="11"/>
      <c r="I135" s="39"/>
      <c r="J135" s="39"/>
      <c r="K135" s="10"/>
      <c r="L135" s="19"/>
      <c r="M135" s="7"/>
      <c r="N135" s="26"/>
      <c r="O135" s="10"/>
      <c r="P135" s="29"/>
      <c r="Q135" s="7"/>
      <c r="R135" s="14"/>
      <c r="S135" s="14"/>
      <c r="T135" s="14"/>
      <c r="U135" s="7"/>
    </row>
    <row r="136" spans="1:21" s="35" customFormat="1" ht="18.75">
      <c r="A136" s="8"/>
      <c r="B136" s="10"/>
      <c r="C136" s="10"/>
      <c r="D136" s="10"/>
      <c r="E136" s="11"/>
      <c r="F136" s="11"/>
      <c r="G136" s="11"/>
      <c r="H136" s="11"/>
      <c r="I136" s="39"/>
      <c r="J136" s="39"/>
      <c r="K136" s="10"/>
      <c r="L136" s="19"/>
      <c r="M136" s="7"/>
      <c r="N136" s="26"/>
      <c r="O136" s="10"/>
      <c r="P136" s="29"/>
      <c r="Q136" s="7"/>
      <c r="R136" s="14"/>
      <c r="S136" s="14"/>
      <c r="T136" s="14"/>
      <c r="U136" s="7"/>
    </row>
    <row r="137" spans="1:21" s="35" customFormat="1" ht="18.75">
      <c r="A137" s="8"/>
      <c r="B137" s="10"/>
      <c r="C137" s="10"/>
      <c r="D137" s="10"/>
      <c r="E137" s="11"/>
      <c r="F137" s="11"/>
      <c r="G137" s="11"/>
      <c r="H137" s="11"/>
      <c r="I137" s="39"/>
      <c r="J137" s="39"/>
      <c r="K137" s="10"/>
      <c r="L137" s="19"/>
      <c r="M137" s="7"/>
      <c r="N137" s="26"/>
      <c r="O137" s="10"/>
      <c r="P137" s="29"/>
      <c r="Q137" s="7"/>
      <c r="R137" s="14"/>
      <c r="S137" s="14"/>
      <c r="T137" s="14"/>
      <c r="U137" s="7"/>
    </row>
    <row r="138" spans="1:21" s="35" customFormat="1" ht="18.75">
      <c r="A138" s="8"/>
      <c r="B138" s="10"/>
      <c r="C138" s="10"/>
      <c r="D138" s="10"/>
      <c r="E138" s="11"/>
      <c r="F138" s="11"/>
      <c r="G138" s="11"/>
      <c r="H138" s="11"/>
      <c r="I138" s="39"/>
      <c r="J138" s="39"/>
      <c r="K138" s="10"/>
      <c r="L138" s="19"/>
      <c r="M138" s="7"/>
      <c r="N138" s="26"/>
      <c r="O138" s="10"/>
      <c r="P138" s="29"/>
      <c r="Q138" s="7"/>
      <c r="R138" s="14"/>
      <c r="S138" s="14"/>
      <c r="T138" s="14"/>
      <c r="U138" s="7"/>
    </row>
    <row r="139" spans="1:21" s="35" customFormat="1" ht="18.75">
      <c r="A139" s="8"/>
      <c r="B139" s="10"/>
      <c r="C139" s="10"/>
      <c r="D139" s="10"/>
      <c r="E139" s="11"/>
      <c r="F139" s="11"/>
      <c r="G139" s="11"/>
      <c r="H139" s="11"/>
      <c r="I139" s="39"/>
      <c r="J139" s="39"/>
      <c r="K139" s="10"/>
      <c r="L139" s="19"/>
      <c r="M139" s="7"/>
      <c r="N139" s="26"/>
      <c r="O139" s="10"/>
      <c r="P139" s="29"/>
      <c r="Q139" s="7"/>
      <c r="R139" s="14"/>
      <c r="S139" s="14"/>
      <c r="T139" s="14"/>
      <c r="U139" s="7"/>
    </row>
    <row r="140" spans="1:21" s="35" customFormat="1" ht="18.75">
      <c r="A140" s="8"/>
      <c r="B140" s="10"/>
      <c r="C140" s="10"/>
      <c r="D140" s="10"/>
      <c r="E140" s="11"/>
      <c r="F140" s="11"/>
      <c r="G140" s="11"/>
      <c r="H140" s="11"/>
      <c r="I140" s="39"/>
      <c r="J140" s="39"/>
      <c r="K140" s="10"/>
      <c r="L140" s="19"/>
      <c r="M140" s="7"/>
      <c r="N140" s="26"/>
      <c r="O140" s="10"/>
      <c r="P140" s="29"/>
      <c r="Q140" s="7"/>
      <c r="R140" s="14"/>
      <c r="S140" s="14"/>
      <c r="T140" s="14"/>
      <c r="U140" s="7"/>
    </row>
    <row r="141" spans="1:21" s="35" customFormat="1" ht="18.75">
      <c r="A141" s="8"/>
      <c r="B141" s="10"/>
      <c r="C141" s="10"/>
      <c r="D141" s="10"/>
      <c r="E141" s="11"/>
      <c r="F141" s="11"/>
      <c r="G141" s="11"/>
      <c r="H141" s="11"/>
      <c r="I141" s="39"/>
      <c r="J141" s="39"/>
      <c r="K141" s="10"/>
      <c r="L141" s="19"/>
      <c r="M141" s="7"/>
      <c r="N141" s="26"/>
      <c r="O141" s="10"/>
      <c r="P141" s="29"/>
      <c r="Q141" s="7"/>
      <c r="R141" s="14"/>
      <c r="S141" s="14"/>
      <c r="T141" s="14"/>
      <c r="U141" s="7"/>
    </row>
    <row r="142" spans="1:21" s="35" customFormat="1" ht="18.75">
      <c r="A142" s="8"/>
      <c r="B142" s="10"/>
      <c r="C142" s="10"/>
      <c r="D142" s="10"/>
      <c r="E142" s="11"/>
      <c r="F142" s="11"/>
      <c r="G142" s="11"/>
      <c r="H142" s="11"/>
      <c r="I142" s="39"/>
      <c r="J142" s="39"/>
      <c r="K142" s="10"/>
      <c r="L142" s="19"/>
      <c r="M142" s="7"/>
      <c r="N142" s="26"/>
      <c r="O142" s="10"/>
      <c r="P142" s="29"/>
      <c r="Q142" s="7"/>
      <c r="R142" s="14"/>
      <c r="S142" s="14"/>
      <c r="T142" s="14"/>
      <c r="U142" s="7"/>
    </row>
    <row r="143" spans="1:21" s="35" customFormat="1" ht="18.75">
      <c r="A143" s="8"/>
      <c r="B143" s="10"/>
      <c r="C143" s="10"/>
      <c r="D143" s="10"/>
      <c r="E143" s="11"/>
      <c r="F143" s="11"/>
      <c r="G143" s="11"/>
      <c r="H143" s="11"/>
      <c r="I143" s="39"/>
      <c r="J143" s="39"/>
      <c r="K143" s="10"/>
      <c r="L143" s="19"/>
      <c r="M143" s="7"/>
      <c r="N143" s="26"/>
      <c r="O143" s="10"/>
      <c r="P143" s="29"/>
      <c r="Q143" s="7"/>
      <c r="R143" s="14"/>
      <c r="S143" s="14"/>
      <c r="T143" s="14"/>
      <c r="U143" s="7"/>
    </row>
    <row r="144" spans="1:21" s="35" customFormat="1" ht="18.75">
      <c r="A144" s="8"/>
      <c r="B144" s="10"/>
      <c r="C144" s="10"/>
      <c r="D144" s="10"/>
      <c r="E144" s="11"/>
      <c r="F144" s="11"/>
      <c r="G144" s="11"/>
      <c r="H144" s="11"/>
      <c r="I144" s="39"/>
      <c r="J144" s="39"/>
      <c r="K144" s="10"/>
      <c r="L144" s="19"/>
      <c r="M144" s="7"/>
      <c r="N144" s="26"/>
      <c r="O144" s="10"/>
      <c r="P144" s="29"/>
      <c r="Q144" s="7"/>
      <c r="R144" s="14"/>
      <c r="S144" s="14"/>
      <c r="T144" s="14"/>
      <c r="U144" s="7"/>
    </row>
    <row r="145" spans="1:21" s="35" customFormat="1" ht="18.75">
      <c r="A145" s="8"/>
      <c r="B145" s="10"/>
      <c r="C145" s="10"/>
      <c r="D145" s="10"/>
      <c r="E145" s="11"/>
      <c r="F145" s="11"/>
      <c r="G145" s="11"/>
      <c r="H145" s="11"/>
      <c r="I145" s="39"/>
      <c r="J145" s="39"/>
      <c r="K145" s="10"/>
      <c r="L145" s="19"/>
      <c r="M145" s="7"/>
      <c r="N145" s="26"/>
      <c r="O145" s="10"/>
      <c r="P145" s="29"/>
      <c r="Q145" s="7"/>
      <c r="R145" s="14"/>
      <c r="S145" s="14"/>
      <c r="T145" s="14"/>
      <c r="U145" s="7"/>
    </row>
    <row r="146" spans="1:21" s="35" customFormat="1" ht="18.75">
      <c r="A146" s="8"/>
      <c r="B146" s="10"/>
      <c r="C146" s="10"/>
      <c r="D146" s="10"/>
      <c r="E146" s="11"/>
      <c r="F146" s="11"/>
      <c r="G146" s="11"/>
      <c r="H146" s="11"/>
      <c r="I146" s="39"/>
      <c r="J146" s="39"/>
      <c r="K146" s="10"/>
      <c r="L146" s="19"/>
      <c r="M146" s="7"/>
      <c r="N146" s="26"/>
      <c r="O146" s="10"/>
      <c r="P146" s="29"/>
      <c r="Q146" s="7"/>
      <c r="R146" s="14"/>
      <c r="S146" s="14"/>
      <c r="T146" s="14"/>
      <c r="U146" s="7"/>
    </row>
    <row r="147" spans="1:21" s="35" customFormat="1" ht="18.75">
      <c r="A147" s="8"/>
      <c r="B147" s="10"/>
      <c r="C147" s="10"/>
      <c r="D147" s="10"/>
      <c r="E147" s="11"/>
      <c r="F147" s="11"/>
      <c r="G147" s="11"/>
      <c r="H147" s="11"/>
      <c r="I147" s="39"/>
      <c r="J147" s="39"/>
      <c r="K147" s="10"/>
      <c r="L147" s="19"/>
      <c r="M147" s="7"/>
      <c r="N147" s="26"/>
      <c r="O147" s="10"/>
      <c r="P147" s="29"/>
      <c r="Q147" s="7"/>
      <c r="R147" s="14"/>
      <c r="S147" s="14"/>
      <c r="T147" s="14"/>
      <c r="U147" s="7"/>
    </row>
    <row r="148" spans="1:21" s="35" customFormat="1" ht="18.75">
      <c r="A148" s="8"/>
      <c r="B148" s="10"/>
      <c r="C148" s="10"/>
      <c r="D148" s="10"/>
      <c r="E148" s="11"/>
      <c r="F148" s="11"/>
      <c r="G148" s="11"/>
      <c r="H148" s="11"/>
      <c r="I148" s="39"/>
      <c r="J148" s="39"/>
      <c r="K148" s="10"/>
      <c r="L148" s="19"/>
      <c r="M148" s="7"/>
      <c r="N148" s="26"/>
      <c r="O148" s="10"/>
      <c r="P148" s="29"/>
      <c r="Q148" s="7"/>
      <c r="R148" s="14"/>
      <c r="S148" s="14"/>
      <c r="T148" s="14"/>
      <c r="U148" s="7"/>
    </row>
    <row r="149" spans="1:21" s="35" customFormat="1" ht="18.75">
      <c r="A149" s="8"/>
      <c r="B149" s="10"/>
      <c r="C149" s="10"/>
      <c r="D149" s="10"/>
      <c r="E149" s="11"/>
      <c r="F149" s="11"/>
      <c r="G149" s="11"/>
      <c r="H149" s="11"/>
      <c r="I149" s="39"/>
      <c r="J149" s="39"/>
      <c r="K149" s="10"/>
      <c r="L149" s="19"/>
      <c r="M149" s="7"/>
      <c r="N149" s="26"/>
      <c r="O149" s="10"/>
      <c r="P149" s="29"/>
      <c r="Q149" s="7"/>
      <c r="R149" s="14"/>
      <c r="S149" s="14"/>
      <c r="T149" s="14"/>
      <c r="U149" s="7"/>
    </row>
    <row r="150" spans="1:21" s="35" customFormat="1" ht="18.75">
      <c r="A150" s="8"/>
      <c r="B150" s="10"/>
      <c r="C150" s="10"/>
      <c r="D150" s="10"/>
      <c r="E150" s="11"/>
      <c r="F150" s="11"/>
      <c r="G150" s="11"/>
      <c r="H150" s="11"/>
      <c r="I150" s="39"/>
      <c r="J150" s="39"/>
      <c r="K150" s="10"/>
      <c r="L150" s="19"/>
      <c r="M150" s="7"/>
      <c r="N150" s="26"/>
      <c r="O150" s="10"/>
      <c r="P150" s="29"/>
      <c r="Q150" s="7"/>
      <c r="R150" s="14"/>
      <c r="S150" s="14"/>
      <c r="T150" s="14"/>
      <c r="U150" s="7"/>
    </row>
    <row r="151" spans="1:21" s="35" customFormat="1" ht="18.75">
      <c r="A151" s="8"/>
      <c r="B151" s="10"/>
      <c r="C151" s="10"/>
      <c r="D151" s="10"/>
      <c r="E151" s="11"/>
      <c r="F151" s="11"/>
      <c r="G151" s="11"/>
      <c r="H151" s="11"/>
      <c r="I151" s="39"/>
      <c r="J151" s="39"/>
      <c r="K151" s="10"/>
      <c r="L151" s="19"/>
      <c r="M151" s="7"/>
      <c r="N151" s="26"/>
      <c r="O151" s="10"/>
      <c r="P151" s="29"/>
      <c r="Q151" s="7"/>
      <c r="R151" s="14"/>
      <c r="S151" s="14"/>
      <c r="T151" s="14"/>
      <c r="U151" s="7"/>
    </row>
    <row r="152" spans="1:21" s="35" customFormat="1" ht="18.75">
      <c r="A152" s="8"/>
      <c r="B152" s="10"/>
      <c r="C152" s="10"/>
      <c r="D152" s="10"/>
      <c r="E152" s="11"/>
      <c r="F152" s="11"/>
      <c r="G152" s="11"/>
      <c r="H152" s="11"/>
      <c r="I152" s="39"/>
      <c r="J152" s="39"/>
      <c r="K152" s="10"/>
      <c r="L152" s="19"/>
      <c r="M152" s="7"/>
      <c r="N152" s="26"/>
      <c r="O152" s="10"/>
      <c r="P152" s="29"/>
      <c r="Q152" s="7"/>
      <c r="R152" s="14"/>
      <c r="S152" s="14"/>
      <c r="T152" s="14"/>
      <c r="U152" s="7"/>
    </row>
    <row r="153" spans="1:21" s="35" customFormat="1" ht="18.75">
      <c r="A153" s="8"/>
      <c r="B153" s="10"/>
      <c r="C153" s="10"/>
      <c r="D153" s="10"/>
      <c r="E153" s="11"/>
      <c r="F153" s="11"/>
      <c r="G153" s="11"/>
      <c r="H153" s="11"/>
      <c r="I153" s="39"/>
      <c r="J153" s="39"/>
      <c r="K153" s="10"/>
      <c r="L153" s="19"/>
      <c r="M153" s="7"/>
      <c r="N153" s="26"/>
      <c r="O153" s="10"/>
      <c r="P153" s="29"/>
      <c r="Q153" s="7"/>
      <c r="R153" s="14"/>
      <c r="S153" s="14"/>
      <c r="T153" s="14"/>
      <c r="U153" s="7"/>
    </row>
    <row r="154" spans="1:21" s="35" customFormat="1" ht="18.75">
      <c r="A154" s="8"/>
      <c r="B154" s="10"/>
      <c r="C154" s="10"/>
      <c r="D154" s="10"/>
      <c r="E154" s="11"/>
      <c r="F154" s="11"/>
      <c r="G154" s="11"/>
      <c r="H154" s="11"/>
      <c r="I154" s="39"/>
      <c r="J154" s="39"/>
      <c r="K154" s="10"/>
      <c r="L154" s="19"/>
      <c r="M154" s="7"/>
      <c r="N154" s="26"/>
      <c r="O154" s="10"/>
      <c r="P154" s="29"/>
      <c r="Q154" s="7"/>
      <c r="R154" s="14"/>
      <c r="S154" s="14"/>
      <c r="T154" s="14"/>
      <c r="U154" s="7"/>
    </row>
    <row r="155" spans="1:21" s="35" customFormat="1" ht="18.75">
      <c r="A155" s="8"/>
      <c r="B155" s="10"/>
      <c r="C155" s="10"/>
      <c r="D155" s="10"/>
      <c r="E155" s="11"/>
      <c r="F155" s="11"/>
      <c r="G155" s="11"/>
      <c r="H155" s="11"/>
      <c r="I155" s="39"/>
      <c r="J155" s="39"/>
      <c r="K155" s="10"/>
      <c r="L155" s="19"/>
      <c r="M155" s="7"/>
      <c r="N155" s="26"/>
      <c r="O155" s="10"/>
      <c r="P155" s="29"/>
      <c r="Q155" s="7"/>
      <c r="R155" s="14"/>
      <c r="S155" s="14"/>
      <c r="T155" s="14"/>
      <c r="U155" s="7"/>
    </row>
    <row r="156" spans="1:21" s="35" customFormat="1" ht="18.75">
      <c r="A156" s="8"/>
      <c r="B156" s="10"/>
      <c r="C156" s="10"/>
      <c r="D156" s="10"/>
      <c r="E156" s="11"/>
      <c r="F156" s="11"/>
      <c r="G156" s="11"/>
      <c r="H156" s="11"/>
      <c r="I156" s="39"/>
      <c r="J156" s="39"/>
      <c r="K156" s="10"/>
      <c r="L156" s="19"/>
      <c r="M156" s="7"/>
      <c r="N156" s="26"/>
      <c r="O156" s="10"/>
      <c r="P156" s="29"/>
      <c r="Q156" s="7"/>
      <c r="R156" s="14"/>
      <c r="S156" s="14"/>
      <c r="T156" s="14"/>
      <c r="U156" s="7"/>
    </row>
    <row r="157" spans="1:21" s="35" customFormat="1" ht="18.75">
      <c r="A157" s="8"/>
      <c r="B157" s="10"/>
      <c r="C157" s="10"/>
      <c r="D157" s="10"/>
      <c r="E157" s="11"/>
      <c r="F157" s="11"/>
      <c r="G157" s="11"/>
      <c r="H157" s="11"/>
      <c r="I157" s="39"/>
      <c r="J157" s="39"/>
      <c r="K157" s="10"/>
      <c r="L157" s="19"/>
      <c r="M157" s="7"/>
      <c r="N157" s="26"/>
      <c r="O157" s="10"/>
      <c r="P157" s="29"/>
      <c r="Q157" s="7"/>
      <c r="R157" s="14"/>
      <c r="S157" s="14"/>
      <c r="T157" s="14"/>
      <c r="U157" s="7"/>
    </row>
    <row r="158" spans="1:21" s="35" customFormat="1" ht="18.75">
      <c r="A158" s="8"/>
      <c r="B158" s="10"/>
      <c r="C158" s="10"/>
      <c r="D158" s="10"/>
      <c r="E158" s="11"/>
      <c r="F158" s="11"/>
      <c r="G158" s="11"/>
      <c r="H158" s="11"/>
      <c r="I158" s="39"/>
      <c r="J158" s="39"/>
      <c r="K158" s="10"/>
      <c r="L158" s="19"/>
      <c r="M158" s="7"/>
      <c r="N158" s="26"/>
      <c r="O158" s="10"/>
      <c r="P158" s="29"/>
      <c r="Q158" s="7"/>
      <c r="R158" s="14"/>
      <c r="S158" s="14"/>
      <c r="T158" s="14"/>
      <c r="U158" s="7"/>
    </row>
    <row r="159" spans="1:21" s="35" customFormat="1" ht="18.75">
      <c r="A159" s="8"/>
      <c r="B159" s="10"/>
      <c r="C159" s="10"/>
      <c r="D159" s="10"/>
      <c r="E159" s="11"/>
      <c r="F159" s="11"/>
      <c r="G159" s="11"/>
      <c r="H159" s="11"/>
      <c r="I159" s="39"/>
      <c r="J159" s="39"/>
      <c r="K159" s="10"/>
      <c r="L159" s="19"/>
      <c r="M159" s="7"/>
      <c r="N159" s="26"/>
      <c r="O159" s="10"/>
      <c r="P159" s="29"/>
      <c r="Q159" s="7"/>
      <c r="R159" s="14"/>
      <c r="S159" s="14"/>
      <c r="T159" s="14"/>
      <c r="U159" s="7"/>
    </row>
    <row r="160" spans="1:21" s="35" customFormat="1" ht="18.75">
      <c r="A160" s="8"/>
      <c r="B160" s="10"/>
      <c r="C160" s="10"/>
      <c r="D160" s="10"/>
      <c r="E160" s="11"/>
      <c r="F160" s="11"/>
      <c r="G160" s="11"/>
      <c r="H160" s="11"/>
      <c r="I160" s="39"/>
      <c r="J160" s="39"/>
      <c r="K160" s="10"/>
      <c r="L160" s="19"/>
      <c r="M160" s="7"/>
      <c r="N160" s="26"/>
      <c r="O160" s="10"/>
      <c r="P160" s="29"/>
      <c r="Q160" s="7"/>
      <c r="R160" s="14"/>
      <c r="S160" s="14"/>
      <c r="T160" s="14"/>
      <c r="U160" s="7"/>
    </row>
    <row r="161" spans="1:21" s="35" customFormat="1" ht="18.75">
      <c r="A161" s="8"/>
      <c r="B161" s="10"/>
      <c r="C161" s="10"/>
      <c r="D161" s="10"/>
      <c r="E161" s="11"/>
      <c r="F161" s="11"/>
      <c r="G161" s="11"/>
      <c r="H161" s="11"/>
      <c r="I161" s="39"/>
      <c r="J161" s="39"/>
      <c r="K161" s="10"/>
      <c r="L161" s="19"/>
      <c r="M161" s="7"/>
      <c r="N161" s="26"/>
      <c r="O161" s="10"/>
      <c r="P161" s="29"/>
      <c r="Q161" s="7"/>
      <c r="R161" s="14"/>
      <c r="S161" s="14"/>
      <c r="T161" s="14"/>
      <c r="U161" s="7"/>
    </row>
    <row r="162" spans="1:21" s="35" customFormat="1" ht="18.75">
      <c r="A162" s="8"/>
      <c r="B162" s="10"/>
      <c r="C162" s="10"/>
      <c r="D162" s="10"/>
      <c r="E162" s="11"/>
      <c r="F162" s="11"/>
      <c r="G162" s="11"/>
      <c r="H162" s="11"/>
      <c r="I162" s="39"/>
      <c r="J162" s="39"/>
      <c r="K162" s="10"/>
      <c r="L162" s="19"/>
      <c r="M162" s="7"/>
      <c r="N162" s="26"/>
      <c r="O162" s="10"/>
      <c r="P162" s="29"/>
      <c r="Q162" s="7"/>
      <c r="R162" s="14"/>
      <c r="S162" s="14"/>
      <c r="T162" s="14"/>
      <c r="U162" s="7"/>
    </row>
    <row r="163" spans="1:21" s="35" customFormat="1" ht="18.75">
      <c r="A163" s="8"/>
      <c r="B163" s="10"/>
      <c r="C163" s="10"/>
      <c r="D163" s="10"/>
      <c r="E163" s="11"/>
      <c r="F163" s="11"/>
      <c r="G163" s="11"/>
      <c r="H163" s="11"/>
      <c r="I163" s="39"/>
      <c r="J163" s="39"/>
      <c r="K163" s="10"/>
      <c r="L163" s="19"/>
      <c r="M163" s="7"/>
      <c r="N163" s="26"/>
      <c r="O163" s="10"/>
      <c r="P163" s="29"/>
      <c r="Q163" s="7"/>
      <c r="R163" s="14"/>
      <c r="S163" s="14"/>
      <c r="T163" s="14"/>
      <c r="U163" s="7"/>
    </row>
    <row r="164" spans="1:21" s="35" customFormat="1" ht="18.75">
      <c r="A164" s="8"/>
      <c r="B164" s="10"/>
      <c r="C164" s="10"/>
      <c r="D164" s="10"/>
      <c r="E164" s="11"/>
      <c r="F164" s="11"/>
      <c r="G164" s="11"/>
      <c r="H164" s="11"/>
      <c r="I164" s="39"/>
      <c r="J164" s="39"/>
      <c r="K164" s="10"/>
      <c r="L164" s="19"/>
      <c r="M164" s="7"/>
      <c r="N164" s="26"/>
      <c r="O164" s="10"/>
      <c r="P164" s="29"/>
      <c r="Q164" s="7"/>
      <c r="R164" s="14"/>
      <c r="S164" s="14"/>
      <c r="T164" s="14"/>
      <c r="U164" s="7"/>
    </row>
    <row r="165" spans="1:21" s="35" customFormat="1" ht="18.75">
      <c r="A165" s="8"/>
      <c r="B165" s="10"/>
      <c r="C165" s="10"/>
      <c r="D165" s="10"/>
      <c r="E165" s="11"/>
      <c r="F165" s="11"/>
      <c r="G165" s="11"/>
      <c r="H165" s="11"/>
      <c r="I165" s="39"/>
      <c r="J165" s="39"/>
      <c r="K165" s="10"/>
      <c r="L165" s="19"/>
      <c r="M165" s="7"/>
      <c r="N165" s="26"/>
      <c r="O165" s="10"/>
      <c r="P165" s="29"/>
      <c r="Q165" s="7"/>
      <c r="R165" s="14"/>
      <c r="S165" s="14"/>
      <c r="T165" s="14"/>
      <c r="U165" s="7"/>
    </row>
    <row r="166" spans="1:21" s="35" customFormat="1" ht="18.75">
      <c r="A166" s="8"/>
      <c r="B166" s="10"/>
      <c r="C166" s="10"/>
      <c r="D166" s="10"/>
      <c r="E166" s="11"/>
      <c r="F166" s="11"/>
      <c r="G166" s="11"/>
      <c r="H166" s="11"/>
      <c r="I166" s="39"/>
      <c r="J166" s="39"/>
      <c r="K166" s="10"/>
      <c r="L166" s="19"/>
      <c r="M166" s="7"/>
      <c r="N166" s="26"/>
      <c r="O166" s="10"/>
      <c r="P166" s="29"/>
      <c r="Q166" s="7"/>
      <c r="R166" s="14"/>
      <c r="S166" s="14"/>
      <c r="T166" s="14"/>
      <c r="U166" s="7"/>
    </row>
    <row r="167" spans="1:21" s="35" customFormat="1" ht="18.75">
      <c r="A167" s="8"/>
      <c r="B167" s="10"/>
      <c r="C167" s="10"/>
      <c r="D167" s="10"/>
      <c r="E167" s="11"/>
      <c r="F167" s="11"/>
      <c r="G167" s="11"/>
      <c r="H167" s="11"/>
      <c r="I167" s="39"/>
      <c r="J167" s="39"/>
      <c r="K167" s="10"/>
      <c r="L167" s="19"/>
      <c r="M167" s="7"/>
      <c r="N167" s="26"/>
      <c r="O167" s="10"/>
      <c r="P167" s="29"/>
      <c r="Q167" s="7"/>
      <c r="R167" s="14"/>
      <c r="S167" s="14"/>
      <c r="T167" s="14"/>
      <c r="U167" s="7"/>
    </row>
    <row r="168" spans="1:21" s="35" customFormat="1" ht="18.75">
      <c r="A168" s="8"/>
      <c r="B168" s="10"/>
      <c r="C168" s="10"/>
      <c r="D168" s="10"/>
      <c r="E168" s="11"/>
      <c r="F168" s="11"/>
      <c r="G168" s="11"/>
      <c r="H168" s="11"/>
      <c r="I168" s="39"/>
      <c r="J168" s="39"/>
      <c r="K168" s="10"/>
      <c r="L168" s="19"/>
      <c r="M168" s="7"/>
      <c r="N168" s="26"/>
      <c r="O168" s="10"/>
      <c r="P168" s="29"/>
      <c r="Q168" s="7"/>
      <c r="R168" s="14"/>
      <c r="S168" s="14"/>
      <c r="T168" s="14"/>
      <c r="U168" s="7"/>
    </row>
    <row r="169" spans="1:21" s="35" customFormat="1" ht="18.75">
      <c r="A169" s="8"/>
      <c r="B169" s="10"/>
      <c r="C169" s="10"/>
      <c r="D169" s="10"/>
      <c r="E169" s="11"/>
      <c r="F169" s="11"/>
      <c r="G169" s="11"/>
      <c r="H169" s="11"/>
      <c r="I169" s="39"/>
      <c r="J169" s="39"/>
      <c r="K169" s="10"/>
      <c r="L169" s="19"/>
      <c r="M169" s="7"/>
      <c r="N169" s="26"/>
      <c r="O169" s="10"/>
      <c r="P169" s="29"/>
      <c r="Q169" s="7"/>
      <c r="R169" s="14"/>
      <c r="S169" s="14"/>
      <c r="T169" s="14"/>
      <c r="U169" s="7"/>
    </row>
    <row r="170" spans="1:21" s="35" customFormat="1" ht="18.75">
      <c r="A170" s="8"/>
      <c r="B170" s="10"/>
      <c r="C170" s="10"/>
      <c r="D170" s="10"/>
      <c r="E170" s="11"/>
      <c r="F170" s="11"/>
      <c r="G170" s="11"/>
      <c r="H170" s="11"/>
      <c r="I170" s="39"/>
      <c r="J170" s="39"/>
      <c r="K170" s="10"/>
      <c r="L170" s="19"/>
      <c r="M170" s="7"/>
      <c r="N170" s="26"/>
      <c r="O170" s="10"/>
      <c r="P170" s="29"/>
      <c r="Q170" s="7"/>
      <c r="R170" s="14"/>
      <c r="S170" s="14"/>
      <c r="T170" s="14"/>
      <c r="U170" s="7"/>
    </row>
    <row r="171" spans="1:21" s="35" customFormat="1" ht="18.75">
      <c r="A171" s="8"/>
      <c r="B171" s="10"/>
      <c r="C171" s="10"/>
      <c r="D171" s="10"/>
      <c r="E171" s="11"/>
      <c r="F171" s="11"/>
      <c r="G171" s="11"/>
      <c r="H171" s="11"/>
      <c r="I171" s="39"/>
      <c r="J171" s="39"/>
      <c r="K171" s="10"/>
      <c r="L171" s="19"/>
      <c r="M171" s="7"/>
      <c r="N171" s="26"/>
      <c r="O171" s="10"/>
      <c r="P171" s="29"/>
      <c r="Q171" s="7"/>
      <c r="R171" s="14"/>
      <c r="S171" s="14"/>
      <c r="T171" s="14"/>
      <c r="U171" s="7"/>
    </row>
    <row r="172" spans="1:21" s="35" customFormat="1" ht="18.75">
      <c r="A172" s="8"/>
      <c r="B172" s="10"/>
      <c r="C172" s="10"/>
      <c r="D172" s="10"/>
      <c r="E172" s="11"/>
      <c r="F172" s="11"/>
      <c r="G172" s="11"/>
      <c r="H172" s="11"/>
      <c r="I172" s="39"/>
      <c r="J172" s="39"/>
      <c r="K172" s="10"/>
      <c r="L172" s="19"/>
      <c r="M172" s="7"/>
      <c r="N172" s="26"/>
      <c r="O172" s="10"/>
      <c r="P172" s="29"/>
      <c r="Q172" s="7"/>
      <c r="R172" s="14"/>
      <c r="S172" s="14"/>
      <c r="T172" s="14"/>
      <c r="U172" s="7"/>
    </row>
    <row r="173" spans="1:21" s="35" customFormat="1" ht="18.75">
      <c r="A173" s="8"/>
      <c r="B173" s="10"/>
      <c r="C173" s="10"/>
      <c r="D173" s="10"/>
      <c r="E173" s="11"/>
      <c r="F173" s="11"/>
      <c r="G173" s="11"/>
      <c r="H173" s="11"/>
      <c r="I173" s="39"/>
      <c r="J173" s="39"/>
      <c r="K173" s="10"/>
      <c r="L173" s="19"/>
      <c r="M173" s="7"/>
      <c r="N173" s="26"/>
      <c r="O173" s="10"/>
      <c r="P173" s="29"/>
      <c r="Q173" s="7"/>
      <c r="R173" s="14"/>
      <c r="S173" s="14"/>
      <c r="T173" s="14"/>
      <c r="U173" s="7"/>
    </row>
    <row r="174" spans="1:21" s="35" customFormat="1" ht="18.75">
      <c r="A174" s="8"/>
      <c r="B174" s="10"/>
      <c r="C174" s="10"/>
      <c r="D174" s="10"/>
      <c r="E174" s="11"/>
      <c r="F174" s="11"/>
      <c r="G174" s="11"/>
      <c r="H174" s="11"/>
      <c r="I174" s="39"/>
      <c r="J174" s="39"/>
      <c r="K174" s="10"/>
      <c r="L174" s="19"/>
      <c r="M174" s="7"/>
      <c r="N174" s="26"/>
      <c r="O174" s="10"/>
      <c r="P174" s="29"/>
      <c r="Q174" s="7"/>
      <c r="R174" s="14"/>
      <c r="S174" s="14"/>
      <c r="T174" s="14"/>
      <c r="U174" s="7"/>
    </row>
    <row r="175" spans="1:21" s="35" customFormat="1" ht="18.75">
      <c r="A175" s="8"/>
      <c r="B175" s="10"/>
      <c r="C175" s="10"/>
      <c r="D175" s="10"/>
      <c r="E175" s="11"/>
      <c r="F175" s="11"/>
      <c r="G175" s="11"/>
      <c r="H175" s="11"/>
      <c r="I175" s="39"/>
      <c r="J175" s="39"/>
      <c r="K175" s="10"/>
      <c r="L175" s="19"/>
      <c r="M175" s="7"/>
      <c r="N175" s="26"/>
      <c r="O175" s="10"/>
      <c r="P175" s="29"/>
      <c r="Q175" s="7"/>
      <c r="R175" s="14"/>
      <c r="S175" s="14"/>
      <c r="T175" s="14"/>
      <c r="U175" s="7"/>
    </row>
    <row r="176" spans="1:21" s="35" customFormat="1" ht="18.75">
      <c r="A176" s="8"/>
      <c r="B176" s="10"/>
      <c r="C176" s="10"/>
      <c r="D176" s="10"/>
      <c r="E176" s="11"/>
      <c r="F176" s="11"/>
      <c r="G176" s="11"/>
      <c r="H176" s="11"/>
      <c r="I176" s="39"/>
      <c r="J176" s="39"/>
      <c r="K176" s="10"/>
      <c r="L176" s="19"/>
      <c r="M176" s="7"/>
      <c r="N176" s="26"/>
      <c r="O176" s="10"/>
      <c r="P176" s="29"/>
      <c r="Q176" s="7"/>
      <c r="R176" s="14"/>
      <c r="S176" s="14"/>
      <c r="T176" s="14"/>
      <c r="U176" s="7"/>
    </row>
    <row r="177" spans="1:21" s="35" customFormat="1" ht="18.75">
      <c r="A177" s="8"/>
      <c r="B177" s="10"/>
      <c r="C177" s="10"/>
      <c r="D177" s="10"/>
      <c r="E177" s="11"/>
      <c r="F177" s="11"/>
      <c r="G177" s="11"/>
      <c r="H177" s="11"/>
      <c r="I177" s="39"/>
      <c r="J177" s="39"/>
      <c r="K177" s="10"/>
      <c r="L177" s="19"/>
      <c r="M177" s="7"/>
      <c r="N177" s="26"/>
      <c r="O177" s="10"/>
      <c r="P177" s="29"/>
      <c r="Q177" s="7"/>
      <c r="R177" s="14"/>
      <c r="S177" s="14"/>
      <c r="T177" s="14"/>
      <c r="U177" s="7"/>
    </row>
    <row r="178" spans="1:21" s="35" customFormat="1" ht="18.75">
      <c r="A178" s="8"/>
      <c r="B178" s="10"/>
      <c r="C178" s="10"/>
      <c r="D178" s="10"/>
      <c r="E178" s="11"/>
      <c r="F178" s="11"/>
      <c r="G178" s="11"/>
      <c r="H178" s="11"/>
      <c r="I178" s="39"/>
      <c r="J178" s="39"/>
      <c r="K178" s="10"/>
      <c r="L178" s="19"/>
      <c r="M178" s="7"/>
      <c r="N178" s="26"/>
      <c r="O178" s="10"/>
      <c r="P178" s="29"/>
      <c r="Q178" s="7"/>
      <c r="R178" s="14"/>
      <c r="S178" s="14"/>
      <c r="T178" s="14"/>
      <c r="U178" s="7"/>
    </row>
    <row r="179" spans="1:21" s="35" customFormat="1" ht="18.75">
      <c r="A179" s="8"/>
      <c r="B179" s="10"/>
      <c r="C179" s="10"/>
      <c r="D179" s="10"/>
      <c r="E179" s="11"/>
      <c r="F179" s="11"/>
      <c r="G179" s="11"/>
      <c r="H179" s="11"/>
      <c r="I179" s="39"/>
      <c r="J179" s="39"/>
      <c r="K179" s="10"/>
      <c r="L179" s="19"/>
      <c r="M179" s="7"/>
      <c r="N179" s="26"/>
      <c r="O179" s="10"/>
      <c r="P179" s="29"/>
      <c r="Q179" s="7"/>
      <c r="R179" s="14"/>
      <c r="S179" s="14"/>
      <c r="T179" s="14"/>
      <c r="U179" s="7"/>
    </row>
    <row r="180" spans="1:21" s="35" customFormat="1" ht="18.75">
      <c r="A180" s="8"/>
      <c r="B180" s="10"/>
      <c r="C180" s="10"/>
      <c r="D180" s="10"/>
      <c r="E180" s="11"/>
      <c r="F180" s="11"/>
      <c r="G180" s="11"/>
      <c r="H180" s="11"/>
      <c r="I180" s="39"/>
      <c r="J180" s="39"/>
      <c r="K180" s="10"/>
      <c r="L180" s="19"/>
      <c r="M180" s="7"/>
      <c r="N180" s="26"/>
      <c r="O180" s="10"/>
      <c r="P180" s="29"/>
      <c r="Q180" s="7"/>
      <c r="R180" s="14"/>
      <c r="S180" s="14"/>
      <c r="T180" s="14"/>
      <c r="U180" s="7"/>
    </row>
    <row r="181" spans="1:21" s="35" customFormat="1" ht="18.75">
      <c r="A181" s="8"/>
      <c r="B181" s="10"/>
      <c r="C181" s="10"/>
      <c r="D181" s="10"/>
      <c r="E181" s="11"/>
      <c r="F181" s="11"/>
      <c r="G181" s="11"/>
      <c r="H181" s="11"/>
      <c r="I181" s="39"/>
      <c r="J181" s="39"/>
      <c r="K181" s="10"/>
      <c r="L181" s="19"/>
      <c r="M181" s="7"/>
      <c r="N181" s="26"/>
      <c r="O181" s="10"/>
      <c r="P181" s="29"/>
      <c r="Q181" s="7"/>
      <c r="R181" s="14"/>
      <c r="S181" s="14"/>
      <c r="T181" s="14"/>
      <c r="U181" s="7"/>
    </row>
    <row r="182" spans="1:21" s="35" customFormat="1" ht="18.75">
      <c r="A182" s="8"/>
      <c r="B182" s="10"/>
      <c r="C182" s="10"/>
      <c r="D182" s="10"/>
      <c r="E182" s="11"/>
      <c r="F182" s="11"/>
      <c r="G182" s="11"/>
      <c r="H182" s="11"/>
      <c r="I182" s="39"/>
      <c r="J182" s="39"/>
      <c r="K182" s="10"/>
      <c r="L182" s="19"/>
      <c r="M182" s="7"/>
      <c r="N182" s="26"/>
      <c r="O182" s="10"/>
      <c r="P182" s="29"/>
      <c r="Q182" s="7"/>
      <c r="R182" s="14"/>
      <c r="S182" s="14"/>
      <c r="T182" s="14"/>
      <c r="U182" s="7"/>
    </row>
    <row r="183" spans="1:21" s="35" customFormat="1" ht="18.75">
      <c r="A183" s="8"/>
      <c r="B183" s="10"/>
      <c r="C183" s="10"/>
      <c r="D183" s="10"/>
      <c r="E183" s="11"/>
      <c r="F183" s="11"/>
      <c r="G183" s="11"/>
      <c r="H183" s="11"/>
      <c r="I183" s="39"/>
      <c r="J183" s="39"/>
      <c r="K183" s="10"/>
      <c r="L183" s="19"/>
      <c r="M183" s="7"/>
      <c r="N183" s="26"/>
      <c r="O183" s="10"/>
      <c r="P183" s="29"/>
      <c r="Q183" s="7"/>
      <c r="R183" s="14"/>
      <c r="S183" s="14"/>
      <c r="T183" s="14"/>
      <c r="U183" s="7"/>
    </row>
    <row r="184" spans="1:21" s="35" customFormat="1" ht="18.75">
      <c r="A184" s="8"/>
      <c r="B184" s="10"/>
      <c r="C184" s="10"/>
      <c r="D184" s="10"/>
      <c r="E184" s="11"/>
      <c r="F184" s="11"/>
      <c r="G184" s="11"/>
      <c r="H184" s="11"/>
      <c r="I184" s="39"/>
      <c r="J184" s="39"/>
      <c r="K184" s="10"/>
      <c r="L184" s="19"/>
      <c r="M184" s="7"/>
      <c r="N184" s="26"/>
      <c r="O184" s="10"/>
      <c r="P184" s="29"/>
      <c r="Q184" s="7"/>
      <c r="R184" s="14"/>
      <c r="S184" s="14"/>
      <c r="T184" s="14"/>
      <c r="U184" s="7"/>
    </row>
    <row r="185" spans="1:21" s="35" customFormat="1" ht="18.75">
      <c r="A185" s="8"/>
      <c r="B185" s="10"/>
      <c r="C185" s="10"/>
      <c r="D185" s="10"/>
      <c r="E185" s="11"/>
      <c r="F185" s="11"/>
      <c r="G185" s="11"/>
      <c r="H185" s="11"/>
      <c r="I185" s="39"/>
      <c r="J185" s="39"/>
      <c r="K185" s="10"/>
      <c r="L185" s="19"/>
      <c r="M185" s="7"/>
      <c r="N185" s="26"/>
      <c r="O185" s="10"/>
      <c r="P185" s="29"/>
      <c r="Q185" s="7"/>
      <c r="R185" s="14"/>
      <c r="S185" s="14"/>
      <c r="T185" s="14"/>
      <c r="U185" s="7"/>
    </row>
    <row r="186" spans="1:21" s="35" customFormat="1" ht="18.75">
      <c r="A186" s="8"/>
      <c r="B186" s="10"/>
      <c r="C186" s="10"/>
      <c r="D186" s="10"/>
      <c r="E186" s="11"/>
      <c r="F186" s="11"/>
      <c r="G186" s="11"/>
      <c r="H186" s="11"/>
      <c r="I186" s="39"/>
      <c r="J186" s="39"/>
      <c r="K186" s="10"/>
      <c r="L186" s="19"/>
      <c r="M186" s="7"/>
      <c r="N186" s="26"/>
      <c r="O186" s="10"/>
      <c r="P186" s="29"/>
      <c r="Q186" s="7"/>
      <c r="R186" s="14"/>
      <c r="S186" s="14"/>
      <c r="T186" s="14"/>
      <c r="U186" s="7"/>
    </row>
    <row r="187" spans="1:21" s="35" customFormat="1" ht="18.75">
      <c r="A187" s="8"/>
      <c r="B187" s="10"/>
      <c r="C187" s="10"/>
      <c r="D187" s="10"/>
      <c r="E187" s="11"/>
      <c r="F187" s="11"/>
      <c r="G187" s="11"/>
      <c r="H187" s="11"/>
      <c r="I187" s="39"/>
      <c r="J187" s="39"/>
      <c r="K187" s="10"/>
      <c r="L187" s="19"/>
      <c r="M187" s="7"/>
      <c r="N187" s="26"/>
      <c r="O187" s="10"/>
      <c r="P187" s="29"/>
      <c r="Q187" s="7"/>
      <c r="R187" s="14"/>
      <c r="S187" s="14"/>
      <c r="T187" s="14"/>
      <c r="U187" s="7"/>
    </row>
    <row r="188" spans="1:21" s="35" customFormat="1" ht="18.75">
      <c r="A188" s="8"/>
      <c r="B188" s="10"/>
      <c r="C188" s="10"/>
      <c r="D188" s="10"/>
      <c r="E188" s="11"/>
      <c r="F188" s="11"/>
      <c r="G188" s="11"/>
      <c r="H188" s="11"/>
      <c r="I188" s="39"/>
      <c r="J188" s="39"/>
      <c r="K188" s="10"/>
      <c r="L188" s="19"/>
      <c r="M188" s="7"/>
      <c r="N188" s="26"/>
      <c r="O188" s="10"/>
      <c r="P188" s="29"/>
      <c r="Q188" s="7"/>
      <c r="R188" s="14"/>
      <c r="S188" s="14"/>
      <c r="T188" s="14"/>
      <c r="U188" s="7"/>
    </row>
    <row r="189" spans="1:21" s="35" customFormat="1" ht="18.75">
      <c r="A189" s="8"/>
      <c r="B189" s="10"/>
      <c r="C189" s="10"/>
      <c r="D189" s="10"/>
      <c r="E189" s="11"/>
      <c r="F189" s="11"/>
      <c r="G189" s="11"/>
      <c r="H189" s="11"/>
      <c r="I189" s="39"/>
      <c r="J189" s="39"/>
      <c r="K189" s="10"/>
      <c r="L189" s="19"/>
      <c r="M189" s="7"/>
      <c r="N189" s="26"/>
      <c r="O189" s="10"/>
      <c r="P189" s="29"/>
      <c r="Q189" s="7"/>
      <c r="R189" s="14"/>
      <c r="S189" s="14"/>
      <c r="T189" s="14"/>
      <c r="U189" s="7"/>
    </row>
    <row r="190" spans="1:21" s="35" customFormat="1" ht="18.75">
      <c r="A190" s="8"/>
      <c r="B190" s="10"/>
      <c r="C190" s="10"/>
      <c r="D190" s="10"/>
      <c r="E190" s="11"/>
      <c r="F190" s="11"/>
      <c r="G190" s="11"/>
      <c r="H190" s="11"/>
      <c r="I190" s="39"/>
      <c r="J190" s="39"/>
      <c r="K190" s="10"/>
      <c r="L190" s="19"/>
      <c r="M190" s="7"/>
      <c r="N190" s="26"/>
      <c r="O190" s="10"/>
      <c r="P190" s="29"/>
      <c r="Q190" s="7"/>
      <c r="R190" s="14"/>
      <c r="S190" s="14"/>
      <c r="T190" s="14"/>
      <c r="U190" s="7"/>
    </row>
    <row r="191" spans="1:21" s="35" customFormat="1" ht="18.75">
      <c r="A191" s="8"/>
      <c r="B191" s="10"/>
      <c r="C191" s="10"/>
      <c r="D191" s="10"/>
      <c r="E191" s="11"/>
      <c r="F191" s="11"/>
      <c r="G191" s="11"/>
      <c r="H191" s="11"/>
      <c r="I191" s="39"/>
      <c r="J191" s="39"/>
      <c r="K191" s="10"/>
      <c r="L191" s="19"/>
      <c r="M191" s="7"/>
      <c r="N191" s="26"/>
      <c r="O191" s="10"/>
      <c r="P191" s="29"/>
      <c r="Q191" s="7"/>
      <c r="R191" s="14"/>
      <c r="S191" s="14"/>
      <c r="T191" s="14"/>
      <c r="U191" s="7"/>
    </row>
    <row r="192" spans="1:21" s="35" customFormat="1" ht="18.75">
      <c r="A192" s="8"/>
      <c r="B192" s="10"/>
      <c r="C192" s="10"/>
      <c r="D192" s="10"/>
      <c r="E192" s="11"/>
      <c r="F192" s="11"/>
      <c r="G192" s="11"/>
      <c r="H192" s="11"/>
      <c r="I192" s="39"/>
      <c r="J192" s="39"/>
      <c r="K192" s="10"/>
      <c r="L192" s="19"/>
      <c r="M192" s="7"/>
      <c r="N192" s="26"/>
      <c r="O192" s="10"/>
      <c r="P192" s="29"/>
      <c r="Q192" s="7"/>
      <c r="R192" s="14"/>
      <c r="S192" s="14"/>
      <c r="T192" s="14"/>
      <c r="U192" s="7"/>
    </row>
    <row r="193" spans="1:21" s="35" customFormat="1" ht="18.75">
      <c r="A193" s="8"/>
      <c r="B193" s="10"/>
      <c r="C193" s="10"/>
      <c r="D193" s="10"/>
      <c r="E193" s="11"/>
      <c r="F193" s="11"/>
      <c r="G193" s="11"/>
      <c r="H193" s="11"/>
      <c r="I193" s="39"/>
      <c r="J193" s="39"/>
      <c r="K193" s="10"/>
      <c r="L193" s="19"/>
      <c r="M193" s="7"/>
      <c r="N193" s="26"/>
      <c r="O193" s="10"/>
      <c r="P193" s="29"/>
      <c r="Q193" s="7"/>
      <c r="R193" s="14"/>
      <c r="S193" s="14"/>
      <c r="T193" s="14"/>
      <c r="U193" s="7"/>
    </row>
    <row r="194" spans="1:21" s="35" customFormat="1" ht="18.75">
      <c r="A194" s="8"/>
      <c r="B194" s="10"/>
      <c r="C194" s="10"/>
      <c r="D194" s="10"/>
      <c r="E194" s="11"/>
      <c r="F194" s="11"/>
      <c r="G194" s="11"/>
      <c r="H194" s="11"/>
      <c r="I194" s="39"/>
      <c r="J194" s="39"/>
      <c r="K194" s="10"/>
      <c r="L194" s="19"/>
      <c r="M194" s="7"/>
      <c r="N194" s="26"/>
      <c r="O194" s="10"/>
      <c r="P194" s="29"/>
      <c r="Q194" s="7"/>
      <c r="R194" s="14"/>
      <c r="S194" s="14"/>
      <c r="T194" s="14"/>
      <c r="U194" s="7"/>
    </row>
    <row r="195" spans="1:21" s="35" customFormat="1" ht="18.75">
      <c r="A195" s="8"/>
      <c r="B195" s="10"/>
      <c r="C195" s="10"/>
      <c r="D195" s="10"/>
      <c r="E195" s="11"/>
      <c r="F195" s="11"/>
      <c r="G195" s="11"/>
      <c r="H195" s="11"/>
      <c r="I195" s="39"/>
      <c r="J195" s="39"/>
      <c r="K195" s="10"/>
      <c r="L195" s="19"/>
      <c r="M195" s="7"/>
      <c r="N195" s="26"/>
      <c r="O195" s="10"/>
      <c r="P195" s="29"/>
      <c r="Q195" s="7"/>
      <c r="R195" s="14"/>
      <c r="S195" s="14"/>
      <c r="T195" s="14"/>
      <c r="U195" s="7"/>
    </row>
    <row r="196" spans="1:21" s="35" customFormat="1" ht="18.75">
      <c r="A196" s="8"/>
      <c r="B196" s="10"/>
      <c r="C196" s="10"/>
      <c r="D196" s="10"/>
      <c r="E196" s="11"/>
      <c r="F196" s="11"/>
      <c r="G196" s="11"/>
      <c r="H196" s="11"/>
      <c r="I196" s="39"/>
      <c r="J196" s="39"/>
      <c r="K196" s="10"/>
      <c r="L196" s="19"/>
      <c r="M196" s="7"/>
      <c r="N196" s="26"/>
      <c r="O196" s="10"/>
      <c r="P196" s="29"/>
      <c r="Q196" s="7"/>
      <c r="R196" s="14"/>
      <c r="S196" s="14"/>
      <c r="T196" s="14"/>
      <c r="U196" s="7"/>
    </row>
    <row r="197" spans="1:21" s="35" customFormat="1" ht="18.75">
      <c r="A197" s="8"/>
      <c r="B197" s="10"/>
      <c r="C197" s="10"/>
      <c r="D197" s="10"/>
      <c r="E197" s="11"/>
      <c r="F197" s="11"/>
      <c r="G197" s="11"/>
      <c r="H197" s="11"/>
      <c r="I197" s="39"/>
      <c r="J197" s="39"/>
      <c r="K197" s="10"/>
      <c r="L197" s="19"/>
      <c r="M197" s="7"/>
      <c r="N197" s="26"/>
      <c r="O197" s="10"/>
      <c r="P197" s="29"/>
      <c r="Q197" s="7"/>
      <c r="R197" s="14"/>
      <c r="S197" s="14"/>
      <c r="T197" s="14"/>
      <c r="U197" s="7"/>
    </row>
    <row r="198" spans="1:21" s="35" customFormat="1" ht="18.75">
      <c r="A198" s="8"/>
      <c r="B198" s="10"/>
      <c r="C198" s="10"/>
      <c r="D198" s="10"/>
      <c r="E198" s="11"/>
      <c r="F198" s="11"/>
      <c r="G198" s="11"/>
      <c r="H198" s="11"/>
      <c r="I198" s="39"/>
      <c r="J198" s="39"/>
      <c r="K198" s="10"/>
      <c r="L198" s="19"/>
      <c r="M198" s="7"/>
      <c r="N198" s="26"/>
      <c r="O198" s="10"/>
      <c r="P198" s="29"/>
      <c r="Q198" s="7"/>
      <c r="R198" s="14"/>
      <c r="S198" s="14"/>
      <c r="T198" s="14"/>
      <c r="U198" s="7"/>
    </row>
    <row r="199" spans="1:21" s="35" customFormat="1" ht="18.75">
      <c r="A199" s="8"/>
      <c r="B199" s="10"/>
      <c r="C199" s="10"/>
      <c r="D199" s="10"/>
      <c r="E199" s="11"/>
      <c r="F199" s="11"/>
      <c r="G199" s="11"/>
      <c r="H199" s="11"/>
      <c r="I199" s="39"/>
      <c r="J199" s="39"/>
      <c r="K199" s="10"/>
      <c r="L199" s="19"/>
      <c r="M199" s="7"/>
      <c r="N199" s="26"/>
      <c r="O199" s="10"/>
      <c r="P199" s="29"/>
      <c r="Q199" s="7"/>
      <c r="R199" s="14"/>
      <c r="S199" s="14"/>
      <c r="T199" s="14"/>
      <c r="U199" s="7"/>
    </row>
    <row r="200" spans="1:21" s="35" customFormat="1" ht="18.75">
      <c r="A200" s="8"/>
      <c r="B200" s="10"/>
      <c r="C200" s="10"/>
      <c r="D200" s="10"/>
      <c r="E200" s="11"/>
      <c r="F200" s="11"/>
      <c r="G200" s="11"/>
      <c r="H200" s="11"/>
      <c r="I200" s="39"/>
      <c r="J200" s="39"/>
      <c r="K200" s="10"/>
      <c r="L200" s="19"/>
      <c r="M200" s="7"/>
      <c r="N200" s="26"/>
      <c r="O200" s="10"/>
      <c r="P200" s="29"/>
      <c r="Q200" s="7"/>
      <c r="R200" s="14"/>
      <c r="S200" s="14"/>
      <c r="T200" s="14"/>
      <c r="U200" s="7"/>
    </row>
    <row r="201" spans="1:21" s="35" customFormat="1" ht="18.75">
      <c r="A201" s="8"/>
      <c r="B201" s="10"/>
      <c r="C201" s="10"/>
      <c r="D201" s="10"/>
      <c r="E201" s="11"/>
      <c r="F201" s="11"/>
      <c r="G201" s="11"/>
      <c r="H201" s="11"/>
      <c r="I201" s="39"/>
      <c r="J201" s="39"/>
      <c r="K201" s="10"/>
      <c r="L201" s="19"/>
      <c r="M201" s="7"/>
      <c r="N201" s="26"/>
      <c r="O201" s="10"/>
      <c r="P201" s="29"/>
      <c r="Q201" s="7"/>
      <c r="R201" s="14"/>
      <c r="S201" s="14"/>
      <c r="T201" s="14"/>
      <c r="U201" s="7"/>
    </row>
    <row r="202" spans="1:21" s="35" customFormat="1" ht="18.75">
      <c r="A202" s="8"/>
      <c r="B202" s="10"/>
      <c r="C202" s="10"/>
      <c r="D202" s="10"/>
      <c r="E202" s="11"/>
      <c r="F202" s="11"/>
      <c r="G202" s="11"/>
      <c r="H202" s="11"/>
      <c r="I202" s="39"/>
      <c r="J202" s="39"/>
      <c r="K202" s="10"/>
      <c r="L202" s="19"/>
      <c r="M202" s="7"/>
      <c r="N202" s="26"/>
      <c r="O202" s="10"/>
      <c r="P202" s="29"/>
      <c r="Q202" s="7"/>
      <c r="R202" s="14"/>
      <c r="S202" s="14"/>
      <c r="T202" s="14"/>
      <c r="U202" s="7"/>
    </row>
    <row r="203" spans="1:21" s="35" customFormat="1" ht="18.75">
      <c r="A203" s="8"/>
      <c r="B203" s="10"/>
      <c r="C203" s="10"/>
      <c r="D203" s="10"/>
      <c r="E203" s="11"/>
      <c r="F203" s="11"/>
      <c r="G203" s="11"/>
      <c r="H203" s="11"/>
      <c r="I203" s="39"/>
      <c r="J203" s="39"/>
      <c r="K203" s="10"/>
      <c r="L203" s="19"/>
      <c r="M203" s="7"/>
      <c r="N203" s="26"/>
      <c r="O203" s="10"/>
      <c r="P203" s="29"/>
      <c r="Q203" s="7"/>
      <c r="R203" s="14"/>
      <c r="S203" s="14"/>
      <c r="T203" s="14"/>
      <c r="U203" s="7"/>
    </row>
    <row r="204" spans="1:21" s="35" customFormat="1" ht="18.75">
      <c r="A204" s="8"/>
      <c r="B204" s="10"/>
      <c r="C204" s="10"/>
      <c r="D204" s="10"/>
      <c r="E204" s="11"/>
      <c r="F204" s="11"/>
      <c r="G204" s="11"/>
      <c r="H204" s="11"/>
      <c r="I204" s="39"/>
      <c r="J204" s="39"/>
      <c r="K204" s="10"/>
      <c r="L204" s="19"/>
      <c r="M204" s="7"/>
      <c r="N204" s="26"/>
      <c r="O204" s="10"/>
      <c r="P204" s="29"/>
      <c r="Q204" s="7"/>
      <c r="R204" s="14"/>
      <c r="S204" s="14"/>
      <c r="T204" s="14"/>
      <c r="U204" s="7"/>
    </row>
    <row r="205" spans="1:21" s="35" customFormat="1" ht="18.75">
      <c r="A205" s="8"/>
      <c r="B205" s="10"/>
      <c r="C205" s="10"/>
      <c r="D205" s="10"/>
      <c r="E205" s="11"/>
      <c r="F205" s="11"/>
      <c r="G205" s="11"/>
      <c r="H205" s="11"/>
      <c r="I205" s="39"/>
      <c r="J205" s="39"/>
      <c r="K205" s="10"/>
      <c r="L205" s="19"/>
      <c r="M205" s="7"/>
      <c r="N205" s="26"/>
      <c r="O205" s="10"/>
      <c r="P205" s="29"/>
      <c r="Q205" s="7"/>
      <c r="R205" s="14"/>
      <c r="S205" s="14"/>
      <c r="T205" s="14"/>
      <c r="U205" s="7"/>
    </row>
    <row r="206" spans="1:21" s="35" customFormat="1" ht="18.75">
      <c r="A206" s="8"/>
      <c r="B206" s="10"/>
      <c r="C206" s="10"/>
      <c r="D206" s="10"/>
      <c r="E206" s="11"/>
      <c r="F206" s="11"/>
      <c r="G206" s="11"/>
      <c r="H206" s="11"/>
      <c r="I206" s="39"/>
      <c r="J206" s="39"/>
      <c r="K206" s="10"/>
      <c r="L206" s="19"/>
      <c r="M206" s="7"/>
      <c r="N206" s="26"/>
      <c r="O206" s="10"/>
      <c r="P206" s="29"/>
      <c r="Q206" s="7"/>
      <c r="R206" s="14"/>
      <c r="S206" s="14"/>
      <c r="T206" s="14"/>
      <c r="U206" s="7"/>
    </row>
    <row r="207" spans="1:21" s="35" customFormat="1" ht="18.75">
      <c r="A207" s="8"/>
      <c r="B207" s="10"/>
      <c r="C207" s="10"/>
      <c r="D207" s="10"/>
      <c r="E207" s="11"/>
      <c r="F207" s="11"/>
      <c r="G207" s="11"/>
      <c r="H207" s="11"/>
      <c r="I207" s="39"/>
      <c r="J207" s="39"/>
      <c r="K207" s="10"/>
      <c r="L207" s="19"/>
      <c r="M207" s="7"/>
      <c r="N207" s="26"/>
      <c r="O207" s="10"/>
      <c r="P207" s="29"/>
      <c r="Q207" s="7"/>
      <c r="R207" s="14"/>
      <c r="S207" s="14"/>
      <c r="T207" s="14"/>
      <c r="U207" s="7"/>
    </row>
    <row r="208" spans="1:21" s="35" customFormat="1" ht="18.75">
      <c r="A208" s="8"/>
      <c r="B208" s="10"/>
      <c r="C208" s="10"/>
      <c r="D208" s="10"/>
      <c r="E208" s="11"/>
      <c r="F208" s="11"/>
      <c r="G208" s="11"/>
      <c r="H208" s="11"/>
      <c r="I208" s="39"/>
      <c r="J208" s="39"/>
      <c r="K208" s="10"/>
      <c r="L208" s="19"/>
      <c r="M208" s="7"/>
      <c r="N208" s="26"/>
      <c r="O208" s="10"/>
      <c r="P208" s="29"/>
      <c r="Q208" s="7"/>
      <c r="R208" s="14"/>
      <c r="S208" s="14"/>
      <c r="T208" s="14"/>
      <c r="U208" s="7"/>
    </row>
    <row r="209" spans="1:21" s="35" customFormat="1" ht="18.75">
      <c r="A209" s="8"/>
      <c r="B209" s="10"/>
      <c r="C209" s="10"/>
      <c r="D209" s="10"/>
      <c r="E209" s="11"/>
      <c r="F209" s="11"/>
      <c r="G209" s="11"/>
      <c r="H209" s="11"/>
      <c r="I209" s="39"/>
      <c r="J209" s="39"/>
      <c r="K209" s="10"/>
      <c r="L209" s="19"/>
      <c r="M209" s="7"/>
      <c r="N209" s="26"/>
      <c r="O209" s="10"/>
      <c r="P209" s="29"/>
      <c r="Q209" s="7"/>
      <c r="R209" s="14"/>
      <c r="S209" s="14"/>
      <c r="T209" s="14"/>
      <c r="U209" s="7"/>
    </row>
    <row r="210" spans="1:21" s="35" customFormat="1" ht="18.75">
      <c r="A210" s="8"/>
      <c r="B210" s="10"/>
      <c r="C210" s="10"/>
      <c r="D210" s="10"/>
      <c r="E210" s="11"/>
      <c r="F210" s="11"/>
      <c r="G210" s="11"/>
      <c r="H210" s="11"/>
      <c r="I210" s="39"/>
      <c r="J210" s="39"/>
      <c r="K210" s="10"/>
      <c r="L210" s="19"/>
      <c r="M210" s="7"/>
      <c r="N210" s="26"/>
      <c r="O210" s="10"/>
      <c r="P210" s="29"/>
      <c r="Q210" s="7"/>
      <c r="R210" s="14"/>
      <c r="S210" s="14"/>
      <c r="T210" s="14"/>
      <c r="U210" s="7"/>
    </row>
    <row r="211" spans="1:21" s="35" customFormat="1" ht="18.75">
      <c r="A211" s="8"/>
      <c r="B211" s="10"/>
      <c r="C211" s="10"/>
      <c r="D211" s="10"/>
      <c r="E211" s="11"/>
      <c r="F211" s="11"/>
      <c r="G211" s="11"/>
      <c r="H211" s="11"/>
      <c r="I211" s="39"/>
      <c r="J211" s="39"/>
      <c r="K211" s="10"/>
      <c r="L211" s="19"/>
      <c r="M211" s="7"/>
      <c r="N211" s="26"/>
      <c r="O211" s="10"/>
      <c r="P211" s="29"/>
      <c r="Q211" s="7"/>
      <c r="R211" s="14"/>
      <c r="S211" s="14"/>
      <c r="T211" s="14"/>
      <c r="U211" s="7"/>
    </row>
    <row r="212" spans="1:21" s="35" customFormat="1" ht="18.75">
      <c r="A212" s="8"/>
      <c r="B212" s="10"/>
      <c r="C212" s="10"/>
      <c r="D212" s="10"/>
      <c r="E212" s="11"/>
      <c r="F212" s="11"/>
      <c r="G212" s="11"/>
      <c r="H212" s="11"/>
      <c r="I212" s="39"/>
      <c r="J212" s="39"/>
      <c r="K212" s="10"/>
      <c r="L212" s="19"/>
      <c r="M212" s="7"/>
      <c r="N212" s="26"/>
      <c r="O212" s="10"/>
      <c r="P212" s="29"/>
      <c r="Q212" s="7"/>
      <c r="R212" s="14"/>
      <c r="S212" s="14"/>
      <c r="T212" s="14"/>
      <c r="U212" s="7"/>
    </row>
    <row r="213" spans="1:21" s="35" customFormat="1" ht="18.75">
      <c r="A213" s="8"/>
      <c r="B213" s="10"/>
      <c r="C213" s="10"/>
      <c r="D213" s="10"/>
      <c r="E213" s="11"/>
      <c r="F213" s="11"/>
      <c r="G213" s="11"/>
      <c r="H213" s="11"/>
      <c r="I213" s="39"/>
      <c r="J213" s="39"/>
      <c r="K213" s="10"/>
      <c r="L213" s="19"/>
      <c r="M213" s="7"/>
      <c r="N213" s="26"/>
      <c r="O213" s="10"/>
      <c r="P213" s="29"/>
      <c r="Q213" s="7"/>
      <c r="R213" s="14"/>
      <c r="S213" s="14"/>
      <c r="T213" s="14"/>
      <c r="U213" s="7"/>
    </row>
    <row r="214" spans="1:21" s="35" customFormat="1" ht="18.75">
      <c r="A214" s="8"/>
      <c r="B214" s="10"/>
      <c r="C214" s="10"/>
      <c r="D214" s="10"/>
      <c r="E214" s="11"/>
      <c r="F214" s="11"/>
      <c r="G214" s="11"/>
      <c r="H214" s="11"/>
      <c r="I214" s="39"/>
      <c r="J214" s="39"/>
      <c r="K214" s="10"/>
      <c r="L214" s="19"/>
      <c r="M214" s="7"/>
      <c r="N214" s="26"/>
      <c r="O214" s="10"/>
      <c r="P214" s="29"/>
      <c r="Q214" s="7"/>
      <c r="R214" s="14"/>
      <c r="S214" s="14"/>
      <c r="T214" s="14"/>
      <c r="U214" s="7"/>
    </row>
    <row r="215" spans="1:21" s="35" customFormat="1" ht="18.75">
      <c r="A215" s="8"/>
      <c r="B215" s="10"/>
      <c r="C215" s="10"/>
      <c r="D215" s="10"/>
      <c r="E215" s="11"/>
      <c r="F215" s="11"/>
      <c r="G215" s="11"/>
      <c r="H215" s="11"/>
      <c r="I215" s="39"/>
      <c r="J215" s="39"/>
      <c r="K215" s="10"/>
      <c r="L215" s="19"/>
      <c r="M215" s="7"/>
      <c r="N215" s="26"/>
      <c r="O215" s="10"/>
      <c r="P215" s="29"/>
      <c r="Q215" s="7"/>
      <c r="R215" s="14"/>
      <c r="S215" s="14"/>
      <c r="T215" s="14"/>
      <c r="U215" s="7"/>
    </row>
    <row r="216" spans="1:21" s="35" customFormat="1" ht="18.75">
      <c r="A216" s="8"/>
      <c r="B216" s="10"/>
      <c r="C216" s="10"/>
      <c r="D216" s="10"/>
      <c r="E216" s="11"/>
      <c r="F216" s="11"/>
      <c r="G216" s="11"/>
      <c r="H216" s="11"/>
      <c r="I216" s="39"/>
      <c r="J216" s="39"/>
      <c r="K216" s="10"/>
      <c r="L216" s="19"/>
      <c r="M216" s="7"/>
      <c r="N216" s="26"/>
      <c r="O216" s="10"/>
      <c r="P216" s="29"/>
      <c r="Q216" s="7"/>
      <c r="R216" s="14"/>
      <c r="S216" s="14"/>
      <c r="T216" s="14"/>
      <c r="U216" s="7"/>
    </row>
    <row r="217" spans="1:21" s="35" customFormat="1" ht="18.75">
      <c r="A217" s="8"/>
      <c r="B217" s="10"/>
      <c r="C217" s="10"/>
      <c r="D217" s="10"/>
      <c r="E217" s="11"/>
      <c r="F217" s="11"/>
      <c r="G217" s="11"/>
      <c r="H217" s="11"/>
      <c r="I217" s="39"/>
      <c r="J217" s="39"/>
      <c r="K217" s="10"/>
      <c r="L217" s="19"/>
      <c r="M217" s="7"/>
      <c r="N217" s="26"/>
      <c r="O217" s="10"/>
      <c r="P217" s="29"/>
      <c r="Q217" s="7"/>
      <c r="R217" s="14"/>
      <c r="S217" s="14"/>
      <c r="T217" s="14"/>
      <c r="U217" s="7"/>
    </row>
    <row r="218" spans="1:21" s="35" customFormat="1" ht="18.75">
      <c r="A218" s="8"/>
      <c r="B218" s="10"/>
      <c r="C218" s="10"/>
      <c r="D218" s="10"/>
      <c r="E218" s="11"/>
      <c r="F218" s="11"/>
      <c r="G218" s="11"/>
      <c r="H218" s="11"/>
      <c r="I218" s="39"/>
      <c r="J218" s="39"/>
      <c r="K218" s="10"/>
      <c r="L218" s="19"/>
      <c r="M218" s="7"/>
      <c r="N218" s="26"/>
      <c r="O218" s="10"/>
      <c r="P218" s="29"/>
      <c r="Q218" s="7"/>
      <c r="R218" s="14"/>
      <c r="S218" s="14"/>
      <c r="T218" s="14"/>
      <c r="U218" s="7"/>
    </row>
    <row r="219" spans="1:21" s="35" customFormat="1" ht="18.75">
      <c r="A219" s="8"/>
      <c r="B219" s="10"/>
      <c r="C219" s="10"/>
      <c r="D219" s="10"/>
      <c r="E219" s="11"/>
      <c r="F219" s="11"/>
      <c r="G219" s="11"/>
      <c r="H219" s="11"/>
      <c r="I219" s="39"/>
      <c r="J219" s="39"/>
      <c r="K219" s="10"/>
      <c r="L219" s="19"/>
      <c r="M219" s="7"/>
      <c r="N219" s="26"/>
      <c r="O219" s="10"/>
      <c r="P219" s="29"/>
      <c r="Q219" s="7"/>
      <c r="R219" s="14"/>
      <c r="S219" s="14"/>
      <c r="T219" s="14"/>
      <c r="U219" s="7"/>
    </row>
    <row r="220" spans="1:21" s="35" customFormat="1" ht="18.75">
      <c r="A220" s="8"/>
      <c r="B220" s="10"/>
      <c r="C220" s="10"/>
      <c r="D220" s="10"/>
      <c r="E220" s="11"/>
      <c r="F220" s="11"/>
      <c r="G220" s="11"/>
      <c r="H220" s="11"/>
      <c r="I220" s="39"/>
      <c r="J220" s="39"/>
      <c r="K220" s="10"/>
      <c r="L220" s="19"/>
      <c r="M220" s="7"/>
      <c r="N220" s="26"/>
      <c r="O220" s="10"/>
      <c r="P220" s="29"/>
      <c r="Q220" s="7"/>
      <c r="R220" s="14"/>
      <c r="S220" s="14"/>
      <c r="T220" s="14"/>
      <c r="U220" s="7"/>
    </row>
    <row r="221" spans="1:21" s="35" customFormat="1" ht="18.75">
      <c r="A221" s="8"/>
      <c r="B221" s="10"/>
      <c r="C221" s="10"/>
      <c r="D221" s="10"/>
      <c r="E221" s="11"/>
      <c r="F221" s="11"/>
      <c r="G221" s="11"/>
      <c r="H221" s="11"/>
      <c r="I221" s="39"/>
      <c r="J221" s="39"/>
      <c r="K221" s="10"/>
      <c r="L221" s="19"/>
      <c r="M221" s="7"/>
      <c r="N221" s="26"/>
      <c r="O221" s="10"/>
      <c r="P221" s="29"/>
      <c r="Q221" s="7"/>
      <c r="R221" s="14"/>
      <c r="S221" s="14"/>
      <c r="T221" s="14"/>
      <c r="U221" s="7"/>
    </row>
    <row r="222" spans="1:21" s="35" customFormat="1" ht="18.75">
      <c r="A222" s="8"/>
      <c r="B222" s="10"/>
      <c r="C222" s="10"/>
      <c r="D222" s="10"/>
      <c r="E222" s="11"/>
      <c r="F222" s="11"/>
      <c r="G222" s="11"/>
      <c r="H222" s="11"/>
      <c r="I222" s="39"/>
      <c r="J222" s="39"/>
      <c r="K222" s="10"/>
      <c r="L222" s="19"/>
      <c r="M222" s="7"/>
      <c r="N222" s="26"/>
      <c r="O222" s="10"/>
      <c r="P222" s="29"/>
      <c r="Q222" s="7"/>
      <c r="R222" s="14"/>
      <c r="S222" s="14"/>
      <c r="T222" s="14"/>
      <c r="U222" s="7"/>
    </row>
    <row r="223" spans="1:21" s="35" customFormat="1" ht="18.75">
      <c r="A223" s="8"/>
      <c r="B223" s="10"/>
      <c r="C223" s="10"/>
      <c r="D223" s="10"/>
      <c r="E223" s="11"/>
      <c r="F223" s="11"/>
      <c r="G223" s="11"/>
      <c r="H223" s="11"/>
      <c r="I223" s="39"/>
      <c r="J223" s="39"/>
      <c r="K223" s="10"/>
      <c r="L223" s="19"/>
      <c r="M223" s="7"/>
      <c r="N223" s="26"/>
      <c r="O223" s="10"/>
      <c r="P223" s="29"/>
      <c r="Q223" s="7"/>
      <c r="R223" s="14"/>
      <c r="S223" s="14"/>
      <c r="T223" s="14"/>
      <c r="U223" s="7"/>
    </row>
    <row r="224" spans="1:21" s="35" customFormat="1" ht="18.75">
      <c r="A224" s="8"/>
      <c r="B224" s="10"/>
      <c r="C224" s="10"/>
      <c r="D224" s="10"/>
      <c r="E224" s="11"/>
      <c r="F224" s="11"/>
      <c r="G224" s="11"/>
      <c r="H224" s="11"/>
      <c r="I224" s="39"/>
      <c r="J224" s="39"/>
      <c r="K224" s="10"/>
      <c r="L224" s="19"/>
      <c r="M224" s="7"/>
      <c r="N224" s="26"/>
      <c r="O224" s="10"/>
      <c r="P224" s="29"/>
      <c r="Q224" s="7"/>
      <c r="R224" s="14"/>
      <c r="S224" s="14"/>
      <c r="T224" s="14"/>
      <c r="U224" s="7"/>
    </row>
    <row r="225" spans="1:21" s="35" customFormat="1" ht="18.75">
      <c r="A225" s="8"/>
      <c r="B225" s="10"/>
      <c r="C225" s="10"/>
      <c r="D225" s="10"/>
      <c r="E225" s="11"/>
      <c r="F225" s="11"/>
      <c r="G225" s="11"/>
      <c r="H225" s="11"/>
      <c r="I225" s="39"/>
      <c r="J225" s="39"/>
      <c r="K225" s="10"/>
      <c r="L225" s="19"/>
      <c r="M225" s="7"/>
      <c r="N225" s="26"/>
      <c r="O225" s="10"/>
      <c r="P225" s="29"/>
      <c r="Q225" s="7"/>
      <c r="R225" s="14"/>
      <c r="S225" s="14"/>
      <c r="T225" s="14"/>
      <c r="U225" s="7"/>
    </row>
    <row r="226" spans="1:21" s="35" customFormat="1" ht="18.75">
      <c r="A226" s="8"/>
      <c r="B226" s="10"/>
      <c r="C226" s="10"/>
      <c r="D226" s="10"/>
      <c r="E226" s="11"/>
      <c r="F226" s="11"/>
      <c r="G226" s="11"/>
      <c r="H226" s="11"/>
      <c r="I226" s="39"/>
      <c r="J226" s="39"/>
      <c r="K226" s="10"/>
      <c r="L226" s="19"/>
      <c r="M226" s="7"/>
      <c r="N226" s="26"/>
      <c r="O226" s="10"/>
      <c r="P226" s="29"/>
      <c r="Q226" s="7"/>
      <c r="R226" s="14"/>
      <c r="S226" s="14"/>
      <c r="T226" s="14"/>
      <c r="U226" s="7"/>
    </row>
    <row r="227" spans="1:21" s="35" customFormat="1" ht="18.75">
      <c r="A227" s="8"/>
      <c r="B227" s="10"/>
      <c r="C227" s="10"/>
      <c r="D227" s="10"/>
      <c r="E227" s="11"/>
      <c r="F227" s="11"/>
      <c r="G227" s="11"/>
      <c r="H227" s="11"/>
      <c r="I227" s="39"/>
      <c r="J227" s="39"/>
      <c r="K227" s="10"/>
      <c r="L227" s="19"/>
      <c r="M227" s="7"/>
      <c r="N227" s="26"/>
      <c r="O227" s="10"/>
      <c r="P227" s="29"/>
      <c r="Q227" s="7"/>
      <c r="R227" s="14"/>
      <c r="S227" s="14"/>
      <c r="T227" s="14"/>
      <c r="U227" s="7"/>
    </row>
    <row r="228" spans="1:21" s="35" customFormat="1" ht="18.75">
      <c r="A228" s="8"/>
      <c r="B228" s="10"/>
      <c r="C228" s="10"/>
      <c r="D228" s="10"/>
      <c r="E228" s="11"/>
      <c r="F228" s="11"/>
      <c r="G228" s="11"/>
      <c r="H228" s="11"/>
      <c r="I228" s="39"/>
      <c r="J228" s="39"/>
      <c r="K228" s="10"/>
      <c r="L228" s="19"/>
      <c r="M228" s="7"/>
      <c r="N228" s="26"/>
      <c r="O228" s="10"/>
      <c r="P228" s="29"/>
      <c r="Q228" s="7"/>
      <c r="R228" s="14"/>
      <c r="S228" s="14"/>
      <c r="T228" s="14"/>
      <c r="U228" s="7"/>
    </row>
    <row r="229" spans="1:21" s="35" customFormat="1" ht="18.75">
      <c r="A229" s="8"/>
      <c r="B229" s="10"/>
      <c r="C229" s="10"/>
      <c r="D229" s="10"/>
      <c r="E229" s="11"/>
      <c r="F229" s="11"/>
      <c r="G229" s="11"/>
      <c r="H229" s="11"/>
      <c r="I229" s="39"/>
      <c r="J229" s="39"/>
      <c r="K229" s="10"/>
      <c r="L229" s="19"/>
      <c r="M229" s="7"/>
      <c r="N229" s="26"/>
      <c r="O229" s="10"/>
      <c r="P229" s="29"/>
      <c r="Q229" s="7"/>
      <c r="R229" s="14"/>
      <c r="S229" s="14"/>
      <c r="T229" s="14"/>
      <c r="U229" s="7"/>
    </row>
    <row r="230" spans="1:21" s="35" customFormat="1" ht="18.75">
      <c r="A230" s="8"/>
      <c r="B230" s="10"/>
      <c r="C230" s="10"/>
      <c r="D230" s="10"/>
      <c r="E230" s="11"/>
      <c r="F230" s="11"/>
      <c r="G230" s="11"/>
      <c r="H230" s="11"/>
      <c r="I230" s="39"/>
      <c r="J230" s="39"/>
      <c r="K230" s="10"/>
      <c r="L230" s="19"/>
      <c r="M230" s="7"/>
      <c r="N230" s="26"/>
      <c r="O230" s="10"/>
      <c r="P230" s="29"/>
      <c r="Q230" s="7"/>
      <c r="R230" s="14"/>
      <c r="S230" s="14"/>
      <c r="T230" s="14"/>
      <c r="U230" s="7"/>
    </row>
    <row r="231" spans="1:21" s="35" customFormat="1" ht="18.75">
      <c r="A231" s="8"/>
      <c r="B231" s="10"/>
      <c r="C231" s="10"/>
      <c r="D231" s="10"/>
      <c r="E231" s="11"/>
      <c r="F231" s="11"/>
      <c r="G231" s="11"/>
      <c r="H231" s="11"/>
      <c r="I231" s="39"/>
      <c r="J231" s="39"/>
      <c r="K231" s="10"/>
      <c r="L231" s="19"/>
      <c r="M231" s="7"/>
      <c r="N231" s="26"/>
      <c r="O231" s="10"/>
      <c r="P231" s="29"/>
      <c r="Q231" s="7"/>
      <c r="R231" s="14"/>
      <c r="S231" s="14"/>
      <c r="T231" s="14"/>
      <c r="U231" s="7"/>
    </row>
    <row r="232" spans="1:21" s="35" customFormat="1" ht="18.75">
      <c r="A232" s="8"/>
      <c r="B232" s="10"/>
      <c r="C232" s="10"/>
      <c r="D232" s="10"/>
      <c r="E232" s="11"/>
      <c r="F232" s="11"/>
      <c r="G232" s="11"/>
      <c r="H232" s="11"/>
      <c r="I232" s="39"/>
      <c r="J232" s="39"/>
      <c r="K232" s="10"/>
      <c r="L232" s="19"/>
      <c r="M232" s="7"/>
      <c r="N232" s="26"/>
      <c r="O232" s="10"/>
      <c r="P232" s="29"/>
      <c r="Q232" s="7"/>
      <c r="R232" s="14"/>
      <c r="S232" s="14"/>
      <c r="T232" s="14"/>
      <c r="U232" s="7"/>
    </row>
    <row r="233" spans="1:21" s="35" customFormat="1" ht="18.75">
      <c r="A233" s="8"/>
      <c r="B233" s="10"/>
      <c r="C233" s="10"/>
      <c r="D233" s="10"/>
      <c r="E233" s="11"/>
      <c r="F233" s="11"/>
      <c r="G233" s="11"/>
      <c r="H233" s="11"/>
      <c r="I233" s="39"/>
      <c r="J233" s="39"/>
      <c r="K233" s="10"/>
      <c r="L233" s="19"/>
      <c r="M233" s="7"/>
      <c r="N233" s="26"/>
      <c r="O233" s="10"/>
      <c r="P233" s="29"/>
      <c r="Q233" s="7"/>
      <c r="R233" s="14"/>
      <c r="S233" s="14"/>
      <c r="T233" s="14"/>
      <c r="U233" s="7"/>
    </row>
    <row r="234" spans="1:21" s="35" customFormat="1" ht="18.75">
      <c r="A234" s="8"/>
      <c r="B234" s="10"/>
      <c r="C234" s="10"/>
      <c r="D234" s="10"/>
      <c r="E234" s="11"/>
      <c r="F234" s="11"/>
      <c r="G234" s="11"/>
      <c r="H234" s="11"/>
      <c r="I234" s="39"/>
      <c r="J234" s="39"/>
      <c r="K234" s="10"/>
      <c r="L234" s="19"/>
      <c r="M234" s="7"/>
      <c r="N234" s="26"/>
      <c r="O234" s="10"/>
      <c r="P234" s="29"/>
      <c r="Q234" s="7"/>
      <c r="R234" s="14"/>
      <c r="S234" s="14"/>
      <c r="T234" s="14"/>
      <c r="U234" s="7"/>
    </row>
    <row r="235" spans="1:21" s="35" customFormat="1" ht="18.75">
      <c r="A235" s="8"/>
      <c r="B235" s="10"/>
      <c r="C235" s="10"/>
      <c r="D235" s="10"/>
      <c r="E235" s="11"/>
      <c r="F235" s="11"/>
      <c r="G235" s="11"/>
      <c r="H235" s="11"/>
      <c r="I235" s="39"/>
      <c r="J235" s="39"/>
      <c r="K235" s="10"/>
      <c r="L235" s="19"/>
      <c r="M235" s="7"/>
      <c r="N235" s="26"/>
      <c r="O235" s="10"/>
      <c r="P235" s="29"/>
      <c r="Q235" s="7"/>
      <c r="R235" s="14"/>
      <c r="S235" s="14"/>
      <c r="T235" s="14"/>
      <c r="U235" s="7"/>
    </row>
    <row r="236" spans="1:21" s="35" customFormat="1" ht="18.75">
      <c r="A236" s="8"/>
      <c r="B236" s="10"/>
      <c r="C236" s="10"/>
      <c r="D236" s="10"/>
      <c r="E236" s="11"/>
      <c r="F236" s="11"/>
      <c r="G236" s="11"/>
      <c r="H236" s="11"/>
      <c r="I236" s="39"/>
      <c r="J236" s="39"/>
      <c r="K236" s="10"/>
      <c r="L236" s="19"/>
      <c r="M236" s="7"/>
      <c r="N236" s="26"/>
      <c r="O236" s="10"/>
      <c r="P236" s="29"/>
      <c r="Q236" s="7"/>
      <c r="R236" s="14"/>
      <c r="S236" s="14"/>
      <c r="T236" s="14"/>
      <c r="U236" s="7"/>
    </row>
    <row r="237" spans="1:21" s="35" customFormat="1" ht="18.75">
      <c r="A237" s="8"/>
      <c r="B237" s="10"/>
      <c r="C237" s="10"/>
      <c r="D237" s="10"/>
      <c r="E237" s="11"/>
      <c r="F237" s="11"/>
      <c r="G237" s="11"/>
      <c r="H237" s="11"/>
      <c r="I237" s="39"/>
      <c r="J237" s="39"/>
      <c r="K237" s="10"/>
      <c r="L237" s="19"/>
      <c r="M237" s="7"/>
      <c r="N237" s="26"/>
      <c r="O237" s="10"/>
      <c r="P237" s="29"/>
      <c r="Q237" s="7"/>
      <c r="R237" s="14"/>
      <c r="S237" s="14"/>
      <c r="T237" s="14"/>
      <c r="U237" s="7"/>
    </row>
    <row r="238" spans="1:21" s="35" customFormat="1" ht="18.75">
      <c r="A238" s="8"/>
      <c r="B238" s="10"/>
      <c r="C238" s="10"/>
      <c r="D238" s="10"/>
      <c r="E238" s="11"/>
      <c r="F238" s="11"/>
      <c r="G238" s="11"/>
      <c r="H238" s="11"/>
      <c r="I238" s="39"/>
      <c r="J238" s="39"/>
      <c r="K238" s="10"/>
      <c r="L238" s="19"/>
      <c r="M238" s="7"/>
      <c r="N238" s="26"/>
      <c r="O238" s="10"/>
      <c r="P238" s="29"/>
      <c r="Q238" s="7"/>
      <c r="R238" s="14"/>
      <c r="S238" s="14"/>
      <c r="T238" s="14"/>
      <c r="U238" s="7"/>
    </row>
    <row r="239" spans="1:21" s="35" customFormat="1" ht="18.75">
      <c r="A239" s="8"/>
      <c r="B239" s="10"/>
      <c r="C239" s="10"/>
      <c r="D239" s="10"/>
      <c r="E239" s="11"/>
      <c r="F239" s="11"/>
      <c r="G239" s="11"/>
      <c r="H239" s="11"/>
      <c r="I239" s="39"/>
      <c r="J239" s="39"/>
      <c r="K239" s="10"/>
      <c r="L239" s="19"/>
      <c r="M239" s="7"/>
      <c r="N239" s="26"/>
      <c r="O239" s="10"/>
      <c r="P239" s="29"/>
      <c r="Q239" s="7"/>
      <c r="R239" s="14"/>
      <c r="S239" s="14"/>
      <c r="T239" s="14"/>
      <c r="U239" s="7"/>
    </row>
    <row r="240" spans="1:21" s="35" customFormat="1" ht="18.75">
      <c r="A240" s="8"/>
      <c r="B240" s="10"/>
      <c r="C240" s="10"/>
      <c r="D240" s="10"/>
      <c r="E240" s="11"/>
      <c r="F240" s="11"/>
      <c r="G240" s="11"/>
      <c r="H240" s="11"/>
      <c r="I240" s="39"/>
      <c r="J240" s="39"/>
      <c r="K240" s="10"/>
      <c r="L240" s="19"/>
      <c r="M240" s="7"/>
      <c r="N240" s="26"/>
      <c r="O240" s="10"/>
      <c r="P240" s="29"/>
      <c r="Q240" s="7"/>
      <c r="R240" s="14"/>
      <c r="S240" s="14"/>
      <c r="T240" s="14"/>
      <c r="U240" s="7"/>
    </row>
    <row r="241" spans="1:21" s="35" customFormat="1" ht="18.75">
      <c r="A241" s="8"/>
      <c r="B241" s="10"/>
      <c r="C241" s="10"/>
      <c r="D241" s="10"/>
      <c r="E241" s="11"/>
      <c r="F241" s="11"/>
      <c r="G241" s="11"/>
      <c r="H241" s="11"/>
      <c r="I241" s="39"/>
      <c r="J241" s="39"/>
      <c r="K241" s="10"/>
      <c r="L241" s="19"/>
      <c r="M241" s="7"/>
      <c r="N241" s="26"/>
      <c r="O241" s="10"/>
      <c r="P241" s="29"/>
      <c r="Q241" s="7"/>
      <c r="R241" s="14"/>
      <c r="S241" s="14"/>
      <c r="T241" s="14"/>
      <c r="U241" s="7"/>
    </row>
    <row r="242" spans="1:21" s="35" customFormat="1" ht="18.75">
      <c r="A242" s="8"/>
      <c r="B242" s="10"/>
      <c r="C242" s="10"/>
      <c r="D242" s="10"/>
      <c r="E242" s="11"/>
      <c r="F242" s="11"/>
      <c r="G242" s="11"/>
      <c r="H242" s="11"/>
      <c r="I242" s="39"/>
      <c r="J242" s="39"/>
      <c r="K242" s="10"/>
      <c r="L242" s="19"/>
      <c r="M242" s="7"/>
      <c r="N242" s="26"/>
      <c r="O242" s="10"/>
      <c r="P242" s="29"/>
      <c r="Q242" s="7"/>
      <c r="R242" s="14"/>
      <c r="S242" s="14"/>
      <c r="T242" s="14"/>
      <c r="U242" s="7"/>
    </row>
    <row r="243" spans="1:21" s="35" customFormat="1" ht="18.75">
      <c r="A243" s="8"/>
      <c r="B243" s="10"/>
      <c r="C243" s="10"/>
      <c r="D243" s="10"/>
      <c r="E243" s="11"/>
      <c r="F243" s="11"/>
      <c r="G243" s="11"/>
      <c r="H243" s="11"/>
      <c r="I243" s="39"/>
      <c r="J243" s="39"/>
      <c r="K243" s="10"/>
      <c r="L243" s="19"/>
      <c r="M243" s="7"/>
      <c r="N243" s="26"/>
      <c r="O243" s="10"/>
      <c r="P243" s="29"/>
      <c r="Q243" s="7"/>
      <c r="R243" s="14"/>
      <c r="S243" s="14"/>
      <c r="T243" s="14"/>
      <c r="U243" s="7"/>
    </row>
    <row r="244" spans="1:21" s="35" customFormat="1" ht="18.75">
      <c r="A244" s="8"/>
      <c r="B244" s="10"/>
      <c r="C244" s="10"/>
      <c r="D244" s="10"/>
      <c r="E244" s="11"/>
      <c r="F244" s="11"/>
      <c r="G244" s="11"/>
      <c r="H244" s="11"/>
      <c r="I244" s="39"/>
      <c r="J244" s="39"/>
      <c r="K244" s="10"/>
      <c r="L244" s="19"/>
      <c r="M244" s="7"/>
      <c r="N244" s="26"/>
      <c r="O244" s="10"/>
      <c r="P244" s="29"/>
      <c r="Q244" s="7"/>
      <c r="R244" s="14"/>
      <c r="S244" s="14"/>
      <c r="T244" s="14"/>
      <c r="U244" s="7"/>
    </row>
    <row r="245" spans="1:21" s="35" customFormat="1" ht="18.75">
      <c r="A245" s="8"/>
      <c r="B245" s="10"/>
      <c r="C245" s="10"/>
      <c r="D245" s="10"/>
      <c r="E245" s="11"/>
      <c r="F245" s="11"/>
      <c r="G245" s="11"/>
      <c r="H245" s="11"/>
      <c r="I245" s="39"/>
      <c r="J245" s="39"/>
      <c r="K245" s="10"/>
      <c r="L245" s="19"/>
      <c r="M245" s="7"/>
      <c r="N245" s="26"/>
      <c r="O245" s="10"/>
      <c r="P245" s="29"/>
      <c r="Q245" s="7"/>
      <c r="R245" s="14"/>
      <c r="S245" s="14"/>
      <c r="T245" s="14"/>
      <c r="U245" s="7"/>
    </row>
    <row r="246" spans="1:21" s="35" customFormat="1" ht="18.75">
      <c r="A246" s="8"/>
      <c r="B246" s="10"/>
      <c r="C246" s="10"/>
      <c r="D246" s="10"/>
      <c r="E246" s="11"/>
      <c r="F246" s="11"/>
      <c r="G246" s="11"/>
      <c r="H246" s="11"/>
      <c r="I246" s="39"/>
      <c r="J246" s="39"/>
      <c r="K246" s="10"/>
      <c r="L246" s="19"/>
      <c r="M246" s="7"/>
      <c r="N246" s="26"/>
      <c r="O246" s="10"/>
      <c r="P246" s="29"/>
      <c r="Q246" s="7"/>
      <c r="R246" s="14"/>
      <c r="S246" s="14"/>
      <c r="T246" s="14"/>
      <c r="U246" s="7"/>
    </row>
    <row r="247" spans="1:21" s="35" customFormat="1" ht="18.75">
      <c r="A247" s="8"/>
      <c r="B247" s="10"/>
      <c r="C247" s="10"/>
      <c r="D247" s="10"/>
      <c r="E247" s="11"/>
      <c r="F247" s="11"/>
      <c r="G247" s="11"/>
      <c r="H247" s="11"/>
      <c r="I247" s="39"/>
      <c r="J247" s="39"/>
      <c r="K247" s="10"/>
      <c r="L247" s="19"/>
      <c r="M247" s="7"/>
      <c r="N247" s="26"/>
      <c r="O247" s="10"/>
      <c r="P247" s="29"/>
      <c r="Q247" s="7"/>
      <c r="R247" s="14"/>
      <c r="S247" s="14"/>
      <c r="T247" s="14"/>
      <c r="U247" s="7"/>
    </row>
    <row r="248" spans="1:21" s="35" customFormat="1" ht="18.75">
      <c r="A248" s="8"/>
      <c r="B248" s="10"/>
      <c r="C248" s="10"/>
      <c r="D248" s="10"/>
      <c r="E248" s="11"/>
      <c r="F248" s="11"/>
      <c r="G248" s="11"/>
      <c r="H248" s="11"/>
      <c r="I248" s="39"/>
      <c r="J248" s="39"/>
      <c r="K248" s="10"/>
      <c r="L248" s="19"/>
      <c r="M248" s="7"/>
      <c r="N248" s="26"/>
      <c r="O248" s="10"/>
      <c r="P248" s="29"/>
      <c r="Q248" s="7"/>
      <c r="R248" s="14"/>
      <c r="S248" s="14"/>
      <c r="T248" s="14"/>
      <c r="U248" s="7"/>
    </row>
    <row r="249" spans="1:21" s="35" customFormat="1" ht="18.75">
      <c r="A249" s="8"/>
      <c r="B249" s="10"/>
      <c r="C249" s="10"/>
      <c r="D249" s="10"/>
      <c r="E249" s="11"/>
      <c r="F249" s="11"/>
      <c r="G249" s="11"/>
      <c r="H249" s="11"/>
      <c r="I249" s="39"/>
      <c r="J249" s="39"/>
      <c r="K249" s="10"/>
      <c r="L249" s="19"/>
      <c r="M249" s="7"/>
      <c r="N249" s="26"/>
      <c r="O249" s="10"/>
      <c r="P249" s="29"/>
      <c r="Q249" s="7"/>
      <c r="R249" s="14"/>
      <c r="S249" s="14"/>
      <c r="T249" s="14"/>
      <c r="U249" s="7"/>
    </row>
    <row r="250" spans="1:21" s="35" customFormat="1" ht="18.75">
      <c r="A250" s="8"/>
      <c r="B250" s="10"/>
      <c r="C250" s="10"/>
      <c r="D250" s="10"/>
      <c r="E250" s="11"/>
      <c r="F250" s="11"/>
      <c r="G250" s="11"/>
      <c r="H250" s="11"/>
      <c r="I250" s="39"/>
      <c r="J250" s="39"/>
      <c r="K250" s="10"/>
      <c r="L250" s="19"/>
      <c r="M250" s="7"/>
      <c r="N250" s="26"/>
      <c r="O250" s="10"/>
      <c r="P250" s="29"/>
      <c r="Q250" s="7"/>
      <c r="R250" s="14"/>
      <c r="S250" s="14"/>
      <c r="T250" s="14"/>
      <c r="U250" s="7"/>
    </row>
    <row r="251" spans="1:21" s="35" customFormat="1" ht="18.75">
      <c r="A251" s="8"/>
      <c r="B251" s="10"/>
      <c r="C251" s="10"/>
      <c r="D251" s="10"/>
      <c r="E251" s="11"/>
      <c r="F251" s="11"/>
      <c r="G251" s="11"/>
      <c r="H251" s="11"/>
      <c r="I251" s="39"/>
      <c r="J251" s="39"/>
      <c r="K251" s="10"/>
      <c r="L251" s="19"/>
      <c r="M251" s="7"/>
      <c r="N251" s="26"/>
      <c r="O251" s="10"/>
      <c r="P251" s="29"/>
      <c r="Q251" s="7"/>
      <c r="R251" s="14"/>
      <c r="S251" s="14"/>
      <c r="T251" s="14"/>
      <c r="U251" s="7"/>
    </row>
    <row r="252" spans="1:21" s="35" customFormat="1" ht="18.75">
      <c r="A252" s="8"/>
      <c r="B252" s="10"/>
      <c r="C252" s="10"/>
      <c r="D252" s="10"/>
      <c r="E252" s="11"/>
      <c r="F252" s="11"/>
      <c r="G252" s="11"/>
      <c r="H252" s="11"/>
      <c r="I252" s="39"/>
      <c r="J252" s="39"/>
      <c r="K252" s="10"/>
      <c r="L252" s="19"/>
      <c r="M252" s="7"/>
      <c r="N252" s="26"/>
      <c r="O252" s="10"/>
      <c r="P252" s="29"/>
      <c r="Q252" s="7"/>
      <c r="R252" s="14"/>
      <c r="S252" s="14"/>
      <c r="T252" s="14"/>
      <c r="U252" s="7"/>
    </row>
    <row r="253" spans="1:21" s="35" customFormat="1" ht="18.75">
      <c r="A253" s="8"/>
      <c r="B253" s="10"/>
      <c r="C253" s="10"/>
      <c r="D253" s="10"/>
      <c r="E253" s="11"/>
      <c r="F253" s="11"/>
      <c r="G253" s="11"/>
      <c r="H253" s="11"/>
      <c r="I253" s="39"/>
      <c r="J253" s="39"/>
      <c r="K253" s="10"/>
      <c r="L253" s="19"/>
      <c r="M253" s="7"/>
      <c r="N253" s="26"/>
      <c r="O253" s="10"/>
      <c r="P253" s="29"/>
      <c r="Q253" s="7"/>
      <c r="R253" s="14"/>
      <c r="S253" s="14"/>
      <c r="T253" s="14"/>
      <c r="U253" s="7"/>
    </row>
    <row r="254" spans="1:21" s="35" customFormat="1" ht="18.75">
      <c r="A254" s="8"/>
      <c r="B254" s="10"/>
      <c r="C254" s="10"/>
      <c r="D254" s="10"/>
      <c r="E254" s="11"/>
      <c r="F254" s="11"/>
      <c r="G254" s="11"/>
      <c r="H254" s="11"/>
      <c r="I254" s="39"/>
      <c r="J254" s="39"/>
      <c r="K254" s="10"/>
      <c r="L254" s="19"/>
      <c r="M254" s="7"/>
      <c r="N254" s="26"/>
      <c r="O254" s="10"/>
      <c r="P254" s="29"/>
      <c r="Q254" s="7"/>
      <c r="R254" s="14"/>
      <c r="S254" s="14"/>
      <c r="T254" s="14"/>
      <c r="U254" s="7"/>
    </row>
    <row r="255" spans="1:21" s="35" customFormat="1" ht="18.75">
      <c r="A255" s="8"/>
      <c r="B255" s="10"/>
      <c r="C255" s="10"/>
      <c r="D255" s="10"/>
      <c r="E255" s="11"/>
      <c r="F255" s="11"/>
      <c r="G255" s="11"/>
      <c r="H255" s="11"/>
      <c r="I255" s="39"/>
      <c r="J255" s="39"/>
      <c r="K255" s="10"/>
      <c r="L255" s="19"/>
      <c r="M255" s="7"/>
      <c r="N255" s="26"/>
      <c r="O255" s="10"/>
      <c r="P255" s="29"/>
      <c r="Q255" s="7"/>
      <c r="R255" s="14"/>
      <c r="S255" s="14"/>
      <c r="T255" s="14"/>
      <c r="U255" s="7"/>
    </row>
    <row r="256" spans="1:21" s="35" customFormat="1" ht="18.75">
      <c r="A256" s="8"/>
      <c r="B256" s="10"/>
      <c r="C256" s="10"/>
      <c r="D256" s="10"/>
      <c r="E256" s="11"/>
      <c r="F256" s="11"/>
      <c r="G256" s="11"/>
      <c r="H256" s="11"/>
      <c r="I256" s="39"/>
      <c r="J256" s="39"/>
      <c r="K256" s="10"/>
      <c r="L256" s="19"/>
      <c r="M256" s="7"/>
      <c r="N256" s="26"/>
      <c r="O256" s="10"/>
      <c r="P256" s="29"/>
      <c r="Q256" s="7"/>
      <c r="R256" s="14"/>
      <c r="S256" s="14"/>
      <c r="T256" s="14"/>
      <c r="U256" s="7"/>
    </row>
    <row r="257" spans="1:21" s="35" customFormat="1" ht="18.75">
      <c r="A257" s="8"/>
      <c r="B257" s="10"/>
      <c r="C257" s="10"/>
      <c r="D257" s="10"/>
      <c r="E257" s="11"/>
      <c r="F257" s="11"/>
      <c r="G257" s="11"/>
      <c r="H257" s="11"/>
      <c r="I257" s="39"/>
      <c r="J257" s="39"/>
      <c r="K257" s="10"/>
      <c r="L257" s="19"/>
      <c r="M257" s="7"/>
      <c r="N257" s="26"/>
      <c r="O257" s="10"/>
      <c r="P257" s="29"/>
      <c r="Q257" s="7"/>
      <c r="R257" s="14"/>
      <c r="S257" s="14"/>
      <c r="T257" s="14"/>
      <c r="U257" s="7"/>
    </row>
    <row r="258" spans="1:21" s="35" customFormat="1" ht="18.75">
      <c r="A258" s="8"/>
      <c r="B258" s="10"/>
      <c r="C258" s="10"/>
      <c r="D258" s="10"/>
      <c r="E258" s="11"/>
      <c r="F258" s="11"/>
      <c r="G258" s="11"/>
      <c r="H258" s="11"/>
      <c r="I258" s="39"/>
      <c r="J258" s="39"/>
      <c r="K258" s="10"/>
      <c r="L258" s="19"/>
      <c r="M258" s="7"/>
      <c r="N258" s="26"/>
      <c r="O258" s="10"/>
      <c r="P258" s="29"/>
      <c r="Q258" s="7"/>
      <c r="R258" s="14"/>
      <c r="S258" s="14"/>
      <c r="T258" s="14"/>
      <c r="U258" s="7"/>
    </row>
    <row r="259" spans="1:21" s="35" customFormat="1" ht="18.75">
      <c r="A259" s="8"/>
      <c r="B259" s="10"/>
      <c r="C259" s="10"/>
      <c r="D259" s="10"/>
      <c r="E259" s="11"/>
      <c r="F259" s="11"/>
      <c r="G259" s="11"/>
      <c r="H259" s="11"/>
      <c r="I259" s="39"/>
      <c r="J259" s="39"/>
      <c r="K259" s="10"/>
      <c r="L259" s="19"/>
      <c r="M259" s="7"/>
      <c r="N259" s="26"/>
      <c r="O259" s="10"/>
      <c r="P259" s="29"/>
      <c r="Q259" s="7"/>
      <c r="R259" s="14"/>
      <c r="S259" s="14"/>
      <c r="T259" s="14"/>
      <c r="U259" s="7"/>
    </row>
    <row r="260" spans="1:21" s="35" customFormat="1" ht="18.75">
      <c r="A260" s="8"/>
      <c r="B260" s="10"/>
      <c r="C260" s="10"/>
      <c r="D260" s="10"/>
      <c r="E260" s="11"/>
      <c r="F260" s="11"/>
      <c r="G260" s="11"/>
      <c r="H260" s="11"/>
      <c r="I260" s="39"/>
      <c r="J260" s="39"/>
      <c r="K260" s="10"/>
      <c r="L260" s="19"/>
      <c r="M260" s="7"/>
      <c r="N260" s="26"/>
      <c r="O260" s="10"/>
      <c r="P260" s="29"/>
      <c r="Q260" s="7"/>
      <c r="R260" s="14"/>
      <c r="S260" s="14"/>
      <c r="T260" s="14"/>
      <c r="U260" s="7"/>
    </row>
    <row r="261" spans="1:21" s="35" customFormat="1" ht="18.75">
      <c r="A261" s="8"/>
      <c r="B261" s="10"/>
      <c r="C261" s="10"/>
      <c r="D261" s="10"/>
      <c r="E261" s="11"/>
      <c r="F261" s="11"/>
      <c r="G261" s="11"/>
      <c r="H261" s="11"/>
      <c r="I261" s="39"/>
      <c r="J261" s="39"/>
      <c r="K261" s="10"/>
      <c r="L261" s="19"/>
      <c r="M261" s="7"/>
      <c r="N261" s="26"/>
      <c r="O261" s="10"/>
      <c r="P261" s="29"/>
      <c r="Q261" s="7"/>
      <c r="R261" s="14"/>
      <c r="S261" s="14"/>
      <c r="T261" s="14"/>
      <c r="U261" s="7"/>
    </row>
    <row r="262" spans="1:21" s="35" customFormat="1" ht="18.75">
      <c r="A262" s="8"/>
      <c r="B262" s="10"/>
      <c r="C262" s="10"/>
      <c r="D262" s="10"/>
      <c r="E262" s="11"/>
      <c r="F262" s="11"/>
      <c r="G262" s="11"/>
      <c r="H262" s="11"/>
      <c r="I262" s="39"/>
      <c r="J262" s="39"/>
      <c r="K262" s="10"/>
      <c r="L262" s="19"/>
      <c r="M262" s="7"/>
      <c r="N262" s="26"/>
      <c r="O262" s="10"/>
      <c r="P262" s="29"/>
      <c r="Q262" s="7"/>
      <c r="R262" s="14"/>
      <c r="S262" s="14"/>
      <c r="T262" s="14"/>
      <c r="U262" s="7"/>
    </row>
    <row r="263" spans="1:21" s="35" customFormat="1" ht="18.75">
      <c r="A263" s="8"/>
      <c r="B263" s="10"/>
      <c r="C263" s="10"/>
      <c r="D263" s="10"/>
      <c r="E263" s="11"/>
      <c r="F263" s="11"/>
      <c r="G263" s="11"/>
      <c r="H263" s="11"/>
      <c r="I263" s="39"/>
      <c r="J263" s="39"/>
      <c r="K263" s="10"/>
      <c r="L263" s="19"/>
      <c r="M263" s="7"/>
      <c r="N263" s="26"/>
      <c r="O263" s="10"/>
      <c r="P263" s="29"/>
      <c r="Q263" s="7"/>
      <c r="R263" s="14"/>
      <c r="S263" s="14"/>
      <c r="T263" s="14"/>
      <c r="U263" s="7"/>
    </row>
  </sheetData>
  <phoneticPr fontId="3" type="noConversion"/>
  <conditionalFormatting sqref="I264:L1048576 I1:L1 I6:L12">
    <cfRule type="duplicateValues" dxfId="214" priority="44"/>
  </conditionalFormatting>
  <conditionalFormatting sqref="L6:L12">
    <cfRule type="duplicateValues" dxfId="213" priority="45"/>
  </conditionalFormatting>
  <conditionalFormatting sqref="I6:L12">
    <cfRule type="duplicateValues" dxfId="212" priority="46"/>
  </conditionalFormatting>
  <conditionalFormatting sqref="I6:J12">
    <cfRule type="duplicateValues" dxfId="211" priority="47"/>
  </conditionalFormatting>
  <conditionalFormatting sqref="J264:J1048576 J1 J6:J12">
    <cfRule type="duplicateValues" dxfId="210" priority="34"/>
  </conditionalFormatting>
  <conditionalFormatting sqref="J24:L24 I13:L23 I25:L263">
    <cfRule type="duplicateValues" dxfId="209" priority="22"/>
  </conditionalFormatting>
  <conditionalFormatting sqref="L13:L263">
    <cfRule type="duplicateValues" dxfId="208" priority="23"/>
  </conditionalFormatting>
  <conditionalFormatting sqref="K13:L263">
    <cfRule type="duplicateValues" dxfId="207" priority="24"/>
  </conditionalFormatting>
  <conditionalFormatting sqref="J24 I13:J23 I25:J263">
    <cfRule type="duplicateValues" dxfId="206" priority="25"/>
  </conditionalFormatting>
  <conditionalFormatting sqref="J13:J263">
    <cfRule type="duplicateValues" dxfId="205" priority="21"/>
  </conditionalFormatting>
  <conditionalFormatting sqref="I24">
    <cfRule type="duplicateValues" dxfId="204" priority="3"/>
    <cfRule type="duplicateValues" dxfId="203" priority="4"/>
    <cfRule type="duplicateValues" dxfId="202" priority="5"/>
  </conditionalFormatting>
  <conditionalFormatting sqref="I24">
    <cfRule type="duplicateValues" dxfId="201" priority="6"/>
  </conditionalFormatting>
  <conditionalFormatting sqref="I24">
    <cfRule type="duplicateValues" dxfId="200" priority="7"/>
    <cfRule type="duplicateValues" dxfId="199" priority="8"/>
  </conditionalFormatting>
  <conditionalFormatting sqref="I24">
    <cfRule type="duplicateValues" dxfId="198" priority="9"/>
    <cfRule type="duplicateValues" dxfId="197" priority="10"/>
  </conditionalFormatting>
  <conditionalFormatting sqref="I2:L5">
    <cfRule type="duplicateValues" dxfId="196" priority="200"/>
  </conditionalFormatting>
  <conditionalFormatting sqref="L2:L5">
    <cfRule type="duplicateValues" dxfId="195" priority="201"/>
  </conditionalFormatting>
  <conditionalFormatting sqref="I2:J5">
    <cfRule type="duplicateValues" dxfId="194" priority="202"/>
  </conditionalFormatting>
  <conditionalFormatting sqref="J2:J5">
    <cfRule type="duplicateValues" dxfId="193" priority="203"/>
  </conditionalFormatting>
  <conditionalFormatting sqref="I24">
    <cfRule type="duplicateValues" dxfId="192" priority="2"/>
  </conditionalFormatting>
  <conditionalFormatting sqref="I24">
    <cfRule type="duplicateValues" dxfId="191" priority="1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K230"/>
  <sheetViews>
    <sheetView topLeftCell="H7" workbookViewId="0">
      <selection activeCell="O18" sqref="O18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8" style="3" hidden="1" customWidth="1"/>
    <col min="10" max="10" width="16.125" style="3" customWidth="1"/>
    <col min="11" max="11" width="17.375" style="3" hidden="1" customWidth="1"/>
    <col min="12" max="12" width="14" style="3" customWidth="1"/>
    <col min="13" max="13" width="1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1376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43204</v>
      </c>
      <c r="B2" s="10" t="s">
        <v>234</v>
      </c>
      <c r="C2" s="10">
        <v>1730</v>
      </c>
      <c r="D2" s="10">
        <v>1923</v>
      </c>
      <c r="E2" s="11" t="s">
        <v>235</v>
      </c>
      <c r="F2" s="11" t="s">
        <v>251</v>
      </c>
      <c r="G2" s="11" t="s">
        <v>203</v>
      </c>
      <c r="H2" s="11" t="s">
        <v>430</v>
      </c>
      <c r="I2" s="39"/>
      <c r="J2" s="39" t="s">
        <v>1492</v>
      </c>
      <c r="K2" s="10"/>
      <c r="L2" s="19" t="s">
        <v>1493</v>
      </c>
      <c r="M2" s="7" t="str">
        <f t="shared" ref="M2:M3" si="0">IF(A2&lt;&gt;"","武汉威伟机械","------")</f>
        <v>武汉威伟机械</v>
      </c>
      <c r="N2" s="26" t="str">
        <f>VLOOKUP(P2,ch!$A$1:$B$34,2,0)</f>
        <v>鄂ALU151</v>
      </c>
      <c r="O2" s="10" t="s">
        <v>178</v>
      </c>
      <c r="P2" s="29" t="s">
        <v>1494</v>
      </c>
      <c r="Q2" s="7" t="str">
        <f t="shared" ref="Q2" si="1">IF(A2&lt;&gt;"","9.6米","--")</f>
        <v>9.6米</v>
      </c>
      <c r="R2" s="14" t="s">
        <v>1495</v>
      </c>
      <c r="S2" s="14">
        <v>0</v>
      </c>
      <c r="T2" s="14">
        <f t="shared" ref="T2" si="2">SUM(R2:S2)</f>
        <v>0</v>
      </c>
      <c r="U2" s="7" t="str">
        <f t="shared" ref="U2" si="3">IF(A2&lt;&gt;"","分拣摆渡","----")</f>
        <v>分拣摆渡</v>
      </c>
    </row>
    <row r="3" spans="1:63" s="35" customFormat="1" ht="18.75">
      <c r="A3" s="8">
        <v>43204</v>
      </c>
      <c r="B3" s="10" t="s">
        <v>243</v>
      </c>
      <c r="C3" s="10">
        <v>1825</v>
      </c>
      <c r="D3" s="10">
        <v>2014</v>
      </c>
      <c r="E3" s="11" t="s">
        <v>235</v>
      </c>
      <c r="F3" s="11" t="s">
        <v>251</v>
      </c>
      <c r="G3" s="11" t="s">
        <v>203</v>
      </c>
      <c r="H3" s="11" t="s">
        <v>430</v>
      </c>
      <c r="I3" s="39"/>
      <c r="J3" s="39" t="s">
        <v>1496</v>
      </c>
      <c r="K3" s="10"/>
      <c r="L3" s="19" t="s">
        <v>1497</v>
      </c>
      <c r="M3" s="7" t="str">
        <f t="shared" si="0"/>
        <v>武汉威伟机械</v>
      </c>
      <c r="N3" s="26" t="str">
        <f>VLOOKUP(P3,ch!$A$1:$B$34,2,0)</f>
        <v>鄂ALU291</v>
      </c>
      <c r="O3" s="10" t="s">
        <v>181</v>
      </c>
      <c r="P3" s="29" t="s">
        <v>197</v>
      </c>
      <c r="Q3" s="7" t="str">
        <f t="shared" ref="Q3" si="4">IF(A3&lt;&gt;"","9.6米","--")</f>
        <v>9.6米</v>
      </c>
      <c r="R3" s="14">
        <v>14</v>
      </c>
      <c r="S3" s="14">
        <v>0</v>
      </c>
      <c r="T3" s="14">
        <f t="shared" ref="T3" si="5">SUM(R3:S3)</f>
        <v>14</v>
      </c>
      <c r="U3" s="7" t="str">
        <f t="shared" ref="U3" si="6">IF(A3&lt;&gt;"","分拣摆渡","----")</f>
        <v>分拣摆渡</v>
      </c>
    </row>
    <row r="4" spans="1:63" s="35" customFormat="1" ht="18.75">
      <c r="A4" s="8">
        <v>43204</v>
      </c>
      <c r="B4" s="10" t="s">
        <v>243</v>
      </c>
      <c r="C4" s="10">
        <v>1920</v>
      </c>
      <c r="D4" s="10">
        <v>2100</v>
      </c>
      <c r="E4" s="11" t="s">
        <v>235</v>
      </c>
      <c r="F4" s="11" t="s">
        <v>251</v>
      </c>
      <c r="G4" s="11" t="s">
        <v>203</v>
      </c>
      <c r="H4" s="11" t="s">
        <v>430</v>
      </c>
      <c r="I4" s="39"/>
      <c r="J4" s="39" t="s">
        <v>1498</v>
      </c>
      <c r="K4" s="10"/>
      <c r="L4" s="19" t="s">
        <v>1499</v>
      </c>
      <c r="M4" s="7" t="str">
        <f t="shared" ref="M4:M5" si="7">IF(A4&lt;&gt;"","武汉威伟机械","------")</f>
        <v>武汉威伟机械</v>
      </c>
      <c r="N4" s="26" t="str">
        <f>VLOOKUP(P4,ch!$A$1:$B$34,2,0)</f>
        <v>粤BES791</v>
      </c>
      <c r="O4" s="10" t="s">
        <v>1135</v>
      </c>
      <c r="P4" s="29" t="s">
        <v>1097</v>
      </c>
      <c r="Q4" s="7" t="str">
        <f t="shared" ref="Q4:Q5" si="8">IF(A4&lt;&gt;"","9.6米","--")</f>
        <v>9.6米</v>
      </c>
      <c r="R4" s="14">
        <v>14</v>
      </c>
      <c r="S4" s="14">
        <v>0</v>
      </c>
      <c r="T4" s="14">
        <f t="shared" ref="T4:T5" si="9">SUM(R4:S4)</f>
        <v>14</v>
      </c>
      <c r="U4" s="7" t="str">
        <f t="shared" ref="U4:U5" si="10">IF(A4&lt;&gt;"","分拣摆渡","----")</f>
        <v>分拣摆渡</v>
      </c>
    </row>
    <row r="5" spans="1:63" s="35" customFormat="1" ht="18.75">
      <c r="A5" s="8">
        <v>43204</v>
      </c>
      <c r="B5" s="10" t="s">
        <v>500</v>
      </c>
      <c r="C5" s="10">
        <v>1929</v>
      </c>
      <c r="D5" s="10">
        <v>2113</v>
      </c>
      <c r="E5" s="11" t="s">
        <v>201</v>
      </c>
      <c r="F5" s="11" t="s">
        <v>501</v>
      </c>
      <c r="G5" s="11" t="s">
        <v>203</v>
      </c>
      <c r="H5" s="11" t="s">
        <v>430</v>
      </c>
      <c r="I5" s="39"/>
      <c r="J5" s="39" t="s">
        <v>1520</v>
      </c>
      <c r="K5" s="10"/>
      <c r="L5" s="19" t="s">
        <v>1521</v>
      </c>
      <c r="M5" s="7" t="str">
        <f t="shared" si="7"/>
        <v>武汉威伟机械</v>
      </c>
      <c r="N5" s="26" t="str">
        <f>VLOOKUP(P5,ch!$A$1:$B$34,2,0)</f>
        <v>鄂AQQ353</v>
      </c>
      <c r="O5" s="10" t="s">
        <v>180</v>
      </c>
      <c r="P5" s="29" t="s">
        <v>196</v>
      </c>
      <c r="Q5" s="7" t="str">
        <f t="shared" si="8"/>
        <v>9.6米</v>
      </c>
      <c r="R5" s="14">
        <v>9</v>
      </c>
      <c r="S5" s="14">
        <v>0</v>
      </c>
      <c r="T5" s="14">
        <f t="shared" si="9"/>
        <v>9</v>
      </c>
      <c r="U5" s="7" t="str">
        <f t="shared" si="10"/>
        <v>分拣摆渡</v>
      </c>
    </row>
    <row r="6" spans="1:63" s="35" customFormat="1" ht="18.75">
      <c r="A6" s="8">
        <v>43204</v>
      </c>
      <c r="B6" s="10" t="s">
        <v>1489</v>
      </c>
      <c r="C6" s="10">
        <v>1615</v>
      </c>
      <c r="D6" s="10">
        <v>1630</v>
      </c>
      <c r="E6" s="11" t="s">
        <v>209</v>
      </c>
      <c r="F6" s="11" t="s">
        <v>517</v>
      </c>
      <c r="G6" s="11" t="s">
        <v>203</v>
      </c>
      <c r="H6" s="11" t="s">
        <v>430</v>
      </c>
      <c r="I6" s="39"/>
      <c r="J6" s="39" t="s">
        <v>1490</v>
      </c>
      <c r="K6" s="10"/>
      <c r="L6" s="19" t="s">
        <v>1491</v>
      </c>
      <c r="M6" s="7" t="str">
        <f t="shared" ref="M6:M8" si="11">IF(A6&lt;&gt;"","武汉威伟机械","------")</f>
        <v>武汉威伟机械</v>
      </c>
      <c r="N6" s="26" t="str">
        <f>VLOOKUP(P6,ch!$A$1:$B$34,2,0)</f>
        <v>鄂AHB101</v>
      </c>
      <c r="O6" s="10" t="s">
        <v>168</v>
      </c>
      <c r="P6" s="29" t="s">
        <v>275</v>
      </c>
      <c r="Q6" s="7" t="str">
        <f t="shared" ref="Q6:Q8" si="12">IF(A6&lt;&gt;"","9.6米","--")</f>
        <v>9.6米</v>
      </c>
      <c r="R6" s="14">
        <v>13</v>
      </c>
      <c r="S6" s="14">
        <v>0</v>
      </c>
      <c r="T6" s="14">
        <f t="shared" ref="T6:T8" si="13">SUM(R6:S6)</f>
        <v>13</v>
      </c>
      <c r="U6" s="7" t="str">
        <f t="shared" ref="U6:U8" si="14">IF(A6&lt;&gt;"","分拣摆渡","----")</f>
        <v>分拣摆渡</v>
      </c>
    </row>
    <row r="7" spans="1:63" s="35" customFormat="1" ht="18.75">
      <c r="A7" s="8">
        <v>43204</v>
      </c>
      <c r="B7" s="10" t="s">
        <v>1500</v>
      </c>
      <c r="C7" s="10">
        <v>1810</v>
      </c>
      <c r="D7" s="10">
        <v>1816</v>
      </c>
      <c r="E7" s="11" t="s">
        <v>209</v>
      </c>
      <c r="F7" s="11" t="s">
        <v>517</v>
      </c>
      <c r="G7" s="11" t="s">
        <v>203</v>
      </c>
      <c r="H7" s="11" t="s">
        <v>430</v>
      </c>
      <c r="I7" s="39"/>
      <c r="J7" s="39" t="s">
        <v>1501</v>
      </c>
      <c r="K7" s="10"/>
      <c r="L7" s="19" t="s">
        <v>1502</v>
      </c>
      <c r="M7" s="7" t="str">
        <f t="shared" si="11"/>
        <v>武汉威伟机械</v>
      </c>
      <c r="N7" s="26" t="str">
        <f>VLOOKUP(P7,ch!$A$1:$B$34,2,0)</f>
        <v>鄂ABY256</v>
      </c>
      <c r="O7" s="10" t="s">
        <v>166</v>
      </c>
      <c r="P7" s="29" t="s">
        <v>250</v>
      </c>
      <c r="Q7" s="7" t="str">
        <f t="shared" si="12"/>
        <v>9.6米</v>
      </c>
      <c r="R7" s="14">
        <v>14</v>
      </c>
      <c r="S7" s="14">
        <v>0</v>
      </c>
      <c r="T7" s="14">
        <f t="shared" si="13"/>
        <v>14</v>
      </c>
      <c r="U7" s="7" t="str">
        <f t="shared" si="14"/>
        <v>分拣摆渡</v>
      </c>
    </row>
    <row r="8" spans="1:63" s="35" customFormat="1" ht="18.75">
      <c r="A8" s="8">
        <v>43204</v>
      </c>
      <c r="B8" s="10" t="s">
        <v>1503</v>
      </c>
      <c r="C8" s="10">
        <v>1930</v>
      </c>
      <c r="D8" s="10">
        <v>1955</v>
      </c>
      <c r="E8" s="11" t="s">
        <v>209</v>
      </c>
      <c r="F8" s="11" t="s">
        <v>517</v>
      </c>
      <c r="G8" s="11" t="s">
        <v>203</v>
      </c>
      <c r="H8" s="11" t="s">
        <v>430</v>
      </c>
      <c r="I8" s="39"/>
      <c r="J8" s="39" t="s">
        <v>1504</v>
      </c>
      <c r="K8" s="10"/>
      <c r="L8" s="19" t="s">
        <v>1505</v>
      </c>
      <c r="M8" s="7" t="str">
        <f t="shared" si="11"/>
        <v>武汉威伟机械</v>
      </c>
      <c r="N8" s="26" t="str">
        <f>VLOOKUP(P8,ch!$A$1:$B$34,2,0)</f>
        <v>鄂ABY256</v>
      </c>
      <c r="O8" s="10" t="s">
        <v>166</v>
      </c>
      <c r="P8" s="29" t="s">
        <v>250</v>
      </c>
      <c r="Q8" s="7" t="str">
        <f t="shared" si="12"/>
        <v>9.6米</v>
      </c>
      <c r="R8" s="14">
        <v>14</v>
      </c>
      <c r="S8" s="14">
        <v>0</v>
      </c>
      <c r="T8" s="14">
        <f t="shared" si="13"/>
        <v>14</v>
      </c>
      <c r="U8" s="7" t="str">
        <f t="shared" si="14"/>
        <v>分拣摆渡</v>
      </c>
    </row>
    <row r="9" spans="1:63" s="35" customFormat="1" ht="18.75">
      <c r="A9" s="8">
        <v>43204</v>
      </c>
      <c r="B9" s="10" t="s">
        <v>1506</v>
      </c>
      <c r="C9" s="10">
        <v>1152</v>
      </c>
      <c r="D9" s="10">
        <v>1211</v>
      </c>
      <c r="E9" s="11" t="s">
        <v>209</v>
      </c>
      <c r="F9" s="11" t="s">
        <v>517</v>
      </c>
      <c r="G9" s="11" t="s">
        <v>203</v>
      </c>
      <c r="H9" s="11" t="s">
        <v>430</v>
      </c>
      <c r="I9" s="39"/>
      <c r="J9" s="39" t="s">
        <v>1507</v>
      </c>
      <c r="K9" s="10"/>
      <c r="L9" s="19" t="s">
        <v>1508</v>
      </c>
      <c r="M9" s="7" t="str">
        <f t="shared" ref="M9" si="15">IF(A9&lt;&gt;"","武汉威伟机械","------")</f>
        <v>武汉威伟机械</v>
      </c>
      <c r="N9" s="26" t="str">
        <f>VLOOKUP(P9,ch!$A$1:$B$34,2,0)</f>
        <v>鄂AZR992</v>
      </c>
      <c r="O9" s="10" t="s">
        <v>183</v>
      </c>
      <c r="P9" s="29" t="s">
        <v>107</v>
      </c>
      <c r="Q9" s="7" t="str">
        <f t="shared" ref="Q9" si="16">IF(A9&lt;&gt;"","9.6米","--")</f>
        <v>9.6米</v>
      </c>
      <c r="R9" s="14">
        <v>12</v>
      </c>
      <c r="S9" s="14">
        <v>0</v>
      </c>
      <c r="T9" s="14">
        <f t="shared" ref="T9" si="17">SUM(R9:S9)</f>
        <v>12</v>
      </c>
      <c r="U9" s="7" t="str">
        <f t="shared" ref="U9" si="18">IF(A9&lt;&gt;"","分拣摆渡","----")</f>
        <v>分拣摆渡</v>
      </c>
    </row>
    <row r="10" spans="1:63" s="35" customFormat="1" ht="18.75">
      <c r="A10" s="8">
        <v>43204</v>
      </c>
      <c r="B10" s="10" t="s">
        <v>1500</v>
      </c>
      <c r="C10" s="10">
        <v>1630</v>
      </c>
      <c r="D10" s="10">
        <v>1643</v>
      </c>
      <c r="E10" s="11" t="s">
        <v>209</v>
      </c>
      <c r="F10" s="11" t="s">
        <v>517</v>
      </c>
      <c r="G10" s="11" t="s">
        <v>203</v>
      </c>
      <c r="H10" s="11" t="s">
        <v>430</v>
      </c>
      <c r="I10" s="39"/>
      <c r="J10" s="39" t="s">
        <v>1509</v>
      </c>
      <c r="K10" s="10"/>
      <c r="L10" s="19" t="s">
        <v>1510</v>
      </c>
      <c r="M10" s="7" t="str">
        <f t="shared" ref="M10" si="19">IF(A10&lt;&gt;"","武汉威伟机械","------")</f>
        <v>武汉威伟机械</v>
      </c>
      <c r="N10" s="26" t="str">
        <f>VLOOKUP(P10,ch!$A$1:$B$34,2,0)</f>
        <v>鄂AZR992</v>
      </c>
      <c r="O10" s="10" t="s">
        <v>183</v>
      </c>
      <c r="P10" s="29" t="s">
        <v>107</v>
      </c>
      <c r="Q10" s="7" t="str">
        <f t="shared" ref="Q10" si="20">IF(A10&lt;&gt;"","9.6米","--")</f>
        <v>9.6米</v>
      </c>
      <c r="R10" s="14">
        <v>13</v>
      </c>
      <c r="S10" s="14">
        <v>0</v>
      </c>
      <c r="T10" s="14">
        <f t="shared" ref="T10:T16" si="21">SUM(R10:S10)</f>
        <v>13</v>
      </c>
      <c r="U10" s="7" t="str">
        <f t="shared" ref="U10" si="22">IF(A10&lt;&gt;"","分拣摆渡","----")</f>
        <v>分拣摆渡</v>
      </c>
    </row>
    <row r="11" spans="1:63" s="35" customFormat="1" ht="18.75">
      <c r="A11" s="8">
        <v>43204</v>
      </c>
      <c r="B11" s="10" t="s">
        <v>1181</v>
      </c>
      <c r="C11" s="10">
        <v>3</v>
      </c>
      <c r="D11" s="10">
        <v>15</v>
      </c>
      <c r="E11" s="11" t="s">
        <v>209</v>
      </c>
      <c r="F11" s="11" t="s">
        <v>517</v>
      </c>
      <c r="G11" s="11" t="s">
        <v>203</v>
      </c>
      <c r="H11" s="11" t="s">
        <v>430</v>
      </c>
      <c r="I11" s="39"/>
      <c r="J11" s="39" t="s">
        <v>1511</v>
      </c>
      <c r="K11" s="10"/>
      <c r="L11" s="19" t="s">
        <v>1512</v>
      </c>
      <c r="M11" s="7" t="str">
        <f t="shared" ref="M11" si="23">IF(A11&lt;&gt;"","武汉威伟机械","------")</f>
        <v>武汉威伟机械</v>
      </c>
      <c r="N11" s="26" t="str">
        <f>VLOOKUP(P11,ch!$A$1:$B$34,2,0)</f>
        <v>鄂AZR992</v>
      </c>
      <c r="O11" s="10" t="s">
        <v>183</v>
      </c>
      <c r="P11" s="29" t="s">
        <v>107</v>
      </c>
      <c r="Q11" s="7" t="str">
        <f t="shared" ref="Q11" si="24">IF(A11&lt;&gt;"","9.6米","--")</f>
        <v>9.6米</v>
      </c>
      <c r="R11" s="14" t="s">
        <v>1513</v>
      </c>
      <c r="S11" s="14">
        <v>0</v>
      </c>
      <c r="T11" s="14">
        <v>8</v>
      </c>
      <c r="U11" s="7" t="str">
        <f t="shared" ref="U11" si="25">IF(A11&lt;&gt;"","分拣摆渡","----")</f>
        <v>分拣摆渡</v>
      </c>
    </row>
    <row r="12" spans="1:63" s="35" customFormat="1" ht="18.75">
      <c r="A12" s="8">
        <v>43204</v>
      </c>
      <c r="B12" s="10" t="s">
        <v>1514</v>
      </c>
      <c r="C12" s="10">
        <v>2223</v>
      </c>
      <c r="D12" s="10">
        <v>2242</v>
      </c>
      <c r="E12" s="11" t="s">
        <v>209</v>
      </c>
      <c r="F12" s="11" t="s">
        <v>517</v>
      </c>
      <c r="G12" s="11" t="s">
        <v>203</v>
      </c>
      <c r="H12" s="11" t="s">
        <v>430</v>
      </c>
      <c r="I12" s="39"/>
      <c r="J12" s="39" t="s">
        <v>1515</v>
      </c>
      <c r="K12" s="10"/>
      <c r="L12" s="19" t="s">
        <v>1516</v>
      </c>
      <c r="M12" s="7" t="str">
        <f t="shared" ref="M12:M16" si="26">IF(A12&lt;&gt;"","武汉威伟机械","------")</f>
        <v>武汉威伟机械</v>
      </c>
      <c r="N12" s="26" t="str">
        <f>VLOOKUP(P12,ch!$A$1:$B$34,2,0)</f>
        <v>鄂FJU350</v>
      </c>
      <c r="O12" s="10" t="s">
        <v>24</v>
      </c>
      <c r="P12" s="29" t="s">
        <v>1517</v>
      </c>
      <c r="Q12" s="7" t="str">
        <f t="shared" ref="Q12:Q16" si="27">IF(A12&lt;&gt;"","9.6米","--")</f>
        <v>9.6米</v>
      </c>
      <c r="R12" s="14">
        <v>4</v>
      </c>
      <c r="S12" s="14">
        <v>0</v>
      </c>
      <c r="T12" s="14">
        <f t="shared" si="21"/>
        <v>4</v>
      </c>
      <c r="U12" s="7" t="str">
        <f t="shared" ref="U12:U16" si="28">IF(A12&lt;&gt;"","分拣摆渡","----")</f>
        <v>分拣摆渡</v>
      </c>
    </row>
    <row r="13" spans="1:63" s="35" customFormat="1" ht="18.75">
      <c r="A13" s="8">
        <v>43204</v>
      </c>
      <c r="B13" s="10" t="s">
        <v>1514</v>
      </c>
      <c r="C13" s="10">
        <v>1955</v>
      </c>
      <c r="D13" s="10">
        <v>2035</v>
      </c>
      <c r="E13" s="11" t="s">
        <v>209</v>
      </c>
      <c r="F13" s="11" t="s">
        <v>517</v>
      </c>
      <c r="G13" s="11" t="s">
        <v>203</v>
      </c>
      <c r="H13" s="11" t="s">
        <v>430</v>
      </c>
      <c r="I13" s="39"/>
      <c r="J13" s="39" t="s">
        <v>515</v>
      </c>
      <c r="K13" s="10"/>
      <c r="L13" s="19" t="s">
        <v>1518</v>
      </c>
      <c r="M13" s="7" t="str">
        <f t="shared" si="26"/>
        <v>武汉威伟机械</v>
      </c>
      <c r="N13" s="26" t="str">
        <f>VLOOKUP(P13,ch!$A$1:$B$34,2,0)</f>
        <v>鄂ABY277</v>
      </c>
      <c r="O13" s="10" t="s">
        <v>167</v>
      </c>
      <c r="P13" s="29" t="s">
        <v>1519</v>
      </c>
      <c r="Q13" s="7" t="str">
        <f t="shared" si="27"/>
        <v>9.6米</v>
      </c>
      <c r="R13" s="14">
        <v>12</v>
      </c>
      <c r="S13" s="14">
        <v>0</v>
      </c>
      <c r="T13" s="14">
        <f t="shared" si="21"/>
        <v>12</v>
      </c>
      <c r="U13" s="7" t="str">
        <f t="shared" si="28"/>
        <v>分拣摆渡</v>
      </c>
    </row>
    <row r="14" spans="1:63" s="35" customFormat="1" ht="18.75">
      <c r="A14" s="8">
        <v>43204</v>
      </c>
      <c r="B14" s="10" t="s">
        <v>1184</v>
      </c>
      <c r="C14" s="10">
        <v>1203</v>
      </c>
      <c r="D14" s="10">
        <v>1213</v>
      </c>
      <c r="E14" s="11" t="s">
        <v>203</v>
      </c>
      <c r="F14" s="11" t="s">
        <v>430</v>
      </c>
      <c r="G14" s="11" t="s">
        <v>209</v>
      </c>
      <c r="H14" s="11" t="s">
        <v>467</v>
      </c>
      <c r="I14" s="39"/>
      <c r="J14" s="39" t="s">
        <v>1484</v>
      </c>
      <c r="K14" s="10"/>
      <c r="L14" s="19" t="s">
        <v>1485</v>
      </c>
      <c r="M14" s="7" t="str">
        <f>IF(A14&lt;&gt;"","武汉威伟机械","------")</f>
        <v>武汉威伟机械</v>
      </c>
      <c r="N14" s="26" t="str">
        <f>VLOOKUP(P14,ch!$A$1:$B$34,2,0)</f>
        <v>鄂AZV377</v>
      </c>
      <c r="O14" s="10" t="s">
        <v>175</v>
      </c>
      <c r="P14" s="29" t="s">
        <v>239</v>
      </c>
      <c r="Q14" s="7" t="str">
        <f>IF(A14&lt;&gt;"","9.6米","--")</f>
        <v>9.6米</v>
      </c>
      <c r="R14" s="14">
        <v>4</v>
      </c>
      <c r="S14" s="14">
        <v>0</v>
      </c>
      <c r="T14" s="14">
        <f>SUM(R14:S14)</f>
        <v>4</v>
      </c>
      <c r="U14" s="7" t="str">
        <f>IF(A14&lt;&gt;"","分拣摆渡","----")</f>
        <v>分拣摆渡</v>
      </c>
    </row>
    <row r="15" spans="1:63" s="35" customFormat="1" ht="18.75">
      <c r="A15" s="8">
        <v>43204</v>
      </c>
      <c r="B15" s="10" t="s">
        <v>1086</v>
      </c>
      <c r="C15" s="10">
        <v>41</v>
      </c>
      <c r="D15" s="10">
        <v>51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39"/>
      <c r="J15" s="39" t="s">
        <v>1486</v>
      </c>
      <c r="K15" s="10"/>
      <c r="L15" s="19" t="s">
        <v>1487</v>
      </c>
      <c r="M15" s="7" t="str">
        <f>IF(A15&lt;&gt;"","武汉威伟机械","------")</f>
        <v>武汉威伟机械</v>
      </c>
      <c r="N15" s="26" t="str">
        <f>VLOOKUP(P15,ch!$A$1:$B$34,2,0)</f>
        <v>鄂ABY256</v>
      </c>
      <c r="O15" s="10" t="s">
        <v>166</v>
      </c>
      <c r="P15" s="29" t="s">
        <v>998</v>
      </c>
      <c r="Q15" s="7" t="str">
        <f>IF(A15&lt;&gt;"","9.6米","--")</f>
        <v>9.6米</v>
      </c>
      <c r="R15" s="14">
        <v>10</v>
      </c>
      <c r="S15" s="14">
        <v>0</v>
      </c>
      <c r="T15" s="14">
        <f>SUM(R15:S15)</f>
        <v>10</v>
      </c>
      <c r="U15" s="7" t="str">
        <f>IF(A15&lt;&gt;"","分拣摆渡","----")</f>
        <v>分拣摆渡</v>
      </c>
    </row>
    <row r="16" spans="1:63" s="35" customFormat="1" ht="18.75">
      <c r="A16" s="8">
        <v>43204</v>
      </c>
      <c r="B16" s="10" t="s">
        <v>1522</v>
      </c>
      <c r="C16" s="10">
        <v>2235</v>
      </c>
      <c r="D16" s="10">
        <v>2245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/>
      <c r="J16" s="39" t="s">
        <v>1523</v>
      </c>
      <c r="K16" s="10"/>
      <c r="L16" s="19" t="s">
        <v>1524</v>
      </c>
      <c r="M16" s="7" t="str">
        <f t="shared" si="26"/>
        <v>武汉威伟机械</v>
      </c>
      <c r="N16" s="26" t="str">
        <f>VLOOKUP(P16,ch!$A$1:$B$34,2,0)</f>
        <v>鄂AMT870</v>
      </c>
      <c r="O16" s="10" t="s">
        <v>163</v>
      </c>
      <c r="P16" s="29" t="s">
        <v>1525</v>
      </c>
      <c r="Q16" s="7" t="str">
        <f t="shared" si="27"/>
        <v>9.6米</v>
      </c>
      <c r="R16" s="14">
        <v>13</v>
      </c>
      <c r="S16" s="14">
        <v>0</v>
      </c>
      <c r="T16" s="14">
        <f t="shared" si="21"/>
        <v>13</v>
      </c>
      <c r="U16" s="7" t="str">
        <f t="shared" si="28"/>
        <v>分拣摆渡</v>
      </c>
    </row>
    <row r="17" spans="1:21" s="35" customFormat="1" ht="18.75">
      <c r="A17" s="8">
        <v>43204</v>
      </c>
      <c r="B17" s="10" t="s">
        <v>1522</v>
      </c>
      <c r="C17" s="10">
        <v>2030</v>
      </c>
      <c r="D17" s="10">
        <v>2040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39"/>
      <c r="J17" s="39" t="s">
        <v>1526</v>
      </c>
      <c r="K17" s="10"/>
      <c r="L17" s="19" t="s">
        <v>1527</v>
      </c>
      <c r="M17" s="7" t="str">
        <f t="shared" ref="M17" si="29">IF(A17&lt;&gt;"","武汉威伟机械","------")</f>
        <v>武汉威伟机械</v>
      </c>
      <c r="N17" s="26" t="str">
        <f>VLOOKUP(P17,ch!$A$1:$B$34,2,0)</f>
        <v>鄂AMT870</v>
      </c>
      <c r="O17" s="10" t="s">
        <v>163</v>
      </c>
      <c r="P17" s="29" t="s">
        <v>1525</v>
      </c>
      <c r="Q17" s="7" t="str">
        <f t="shared" ref="Q17" si="30">IF(A17&lt;&gt;"","9.6米","--")</f>
        <v>9.6米</v>
      </c>
      <c r="R17" s="14">
        <v>14</v>
      </c>
      <c r="S17" s="14">
        <v>0</v>
      </c>
      <c r="T17" s="14">
        <f t="shared" ref="T17" si="31">SUM(R17:S17)</f>
        <v>14</v>
      </c>
      <c r="U17" s="7" t="str">
        <f t="shared" ref="U17" si="32">IF(A17&lt;&gt;"","分拣摆渡","----")</f>
        <v>分拣摆渡</v>
      </c>
    </row>
    <row r="18" spans="1:21" s="35" customFormat="1" ht="18.75">
      <c r="A18" s="8">
        <v>43204</v>
      </c>
      <c r="B18" s="10" t="s">
        <v>1528</v>
      </c>
      <c r="C18" s="10">
        <v>1752</v>
      </c>
      <c r="D18" s="10">
        <v>1758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39"/>
      <c r="J18" s="39" t="s">
        <v>1529</v>
      </c>
      <c r="K18" s="10"/>
      <c r="L18" s="19" t="s">
        <v>1530</v>
      </c>
      <c r="M18" s="7" t="str">
        <f t="shared" ref="M18" si="33">IF(A18&lt;&gt;"","武汉威伟机械","------")</f>
        <v>武汉威伟机械</v>
      </c>
      <c r="N18" s="26" t="str">
        <f>VLOOKUP(P18,ch!$A$1:$B$34,2,0)</f>
        <v>鄂AMT870</v>
      </c>
      <c r="O18" s="10" t="s">
        <v>163</v>
      </c>
      <c r="P18" s="29" t="s">
        <v>1525</v>
      </c>
      <c r="Q18" s="7" t="str">
        <f t="shared" ref="Q18" si="34">IF(A18&lt;&gt;"","9.6米","--")</f>
        <v>9.6米</v>
      </c>
      <c r="R18" s="14">
        <v>10</v>
      </c>
      <c r="S18" s="14">
        <v>0</v>
      </c>
      <c r="T18" s="14">
        <f t="shared" ref="T18" si="35">SUM(R18:S18)</f>
        <v>10</v>
      </c>
      <c r="U18" s="7" t="str">
        <f t="shared" ref="U18" si="36">IF(A18&lt;&gt;"","分拣摆渡","----")</f>
        <v>分拣摆渡</v>
      </c>
    </row>
    <row r="19" spans="1:21" s="35" customFormat="1" ht="18.75">
      <c r="A19" s="8">
        <v>43204</v>
      </c>
      <c r="B19" s="10" t="s">
        <v>1528</v>
      </c>
      <c r="C19" s="10">
        <v>1636</v>
      </c>
      <c r="D19" s="10">
        <v>1646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39"/>
      <c r="J19" s="39" t="s">
        <v>1531</v>
      </c>
      <c r="K19" s="10"/>
      <c r="L19" s="19" t="s">
        <v>1532</v>
      </c>
      <c r="M19" s="7" t="str">
        <f t="shared" ref="M19" si="37">IF(A19&lt;&gt;"","武汉威伟机械","------")</f>
        <v>武汉威伟机械</v>
      </c>
      <c r="N19" s="26" t="str">
        <f>VLOOKUP(P19,ch!$A$1:$B$34,2,0)</f>
        <v>鄂AMT870</v>
      </c>
      <c r="O19" s="10" t="s">
        <v>163</v>
      </c>
      <c r="P19" s="29" t="s">
        <v>1525</v>
      </c>
      <c r="Q19" s="7" t="str">
        <f t="shared" ref="Q19" si="38">IF(A19&lt;&gt;"","9.6米","--")</f>
        <v>9.6米</v>
      </c>
      <c r="R19" s="14">
        <v>14</v>
      </c>
      <c r="S19" s="14">
        <v>0</v>
      </c>
      <c r="T19" s="14">
        <f t="shared" ref="T19" si="39">SUM(R19:S19)</f>
        <v>14</v>
      </c>
      <c r="U19" s="7" t="str">
        <f t="shared" ref="U19" si="40">IF(A19&lt;&gt;"","分拣摆渡","----")</f>
        <v>分拣摆渡</v>
      </c>
    </row>
    <row r="20" spans="1:21" s="35" customFormat="1" ht="18.75">
      <c r="A20" s="8">
        <v>43204</v>
      </c>
      <c r="B20" s="10" t="s">
        <v>1528</v>
      </c>
      <c r="C20" s="10">
        <v>1123</v>
      </c>
      <c r="D20" s="10">
        <v>1133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39"/>
      <c r="J20" s="39" t="s">
        <v>1533</v>
      </c>
      <c r="K20" s="10"/>
      <c r="L20" s="19" t="s">
        <v>1534</v>
      </c>
      <c r="M20" s="7" t="str">
        <f t="shared" ref="M20" si="41">IF(A20&lt;&gt;"","武汉威伟机械","------")</f>
        <v>武汉威伟机械</v>
      </c>
      <c r="N20" s="26" t="str">
        <f>VLOOKUP(P20,ch!$A$1:$B$34,2,0)</f>
        <v>鄂AMT870</v>
      </c>
      <c r="O20" s="10" t="s">
        <v>163</v>
      </c>
      <c r="P20" s="29" t="s">
        <v>1525</v>
      </c>
      <c r="Q20" s="7" t="str">
        <f t="shared" ref="Q20" si="42">IF(A20&lt;&gt;"","9.6米","--")</f>
        <v>9.6米</v>
      </c>
      <c r="R20" s="14">
        <v>14</v>
      </c>
      <c r="S20" s="14">
        <v>0</v>
      </c>
      <c r="T20" s="14">
        <f t="shared" ref="T20" si="43">SUM(R20:S20)</f>
        <v>14</v>
      </c>
      <c r="U20" s="7" t="str">
        <f t="shared" ref="U20" si="44">IF(A20&lt;&gt;"","分拣摆渡","----")</f>
        <v>分拣摆渡</v>
      </c>
    </row>
    <row r="21" spans="1:21" s="35" customFormat="1" ht="18.75">
      <c r="A21" s="8">
        <v>43204</v>
      </c>
      <c r="B21" s="10" t="s">
        <v>1528</v>
      </c>
      <c r="C21" s="10">
        <v>1025</v>
      </c>
      <c r="D21" s="10">
        <v>1035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39"/>
      <c r="J21" s="39" t="s">
        <v>1535</v>
      </c>
      <c r="K21" s="10"/>
      <c r="L21" s="19" t="s">
        <v>1536</v>
      </c>
      <c r="M21" s="7" t="str">
        <f t="shared" ref="M21" si="45">IF(A21&lt;&gt;"","武汉威伟机械","------")</f>
        <v>武汉威伟机械</v>
      </c>
      <c r="N21" s="26" t="str">
        <f>VLOOKUP(P21,ch!$A$1:$B$34,2,0)</f>
        <v>鄂AMT870</v>
      </c>
      <c r="O21" s="10" t="s">
        <v>163</v>
      </c>
      <c r="P21" s="29" t="s">
        <v>1525</v>
      </c>
      <c r="Q21" s="7" t="str">
        <f t="shared" ref="Q21" si="46">IF(A21&lt;&gt;"","9.6米","--")</f>
        <v>9.6米</v>
      </c>
      <c r="R21" s="14">
        <v>14</v>
      </c>
      <c r="S21" s="14">
        <v>0</v>
      </c>
      <c r="T21" s="14">
        <f t="shared" ref="T21" si="47">SUM(R21:S21)</f>
        <v>14</v>
      </c>
      <c r="U21" s="7" t="str">
        <f t="shared" ref="U21" si="48">IF(A21&lt;&gt;"","分拣摆渡","----")</f>
        <v>分拣摆渡</v>
      </c>
    </row>
    <row r="22" spans="1:21" s="35" customFormat="1" ht="18.75">
      <c r="A22" s="8">
        <v>43204</v>
      </c>
      <c r="B22" s="10" t="s">
        <v>1522</v>
      </c>
      <c r="C22" s="10">
        <v>2400</v>
      </c>
      <c r="D22" s="10">
        <v>10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39"/>
      <c r="J22" s="39" t="s">
        <v>1537</v>
      </c>
      <c r="K22" s="10"/>
      <c r="L22" s="19" t="s">
        <v>1538</v>
      </c>
      <c r="M22" s="7" t="str">
        <f t="shared" ref="M22:M23" si="49">IF(A22&lt;&gt;"","武汉威伟机械","------")</f>
        <v>武汉威伟机械</v>
      </c>
      <c r="N22" s="26" t="str">
        <f>VLOOKUP(P22,ch!$A$1:$B$34,2,0)</f>
        <v>鄂AMT870</v>
      </c>
      <c r="O22" s="10" t="s">
        <v>163</v>
      </c>
      <c r="P22" s="29" t="s">
        <v>1525</v>
      </c>
      <c r="Q22" s="7" t="str">
        <f t="shared" ref="Q22:Q23" si="50">IF(A22&lt;&gt;"","9.6米","--")</f>
        <v>9.6米</v>
      </c>
      <c r="R22" s="14">
        <v>9</v>
      </c>
      <c r="S22" s="14">
        <v>0</v>
      </c>
      <c r="T22" s="14">
        <f t="shared" ref="T22:T23" si="51">SUM(R22:S22)</f>
        <v>9</v>
      </c>
      <c r="U22" s="7" t="str">
        <f t="shared" ref="U22:U24" si="52">IF(A22&lt;&gt;"","分拣摆渡","----")</f>
        <v>分拣摆渡</v>
      </c>
    </row>
    <row r="23" spans="1:21" s="35" customFormat="1" ht="18.75">
      <c r="A23" s="8">
        <v>43204</v>
      </c>
      <c r="B23" s="10" t="s">
        <v>1539</v>
      </c>
      <c r="C23" s="10">
        <v>2353</v>
      </c>
      <c r="D23" s="10">
        <v>3</v>
      </c>
      <c r="E23" s="11" t="s">
        <v>203</v>
      </c>
      <c r="F23" s="11" t="s">
        <v>430</v>
      </c>
      <c r="G23" s="11" t="s">
        <v>209</v>
      </c>
      <c r="H23" s="11" t="s">
        <v>467</v>
      </c>
      <c r="I23" s="39"/>
      <c r="J23" s="39" t="s">
        <v>1540</v>
      </c>
      <c r="K23" s="10"/>
      <c r="L23" s="19" t="s">
        <v>1541</v>
      </c>
      <c r="M23" s="7" t="str">
        <f t="shared" si="49"/>
        <v>武汉威伟机械</v>
      </c>
      <c r="N23" s="26" t="str">
        <f>VLOOKUP(P23,ch!$A$1:$B$34,2,0)</f>
        <v>鄂AF1588</v>
      </c>
      <c r="O23" s="10" t="s">
        <v>162</v>
      </c>
      <c r="P23" s="29" t="s">
        <v>1542</v>
      </c>
      <c r="Q23" s="7" t="str">
        <f t="shared" si="50"/>
        <v>9.6米</v>
      </c>
      <c r="R23" s="14">
        <v>14</v>
      </c>
      <c r="S23" s="14">
        <v>0</v>
      </c>
      <c r="T23" s="14">
        <f t="shared" si="51"/>
        <v>14</v>
      </c>
      <c r="U23" s="7" t="str">
        <f t="shared" si="52"/>
        <v>分拣摆渡</v>
      </c>
    </row>
    <row r="24" spans="1:21" s="35" customFormat="1" ht="18.75">
      <c r="A24" s="8">
        <v>43204</v>
      </c>
      <c r="B24" s="10" t="s">
        <v>1539</v>
      </c>
      <c r="C24" s="10">
        <v>2200</v>
      </c>
      <c r="D24" s="10">
        <v>2210</v>
      </c>
      <c r="E24" s="11" t="s">
        <v>203</v>
      </c>
      <c r="F24" s="11" t="s">
        <v>430</v>
      </c>
      <c r="G24" s="11" t="s">
        <v>209</v>
      </c>
      <c r="H24" s="11" t="s">
        <v>467</v>
      </c>
      <c r="I24" s="39"/>
      <c r="J24" s="39" t="s">
        <v>1543</v>
      </c>
      <c r="K24" s="10"/>
      <c r="L24" s="19" t="s">
        <v>1544</v>
      </c>
      <c r="M24" s="7" t="str">
        <f t="shared" ref="M24" si="53">IF(A24&lt;&gt;"","武汉威伟机械","------")</f>
        <v>武汉威伟机械</v>
      </c>
      <c r="N24" s="26" t="str">
        <f>VLOOKUP(P24,ch!$A$1:$B$34,2,0)</f>
        <v>鄂AF1588</v>
      </c>
      <c r="O24" s="10" t="s">
        <v>162</v>
      </c>
      <c r="P24" s="29" t="s">
        <v>1542</v>
      </c>
      <c r="Q24" s="7" t="str">
        <f t="shared" ref="Q24" si="54">IF(A24&lt;&gt;"","9.6米","--")</f>
        <v>9.6米</v>
      </c>
      <c r="R24" s="14">
        <v>13</v>
      </c>
      <c r="S24" s="14">
        <v>0</v>
      </c>
      <c r="T24" s="14">
        <f t="shared" ref="T24" si="55">SUM(R24:S24)</f>
        <v>13</v>
      </c>
      <c r="U24" s="7" t="str">
        <f t="shared" si="52"/>
        <v>分拣摆渡</v>
      </c>
    </row>
    <row r="25" spans="1:21" s="35" customFormat="1" ht="18.75">
      <c r="A25" s="8">
        <v>43204</v>
      </c>
      <c r="B25" s="10" t="s">
        <v>1539</v>
      </c>
      <c r="C25" s="10">
        <v>1915</v>
      </c>
      <c r="D25" s="10">
        <v>1925</v>
      </c>
      <c r="E25" s="11" t="s">
        <v>203</v>
      </c>
      <c r="F25" s="11" t="s">
        <v>430</v>
      </c>
      <c r="G25" s="11" t="s">
        <v>209</v>
      </c>
      <c r="H25" s="11" t="s">
        <v>467</v>
      </c>
      <c r="I25" s="39"/>
      <c r="J25" s="39" t="s">
        <v>1545</v>
      </c>
      <c r="K25" s="10"/>
      <c r="L25" s="19" t="s">
        <v>1546</v>
      </c>
      <c r="M25" s="7" t="str">
        <f t="shared" ref="M25" si="56">IF(A25&lt;&gt;"","武汉威伟机械","------")</f>
        <v>武汉威伟机械</v>
      </c>
      <c r="N25" s="26" t="str">
        <f>VLOOKUP(P25,ch!$A$1:$B$34,2,0)</f>
        <v>鄂AF1588</v>
      </c>
      <c r="O25" s="10" t="s">
        <v>162</v>
      </c>
      <c r="P25" s="29" t="s">
        <v>1542</v>
      </c>
      <c r="Q25" s="7" t="str">
        <f t="shared" ref="Q25" si="57">IF(A25&lt;&gt;"","9.6米","--")</f>
        <v>9.6米</v>
      </c>
      <c r="R25" s="14">
        <v>13</v>
      </c>
      <c r="S25" s="14">
        <v>0</v>
      </c>
      <c r="T25" s="14">
        <f t="shared" ref="T25" si="58">SUM(R25:S25)</f>
        <v>13</v>
      </c>
      <c r="U25" s="7" t="str">
        <f t="shared" ref="U25" si="59">IF(A25&lt;&gt;"","分拣摆渡","----")</f>
        <v>分拣摆渡</v>
      </c>
    </row>
    <row r="26" spans="1:21" s="35" customFormat="1" ht="18.75">
      <c r="A26" s="8">
        <v>43204</v>
      </c>
      <c r="B26" s="10" t="s">
        <v>288</v>
      </c>
      <c r="C26" s="10">
        <v>1546</v>
      </c>
      <c r="D26" s="10">
        <v>1556</v>
      </c>
      <c r="E26" s="11" t="s">
        <v>203</v>
      </c>
      <c r="F26" s="11" t="s">
        <v>430</v>
      </c>
      <c r="G26" s="11" t="s">
        <v>209</v>
      </c>
      <c r="H26" s="11" t="s">
        <v>467</v>
      </c>
      <c r="I26" s="39"/>
      <c r="J26" s="39" t="s">
        <v>1547</v>
      </c>
      <c r="K26" s="10"/>
      <c r="L26" s="19" t="s">
        <v>1548</v>
      </c>
      <c r="M26" s="7" t="str">
        <f t="shared" ref="M26" si="60">IF(A26&lt;&gt;"","武汉威伟机械","------")</f>
        <v>武汉威伟机械</v>
      </c>
      <c r="N26" s="26" t="str">
        <f>VLOOKUP(P26,ch!$A$1:$B$34,2,0)</f>
        <v>鄂AF1588</v>
      </c>
      <c r="O26" s="10" t="s">
        <v>162</v>
      </c>
      <c r="P26" s="29" t="s">
        <v>1542</v>
      </c>
      <c r="Q26" s="7" t="str">
        <f t="shared" ref="Q26" si="61">IF(A26&lt;&gt;"","9.6米","--")</f>
        <v>9.6米</v>
      </c>
      <c r="R26" s="14">
        <v>14</v>
      </c>
      <c r="S26" s="14">
        <v>0</v>
      </c>
      <c r="T26" s="14">
        <f t="shared" ref="T26" si="62">SUM(R26:S26)</f>
        <v>14</v>
      </c>
      <c r="U26" s="7" t="str">
        <f t="shared" ref="U26" si="63">IF(A26&lt;&gt;"","分拣摆渡","----")</f>
        <v>分拣摆渡</v>
      </c>
    </row>
    <row r="27" spans="1:21" s="35" customFormat="1" ht="18.75">
      <c r="A27" s="8">
        <v>43204</v>
      </c>
      <c r="B27" s="10" t="s">
        <v>288</v>
      </c>
      <c r="C27" s="10">
        <v>1148</v>
      </c>
      <c r="D27" s="10">
        <v>1158</v>
      </c>
      <c r="E27" s="11" t="s">
        <v>203</v>
      </c>
      <c r="F27" s="11" t="s">
        <v>430</v>
      </c>
      <c r="G27" s="11" t="s">
        <v>209</v>
      </c>
      <c r="H27" s="11" t="s">
        <v>467</v>
      </c>
      <c r="I27" s="39"/>
      <c r="J27" s="39" t="s">
        <v>1549</v>
      </c>
      <c r="K27" s="10"/>
      <c r="L27" s="19" t="s">
        <v>1550</v>
      </c>
      <c r="M27" s="7" t="str">
        <f t="shared" ref="M27" si="64">IF(A27&lt;&gt;"","武汉威伟机械","------")</f>
        <v>武汉威伟机械</v>
      </c>
      <c r="N27" s="26" t="str">
        <f>VLOOKUP(P27,ch!$A$1:$B$34,2,0)</f>
        <v>鄂AF1588</v>
      </c>
      <c r="O27" s="10" t="s">
        <v>162</v>
      </c>
      <c r="P27" s="29" t="s">
        <v>1542</v>
      </c>
      <c r="Q27" s="7" t="str">
        <f t="shared" ref="Q27" si="65">IF(A27&lt;&gt;"","9.6米","--")</f>
        <v>9.6米</v>
      </c>
      <c r="R27" s="14">
        <v>14</v>
      </c>
      <c r="S27" s="14">
        <v>0</v>
      </c>
      <c r="T27" s="14">
        <f t="shared" ref="T27" si="66">SUM(R27:S27)</f>
        <v>14</v>
      </c>
      <c r="U27" s="7" t="str">
        <f t="shared" ref="U27" si="67">IF(A27&lt;&gt;"","分拣摆渡","----")</f>
        <v>分拣摆渡</v>
      </c>
    </row>
    <row r="28" spans="1:21" s="35" customFormat="1" ht="18.75">
      <c r="A28" s="8">
        <v>43204</v>
      </c>
      <c r="B28" s="10" t="s">
        <v>288</v>
      </c>
      <c r="C28" s="10">
        <v>1104</v>
      </c>
      <c r="D28" s="10">
        <v>1114</v>
      </c>
      <c r="E28" s="11" t="s">
        <v>203</v>
      </c>
      <c r="F28" s="11" t="s">
        <v>430</v>
      </c>
      <c r="G28" s="11" t="s">
        <v>209</v>
      </c>
      <c r="H28" s="11" t="s">
        <v>467</v>
      </c>
      <c r="I28" s="39"/>
      <c r="J28" s="39" t="s">
        <v>1551</v>
      </c>
      <c r="K28" s="10"/>
      <c r="L28" s="19" t="s">
        <v>1552</v>
      </c>
      <c r="M28" s="7" t="str">
        <f t="shared" ref="M28" si="68">IF(A28&lt;&gt;"","武汉威伟机械","------")</f>
        <v>武汉威伟机械</v>
      </c>
      <c r="N28" s="26" t="str">
        <f>VLOOKUP(P28,ch!$A$1:$B$34,2,0)</f>
        <v>鄂AF1588</v>
      </c>
      <c r="O28" s="10" t="s">
        <v>162</v>
      </c>
      <c r="P28" s="29" t="s">
        <v>1542</v>
      </c>
      <c r="Q28" s="7" t="str">
        <f t="shared" ref="Q28" si="69">IF(A28&lt;&gt;"","9.6米","--")</f>
        <v>9.6米</v>
      </c>
      <c r="R28" s="14">
        <v>14</v>
      </c>
      <c r="S28" s="14">
        <v>0</v>
      </c>
      <c r="T28" s="14">
        <f t="shared" ref="T28" si="70">SUM(R28:S28)</f>
        <v>14</v>
      </c>
      <c r="U28" s="7" t="str">
        <f t="shared" ref="U28" si="71">IF(A28&lt;&gt;"","分拣摆渡","----")</f>
        <v>分拣摆渡</v>
      </c>
    </row>
    <row r="29" spans="1:21" s="35" customFormat="1" ht="18.75">
      <c r="A29" s="8">
        <v>43204</v>
      </c>
      <c r="B29" s="10" t="s">
        <v>288</v>
      </c>
      <c r="C29" s="10">
        <v>943</v>
      </c>
      <c r="D29" s="10">
        <v>953</v>
      </c>
      <c r="E29" s="11" t="s">
        <v>203</v>
      </c>
      <c r="F29" s="11" t="s">
        <v>430</v>
      </c>
      <c r="G29" s="11" t="s">
        <v>209</v>
      </c>
      <c r="H29" s="11" t="s">
        <v>467</v>
      </c>
      <c r="I29" s="39"/>
      <c r="J29" s="39" t="s">
        <v>1553</v>
      </c>
      <c r="K29" s="10"/>
      <c r="L29" s="19" t="s">
        <v>1554</v>
      </c>
      <c r="M29" s="7" t="str">
        <f t="shared" ref="M29" si="72">IF(A29&lt;&gt;"","武汉威伟机械","------")</f>
        <v>武汉威伟机械</v>
      </c>
      <c r="N29" s="26" t="str">
        <f>VLOOKUP(P29,ch!$A$1:$B$34,2,0)</f>
        <v>鄂AF1588</v>
      </c>
      <c r="O29" s="10" t="s">
        <v>162</v>
      </c>
      <c r="P29" s="29" t="s">
        <v>1542</v>
      </c>
      <c r="Q29" s="7" t="str">
        <f t="shared" ref="Q29" si="73">IF(A29&lt;&gt;"","9.6米","--")</f>
        <v>9.6米</v>
      </c>
      <c r="R29" s="14">
        <v>14</v>
      </c>
      <c r="S29" s="14">
        <v>0</v>
      </c>
      <c r="T29" s="14">
        <f t="shared" ref="T29" si="74">SUM(R29:S29)</f>
        <v>14</v>
      </c>
      <c r="U29" s="7" t="str">
        <f t="shared" ref="U29" si="75">IF(A29&lt;&gt;"","分拣摆渡","----")</f>
        <v>分拣摆渡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/>
      <c r="R30" s="14"/>
      <c r="S30" s="14"/>
      <c r="T30" s="14"/>
      <c r="U30" s="7"/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/>
      <c r="R31" s="14"/>
      <c r="S31" s="14"/>
      <c r="T31" s="14"/>
      <c r="U31" s="7"/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  <row r="90" spans="1:21" s="35" customFormat="1" ht="18.75">
      <c r="A90" s="8"/>
      <c r="B90" s="10"/>
      <c r="C90" s="10"/>
      <c r="D90" s="10"/>
      <c r="E90" s="11"/>
      <c r="F90" s="11"/>
      <c r="G90" s="11"/>
      <c r="H90" s="11"/>
      <c r="I90" s="39"/>
      <c r="J90" s="39"/>
      <c r="K90" s="10"/>
      <c r="L90" s="19"/>
      <c r="M90" s="7"/>
      <c r="N90" s="26"/>
      <c r="O90" s="10"/>
      <c r="P90" s="29"/>
      <c r="Q90" s="7"/>
      <c r="R90" s="14"/>
      <c r="S90" s="14"/>
      <c r="T90" s="14"/>
      <c r="U90" s="7"/>
    </row>
    <row r="91" spans="1:21" s="35" customFormat="1" ht="18.75">
      <c r="A91" s="8"/>
      <c r="B91" s="10"/>
      <c r="C91" s="10"/>
      <c r="D91" s="10"/>
      <c r="E91" s="11"/>
      <c r="F91" s="11"/>
      <c r="G91" s="11"/>
      <c r="H91" s="11"/>
      <c r="I91" s="39"/>
      <c r="J91" s="39"/>
      <c r="K91" s="10"/>
      <c r="L91" s="19"/>
      <c r="M91" s="7"/>
      <c r="N91" s="26"/>
      <c r="O91" s="10"/>
      <c r="P91" s="29"/>
      <c r="Q91" s="7"/>
      <c r="R91" s="14"/>
      <c r="S91" s="14"/>
      <c r="T91" s="14"/>
      <c r="U91" s="7"/>
    </row>
    <row r="92" spans="1:21" s="35" customFormat="1" ht="18.75">
      <c r="A92" s="8"/>
      <c r="B92" s="10"/>
      <c r="C92" s="10"/>
      <c r="D92" s="10"/>
      <c r="E92" s="11"/>
      <c r="F92" s="11"/>
      <c r="G92" s="11"/>
      <c r="H92" s="11"/>
      <c r="I92" s="39"/>
      <c r="J92" s="39"/>
      <c r="K92" s="10"/>
      <c r="L92" s="19"/>
      <c r="M92" s="7"/>
      <c r="N92" s="26"/>
      <c r="O92" s="10"/>
      <c r="P92" s="29"/>
      <c r="Q92" s="7"/>
      <c r="R92" s="14"/>
      <c r="S92" s="14"/>
      <c r="T92" s="14"/>
      <c r="U92" s="7"/>
    </row>
    <row r="93" spans="1:21" s="35" customFormat="1" ht="18.75">
      <c r="A93" s="8"/>
      <c r="B93" s="10"/>
      <c r="C93" s="10"/>
      <c r="D93" s="10"/>
      <c r="E93" s="11"/>
      <c r="F93" s="11"/>
      <c r="G93" s="11"/>
      <c r="H93" s="11"/>
      <c r="I93" s="39"/>
      <c r="J93" s="39"/>
      <c r="K93" s="10"/>
      <c r="L93" s="19"/>
      <c r="M93" s="7"/>
      <c r="N93" s="26"/>
      <c r="O93" s="10"/>
      <c r="P93" s="29"/>
      <c r="Q93" s="7"/>
      <c r="R93" s="14"/>
      <c r="S93" s="14"/>
      <c r="T93" s="14"/>
      <c r="U93" s="7"/>
    </row>
    <row r="94" spans="1:21" s="35" customFormat="1" ht="18.75">
      <c r="A94" s="8"/>
      <c r="B94" s="10"/>
      <c r="C94" s="10"/>
      <c r="D94" s="10"/>
      <c r="E94" s="11"/>
      <c r="F94" s="11"/>
      <c r="G94" s="11"/>
      <c r="H94" s="11"/>
      <c r="I94" s="39"/>
      <c r="J94" s="39"/>
      <c r="K94" s="10"/>
      <c r="L94" s="19"/>
      <c r="M94" s="7"/>
      <c r="N94" s="26"/>
      <c r="O94" s="10"/>
      <c r="P94" s="29"/>
      <c r="Q94" s="7"/>
      <c r="R94" s="14"/>
      <c r="S94" s="14"/>
      <c r="T94" s="14"/>
      <c r="U94" s="7"/>
    </row>
    <row r="95" spans="1:21" s="35" customFormat="1" ht="18.75">
      <c r="A95" s="8"/>
      <c r="B95" s="10"/>
      <c r="C95" s="10"/>
      <c r="D95" s="10"/>
      <c r="E95" s="11"/>
      <c r="F95" s="11"/>
      <c r="G95" s="11"/>
      <c r="H95" s="11"/>
      <c r="I95" s="39"/>
      <c r="J95" s="39"/>
      <c r="K95" s="10"/>
      <c r="L95" s="19"/>
      <c r="M95" s="7"/>
      <c r="N95" s="26"/>
      <c r="O95" s="10"/>
      <c r="P95" s="29"/>
      <c r="Q95" s="7"/>
      <c r="R95" s="14"/>
      <c r="S95" s="14"/>
      <c r="T95" s="14"/>
      <c r="U95" s="7"/>
    </row>
    <row r="96" spans="1:21" s="35" customFormat="1" ht="18.75">
      <c r="A96" s="8"/>
      <c r="B96" s="10"/>
      <c r="C96" s="10"/>
      <c r="D96" s="10"/>
      <c r="E96" s="11"/>
      <c r="F96" s="11"/>
      <c r="G96" s="11"/>
      <c r="H96" s="11"/>
      <c r="I96" s="39"/>
      <c r="J96" s="39"/>
      <c r="K96" s="10"/>
      <c r="L96" s="19"/>
      <c r="M96" s="7"/>
      <c r="N96" s="26"/>
      <c r="O96" s="10"/>
      <c r="P96" s="29"/>
      <c r="Q96" s="7"/>
      <c r="R96" s="14"/>
      <c r="S96" s="14"/>
      <c r="T96" s="14"/>
      <c r="U96" s="7"/>
    </row>
    <row r="97" spans="1:21" s="35" customFormat="1" ht="18.75">
      <c r="A97" s="8"/>
      <c r="B97" s="10"/>
      <c r="C97" s="10"/>
      <c r="D97" s="10"/>
      <c r="E97" s="11"/>
      <c r="F97" s="11"/>
      <c r="G97" s="11"/>
      <c r="H97" s="11"/>
      <c r="I97" s="39"/>
      <c r="J97" s="39"/>
      <c r="K97" s="10"/>
      <c r="L97" s="19"/>
      <c r="M97" s="7"/>
      <c r="N97" s="26"/>
      <c r="O97" s="10"/>
      <c r="P97" s="29"/>
      <c r="Q97" s="7"/>
      <c r="R97" s="14"/>
      <c r="S97" s="14"/>
      <c r="T97" s="14"/>
      <c r="U97" s="7"/>
    </row>
    <row r="98" spans="1:21" s="35" customFormat="1" ht="18.75">
      <c r="A98" s="8"/>
      <c r="B98" s="10"/>
      <c r="C98" s="10"/>
      <c r="D98" s="10"/>
      <c r="E98" s="11"/>
      <c r="F98" s="11"/>
      <c r="G98" s="11"/>
      <c r="H98" s="11"/>
      <c r="I98" s="39"/>
      <c r="J98" s="39"/>
      <c r="K98" s="10"/>
      <c r="L98" s="19"/>
      <c r="M98" s="7"/>
      <c r="N98" s="26"/>
      <c r="O98" s="10"/>
      <c r="P98" s="29"/>
      <c r="Q98" s="7"/>
      <c r="R98" s="14"/>
      <c r="S98" s="14"/>
      <c r="T98" s="14"/>
      <c r="U98" s="7"/>
    </row>
    <row r="99" spans="1:21" s="35" customFormat="1" ht="18.75">
      <c r="A99" s="8"/>
      <c r="B99" s="10"/>
      <c r="C99" s="10"/>
      <c r="D99" s="10"/>
      <c r="E99" s="11"/>
      <c r="F99" s="11"/>
      <c r="G99" s="11"/>
      <c r="H99" s="11"/>
      <c r="I99" s="39"/>
      <c r="J99" s="39"/>
      <c r="K99" s="10"/>
      <c r="L99" s="19"/>
      <c r="M99" s="7"/>
      <c r="N99" s="26"/>
      <c r="O99" s="10"/>
      <c r="P99" s="29"/>
      <c r="Q99" s="7"/>
      <c r="R99" s="14"/>
      <c r="S99" s="14"/>
      <c r="T99" s="14"/>
      <c r="U99" s="7"/>
    </row>
    <row r="100" spans="1:21" s="35" customFormat="1" ht="18.75">
      <c r="A100" s="8"/>
      <c r="B100" s="10"/>
      <c r="C100" s="10"/>
      <c r="D100" s="10"/>
      <c r="E100" s="11"/>
      <c r="F100" s="11"/>
      <c r="G100" s="11"/>
      <c r="H100" s="11"/>
      <c r="I100" s="39"/>
      <c r="J100" s="39"/>
      <c r="K100" s="10"/>
      <c r="L100" s="19"/>
      <c r="M100" s="7"/>
      <c r="N100" s="26"/>
      <c r="O100" s="10"/>
      <c r="P100" s="29"/>
      <c r="Q100" s="7"/>
      <c r="R100" s="14"/>
      <c r="S100" s="14"/>
      <c r="T100" s="14"/>
      <c r="U100" s="7"/>
    </row>
    <row r="101" spans="1:21" s="35" customFormat="1" ht="18.75">
      <c r="A101" s="8"/>
      <c r="B101" s="10"/>
      <c r="C101" s="10"/>
      <c r="D101" s="10"/>
      <c r="E101" s="11"/>
      <c r="F101" s="11"/>
      <c r="G101" s="11"/>
      <c r="H101" s="11"/>
      <c r="I101" s="39"/>
      <c r="J101" s="39"/>
      <c r="K101" s="10"/>
      <c r="L101" s="19"/>
      <c r="M101" s="7"/>
      <c r="N101" s="26"/>
      <c r="O101" s="10"/>
      <c r="P101" s="29"/>
      <c r="Q101" s="7"/>
      <c r="R101" s="14"/>
      <c r="S101" s="14"/>
      <c r="T101" s="14"/>
      <c r="U101" s="7"/>
    </row>
    <row r="102" spans="1:21" s="35" customFormat="1" ht="18.75">
      <c r="A102" s="8"/>
      <c r="B102" s="10"/>
      <c r="C102" s="10"/>
      <c r="D102" s="10"/>
      <c r="E102" s="11"/>
      <c r="F102" s="11"/>
      <c r="G102" s="11"/>
      <c r="H102" s="11"/>
      <c r="I102" s="39"/>
      <c r="J102" s="39"/>
      <c r="K102" s="10"/>
      <c r="L102" s="19"/>
      <c r="M102" s="7"/>
      <c r="N102" s="26"/>
      <c r="O102" s="10"/>
      <c r="P102" s="29"/>
      <c r="Q102" s="7"/>
      <c r="R102" s="14"/>
      <c r="S102" s="14"/>
      <c r="T102" s="14"/>
      <c r="U102" s="7"/>
    </row>
    <row r="103" spans="1:21" s="35" customFormat="1" ht="18.75">
      <c r="A103" s="8"/>
      <c r="B103" s="10"/>
      <c r="C103" s="10"/>
      <c r="D103" s="10"/>
      <c r="E103" s="11"/>
      <c r="F103" s="11"/>
      <c r="G103" s="11"/>
      <c r="H103" s="11"/>
      <c r="I103" s="39"/>
      <c r="J103" s="39"/>
      <c r="K103" s="10"/>
      <c r="L103" s="19"/>
      <c r="M103" s="7"/>
      <c r="N103" s="26"/>
      <c r="O103" s="10"/>
      <c r="P103" s="29"/>
      <c r="Q103" s="7"/>
      <c r="R103" s="14"/>
      <c r="S103" s="14"/>
      <c r="T103" s="14"/>
      <c r="U103" s="7"/>
    </row>
    <row r="104" spans="1:21" s="35" customFormat="1" ht="18.75">
      <c r="A104" s="8"/>
      <c r="B104" s="10"/>
      <c r="C104" s="10"/>
      <c r="D104" s="10"/>
      <c r="E104" s="11"/>
      <c r="F104" s="11"/>
      <c r="G104" s="11"/>
      <c r="H104" s="11"/>
      <c r="I104" s="39"/>
      <c r="J104" s="39"/>
      <c r="K104" s="10"/>
      <c r="L104" s="19"/>
      <c r="M104" s="7"/>
      <c r="N104" s="26"/>
      <c r="O104" s="10"/>
      <c r="P104" s="29"/>
      <c r="Q104" s="7"/>
      <c r="R104" s="14"/>
      <c r="S104" s="14"/>
      <c r="T104" s="14"/>
      <c r="U104" s="7"/>
    </row>
    <row r="105" spans="1:21" s="35" customFormat="1" ht="18.75">
      <c r="A105" s="8"/>
      <c r="B105" s="10"/>
      <c r="C105" s="10"/>
      <c r="D105" s="10"/>
      <c r="E105" s="11"/>
      <c r="F105" s="11"/>
      <c r="G105" s="11"/>
      <c r="H105" s="11"/>
      <c r="I105" s="39"/>
      <c r="J105" s="39"/>
      <c r="K105" s="10"/>
      <c r="L105" s="19"/>
      <c r="M105" s="7"/>
      <c r="N105" s="26"/>
      <c r="O105" s="10"/>
      <c r="P105" s="29"/>
      <c r="Q105" s="7"/>
      <c r="R105" s="14"/>
      <c r="S105" s="14"/>
      <c r="T105" s="14"/>
      <c r="U105" s="7"/>
    </row>
    <row r="106" spans="1:21" s="35" customFormat="1" ht="18.75">
      <c r="A106" s="8"/>
      <c r="B106" s="10"/>
      <c r="C106" s="10"/>
      <c r="D106" s="10"/>
      <c r="E106" s="11"/>
      <c r="F106" s="11"/>
      <c r="G106" s="11"/>
      <c r="H106" s="11"/>
      <c r="I106" s="39"/>
      <c r="J106" s="39"/>
      <c r="K106" s="10"/>
      <c r="L106" s="19"/>
      <c r="M106" s="7"/>
      <c r="N106" s="26"/>
      <c r="O106" s="10"/>
      <c r="P106" s="29"/>
      <c r="Q106" s="7"/>
      <c r="R106" s="14"/>
      <c r="S106" s="14"/>
      <c r="T106" s="14"/>
      <c r="U106" s="7"/>
    </row>
    <row r="107" spans="1:21" s="35" customFormat="1" ht="18.75">
      <c r="A107" s="8"/>
      <c r="B107" s="10"/>
      <c r="C107" s="10"/>
      <c r="D107" s="10"/>
      <c r="E107" s="11"/>
      <c r="F107" s="11"/>
      <c r="G107" s="11"/>
      <c r="H107" s="11"/>
      <c r="I107" s="39"/>
      <c r="J107" s="39"/>
      <c r="K107" s="10"/>
      <c r="L107" s="19"/>
      <c r="M107" s="7"/>
      <c r="N107" s="26"/>
      <c r="O107" s="10"/>
      <c r="P107" s="29"/>
      <c r="Q107" s="7"/>
      <c r="R107" s="14"/>
      <c r="S107" s="14"/>
      <c r="T107" s="14"/>
      <c r="U107" s="7"/>
    </row>
    <row r="108" spans="1:21" s="35" customFormat="1" ht="18.75">
      <c r="A108" s="8"/>
      <c r="B108" s="10"/>
      <c r="C108" s="10"/>
      <c r="D108" s="10"/>
      <c r="E108" s="11"/>
      <c r="F108" s="11"/>
      <c r="G108" s="11"/>
      <c r="H108" s="11"/>
      <c r="I108" s="39"/>
      <c r="J108" s="39"/>
      <c r="K108" s="10"/>
      <c r="L108" s="19"/>
      <c r="M108" s="7"/>
      <c r="N108" s="26"/>
      <c r="O108" s="10"/>
      <c r="P108" s="29"/>
      <c r="Q108" s="7"/>
      <c r="R108" s="14"/>
      <c r="S108" s="14"/>
      <c r="T108" s="14"/>
      <c r="U108" s="7"/>
    </row>
    <row r="109" spans="1:21" s="35" customFormat="1" ht="18.75">
      <c r="A109" s="8"/>
      <c r="B109" s="10"/>
      <c r="C109" s="10"/>
      <c r="D109" s="10"/>
      <c r="E109" s="11"/>
      <c r="F109" s="11"/>
      <c r="G109" s="11"/>
      <c r="H109" s="11"/>
      <c r="I109" s="39"/>
      <c r="J109" s="39"/>
      <c r="K109" s="10"/>
      <c r="L109" s="19"/>
      <c r="M109" s="7"/>
      <c r="N109" s="26"/>
      <c r="O109" s="10"/>
      <c r="P109" s="29"/>
      <c r="Q109" s="7"/>
      <c r="R109" s="14"/>
      <c r="S109" s="14"/>
      <c r="T109" s="14"/>
      <c r="U109" s="7"/>
    </row>
    <row r="110" spans="1:21" s="35" customFormat="1" ht="18.75">
      <c r="A110" s="8"/>
      <c r="B110" s="10"/>
      <c r="C110" s="10"/>
      <c r="D110" s="10"/>
      <c r="E110" s="11"/>
      <c r="F110" s="11"/>
      <c r="G110" s="11"/>
      <c r="H110" s="11"/>
      <c r="I110" s="39"/>
      <c r="J110" s="39"/>
      <c r="K110" s="10"/>
      <c r="L110" s="19"/>
      <c r="M110" s="7"/>
      <c r="N110" s="26"/>
      <c r="O110" s="10"/>
      <c r="P110" s="29"/>
      <c r="Q110" s="7"/>
      <c r="R110" s="14"/>
      <c r="S110" s="14"/>
      <c r="T110" s="14"/>
      <c r="U110" s="7"/>
    </row>
    <row r="111" spans="1:21" s="35" customFormat="1" ht="18.75">
      <c r="A111" s="8"/>
      <c r="B111" s="10"/>
      <c r="C111" s="10"/>
      <c r="D111" s="10"/>
      <c r="E111" s="11"/>
      <c r="F111" s="11"/>
      <c r="G111" s="11"/>
      <c r="H111" s="11"/>
      <c r="I111" s="39"/>
      <c r="J111" s="39"/>
      <c r="K111" s="10"/>
      <c r="L111" s="19"/>
      <c r="M111" s="7"/>
      <c r="N111" s="26"/>
      <c r="O111" s="10"/>
      <c r="P111" s="29"/>
      <c r="Q111" s="7"/>
      <c r="R111" s="14"/>
      <c r="S111" s="14"/>
      <c r="T111" s="14"/>
      <c r="U111" s="7"/>
    </row>
    <row r="112" spans="1:21" s="35" customFormat="1" ht="18.75">
      <c r="A112" s="8"/>
      <c r="B112" s="10"/>
      <c r="C112" s="10"/>
      <c r="D112" s="10"/>
      <c r="E112" s="11"/>
      <c r="F112" s="11"/>
      <c r="G112" s="11"/>
      <c r="H112" s="11"/>
      <c r="I112" s="39"/>
      <c r="J112" s="39"/>
      <c r="K112" s="10"/>
      <c r="L112" s="19"/>
      <c r="M112" s="7"/>
      <c r="N112" s="26"/>
      <c r="O112" s="10"/>
      <c r="P112" s="29"/>
      <c r="Q112" s="7"/>
      <c r="R112" s="14"/>
      <c r="S112" s="14"/>
      <c r="T112" s="14"/>
      <c r="U112" s="7"/>
    </row>
    <row r="113" spans="1:21" s="35" customFormat="1" ht="18.75">
      <c r="A113" s="8"/>
      <c r="B113" s="10"/>
      <c r="C113" s="10"/>
      <c r="D113" s="10"/>
      <c r="E113" s="11"/>
      <c r="F113" s="11"/>
      <c r="G113" s="11"/>
      <c r="H113" s="11"/>
      <c r="I113" s="39"/>
      <c r="J113" s="39"/>
      <c r="K113" s="10"/>
      <c r="L113" s="19"/>
      <c r="M113" s="7"/>
      <c r="N113" s="26"/>
      <c r="O113" s="10"/>
      <c r="P113" s="29"/>
      <c r="Q113" s="7"/>
      <c r="R113" s="14"/>
      <c r="S113" s="14"/>
      <c r="T113" s="14"/>
      <c r="U113" s="7"/>
    </row>
    <row r="114" spans="1:21" s="35" customFormat="1" ht="18.75">
      <c r="A114" s="8"/>
      <c r="B114" s="10"/>
      <c r="C114" s="10"/>
      <c r="D114" s="10"/>
      <c r="E114" s="11"/>
      <c r="F114" s="11"/>
      <c r="G114" s="11"/>
      <c r="H114" s="11"/>
      <c r="I114" s="39"/>
      <c r="J114" s="39"/>
      <c r="K114" s="10"/>
      <c r="L114" s="19"/>
      <c r="M114" s="7"/>
      <c r="N114" s="26"/>
      <c r="O114" s="10"/>
      <c r="P114" s="29"/>
      <c r="Q114" s="7"/>
      <c r="R114" s="14"/>
      <c r="S114" s="14"/>
      <c r="T114" s="14"/>
      <c r="U114" s="7"/>
    </row>
    <row r="115" spans="1:21" s="35" customFormat="1" ht="18.75">
      <c r="A115" s="8"/>
      <c r="B115" s="10"/>
      <c r="C115" s="10"/>
      <c r="D115" s="10"/>
      <c r="E115" s="11"/>
      <c r="F115" s="11"/>
      <c r="G115" s="11"/>
      <c r="H115" s="11"/>
      <c r="I115" s="39"/>
      <c r="J115" s="39"/>
      <c r="K115" s="10"/>
      <c r="L115" s="19"/>
      <c r="M115" s="7"/>
      <c r="N115" s="26"/>
      <c r="O115" s="10"/>
      <c r="P115" s="29"/>
      <c r="Q115" s="7"/>
      <c r="R115" s="14"/>
      <c r="S115" s="14"/>
      <c r="T115" s="14"/>
      <c r="U115" s="7"/>
    </row>
    <row r="116" spans="1:21" s="35" customFormat="1" ht="18.75">
      <c r="A116" s="8"/>
      <c r="B116" s="10"/>
      <c r="C116" s="10"/>
      <c r="D116" s="10"/>
      <c r="E116" s="11"/>
      <c r="F116" s="11"/>
      <c r="G116" s="11"/>
      <c r="H116" s="11"/>
      <c r="I116" s="39"/>
      <c r="J116" s="39"/>
      <c r="K116" s="10"/>
      <c r="L116" s="19"/>
      <c r="M116" s="7"/>
      <c r="N116" s="26"/>
      <c r="O116" s="10"/>
      <c r="P116" s="29"/>
      <c r="Q116" s="7"/>
      <c r="R116" s="14"/>
      <c r="S116" s="14"/>
      <c r="T116" s="14"/>
      <c r="U116" s="7"/>
    </row>
    <row r="117" spans="1:21" s="35" customFormat="1" ht="18.75">
      <c r="A117" s="8"/>
      <c r="B117" s="10"/>
      <c r="C117" s="10"/>
      <c r="D117" s="10"/>
      <c r="E117" s="11"/>
      <c r="F117" s="11"/>
      <c r="G117" s="11"/>
      <c r="H117" s="11"/>
      <c r="I117" s="39"/>
      <c r="J117" s="39"/>
      <c r="K117" s="10"/>
      <c r="L117" s="19"/>
      <c r="M117" s="7"/>
      <c r="N117" s="26"/>
      <c r="O117" s="10"/>
      <c r="P117" s="29"/>
      <c r="Q117" s="7"/>
      <c r="R117" s="14"/>
      <c r="S117" s="14"/>
      <c r="T117" s="14"/>
      <c r="U117" s="7"/>
    </row>
    <row r="118" spans="1:21" s="35" customFormat="1" ht="18.75">
      <c r="A118" s="8"/>
      <c r="B118" s="10"/>
      <c r="C118" s="10"/>
      <c r="D118" s="10"/>
      <c r="E118" s="11"/>
      <c r="F118" s="11"/>
      <c r="G118" s="11"/>
      <c r="H118" s="11"/>
      <c r="I118" s="39"/>
      <c r="J118" s="39"/>
      <c r="K118" s="10"/>
      <c r="L118" s="19"/>
      <c r="M118" s="7"/>
      <c r="N118" s="26"/>
      <c r="O118" s="10"/>
      <c r="P118" s="29"/>
      <c r="Q118" s="7"/>
      <c r="R118" s="14"/>
      <c r="S118" s="14"/>
      <c r="T118" s="14"/>
      <c r="U118" s="7"/>
    </row>
    <row r="119" spans="1:21" s="35" customFormat="1" ht="18.75">
      <c r="A119" s="8"/>
      <c r="B119" s="10"/>
      <c r="C119" s="10"/>
      <c r="D119" s="10"/>
      <c r="E119" s="11"/>
      <c r="F119" s="11"/>
      <c r="G119" s="11"/>
      <c r="H119" s="11"/>
      <c r="I119" s="39"/>
      <c r="J119" s="39"/>
      <c r="K119" s="10"/>
      <c r="L119" s="19"/>
      <c r="M119" s="7"/>
      <c r="N119" s="26"/>
      <c r="O119" s="10"/>
      <c r="P119" s="29"/>
      <c r="Q119" s="7"/>
      <c r="R119" s="14"/>
      <c r="S119" s="14"/>
      <c r="T119" s="14"/>
      <c r="U119" s="7"/>
    </row>
    <row r="120" spans="1:21" s="35" customFormat="1" ht="18.75">
      <c r="A120" s="8"/>
      <c r="B120" s="10"/>
      <c r="C120" s="10"/>
      <c r="D120" s="10"/>
      <c r="E120" s="11"/>
      <c r="F120" s="11"/>
      <c r="G120" s="11"/>
      <c r="H120" s="11"/>
      <c r="I120" s="39"/>
      <c r="J120" s="39"/>
      <c r="K120" s="10"/>
      <c r="L120" s="19"/>
      <c r="M120" s="7"/>
      <c r="N120" s="26"/>
      <c r="O120" s="10"/>
      <c r="P120" s="29"/>
      <c r="Q120" s="7"/>
      <c r="R120" s="14"/>
      <c r="S120" s="14"/>
      <c r="T120" s="14"/>
      <c r="U120" s="7"/>
    </row>
    <row r="121" spans="1:21" s="35" customFormat="1" ht="18.75">
      <c r="A121" s="8"/>
      <c r="B121" s="10"/>
      <c r="C121" s="10"/>
      <c r="D121" s="10"/>
      <c r="E121" s="11"/>
      <c r="F121" s="11"/>
      <c r="G121" s="11"/>
      <c r="H121" s="11"/>
      <c r="I121" s="39"/>
      <c r="J121" s="39"/>
      <c r="K121" s="10"/>
      <c r="L121" s="19"/>
      <c r="M121" s="7"/>
      <c r="N121" s="26"/>
      <c r="O121" s="10"/>
      <c r="P121" s="29"/>
      <c r="Q121" s="7"/>
      <c r="R121" s="14"/>
      <c r="S121" s="14"/>
      <c r="T121" s="14"/>
      <c r="U121" s="7"/>
    </row>
    <row r="122" spans="1:21" s="35" customFormat="1" ht="18.75">
      <c r="A122" s="8"/>
      <c r="B122" s="10"/>
      <c r="C122" s="10"/>
      <c r="D122" s="10"/>
      <c r="E122" s="11"/>
      <c r="F122" s="11"/>
      <c r="G122" s="11"/>
      <c r="H122" s="11"/>
      <c r="I122" s="39"/>
      <c r="J122" s="39"/>
      <c r="K122" s="10"/>
      <c r="L122" s="19"/>
      <c r="M122" s="7"/>
      <c r="N122" s="26"/>
      <c r="O122" s="10"/>
      <c r="P122" s="29"/>
      <c r="Q122" s="7"/>
      <c r="R122" s="14"/>
      <c r="S122" s="14"/>
      <c r="T122" s="14"/>
      <c r="U122" s="7"/>
    </row>
    <row r="123" spans="1:21" s="35" customFormat="1" ht="18.75">
      <c r="A123" s="8"/>
      <c r="B123" s="10"/>
      <c r="C123" s="10"/>
      <c r="D123" s="10"/>
      <c r="E123" s="11"/>
      <c r="F123" s="11"/>
      <c r="G123" s="11"/>
      <c r="H123" s="11"/>
      <c r="I123" s="39"/>
      <c r="J123" s="39"/>
      <c r="K123" s="10"/>
      <c r="L123" s="19"/>
      <c r="M123" s="7"/>
      <c r="N123" s="26"/>
      <c r="O123" s="10"/>
      <c r="P123" s="29"/>
      <c r="Q123" s="7"/>
      <c r="R123" s="14"/>
      <c r="S123" s="14"/>
      <c r="T123" s="14"/>
      <c r="U123" s="7"/>
    </row>
    <row r="124" spans="1:21" s="35" customFormat="1" ht="18.75">
      <c r="A124" s="8"/>
      <c r="B124" s="10"/>
      <c r="C124" s="10"/>
      <c r="D124" s="10"/>
      <c r="E124" s="11"/>
      <c r="F124" s="11"/>
      <c r="G124" s="11"/>
      <c r="H124" s="11"/>
      <c r="I124" s="39"/>
      <c r="J124" s="39"/>
      <c r="K124" s="10"/>
      <c r="L124" s="19"/>
      <c r="M124" s="7"/>
      <c r="N124" s="26"/>
      <c r="O124" s="10"/>
      <c r="P124" s="29"/>
      <c r="Q124" s="7"/>
      <c r="R124" s="14"/>
      <c r="S124" s="14"/>
      <c r="T124" s="14"/>
      <c r="U124" s="7"/>
    </row>
    <row r="125" spans="1:21" s="35" customFormat="1" ht="18.75">
      <c r="A125" s="8"/>
      <c r="B125" s="10"/>
      <c r="C125" s="10"/>
      <c r="D125" s="10"/>
      <c r="E125" s="11"/>
      <c r="F125" s="11"/>
      <c r="G125" s="11"/>
      <c r="H125" s="11"/>
      <c r="I125" s="39"/>
      <c r="J125" s="39"/>
      <c r="K125" s="10"/>
      <c r="L125" s="19"/>
      <c r="M125" s="7"/>
      <c r="N125" s="26"/>
      <c r="O125" s="10"/>
      <c r="P125" s="29"/>
      <c r="Q125" s="7"/>
      <c r="R125" s="14"/>
      <c r="S125" s="14"/>
      <c r="T125" s="14"/>
      <c r="U125" s="7"/>
    </row>
    <row r="126" spans="1:21" s="35" customFormat="1" ht="18.75">
      <c r="A126" s="8"/>
      <c r="B126" s="10"/>
      <c r="C126" s="10"/>
      <c r="D126" s="10"/>
      <c r="E126" s="11"/>
      <c r="F126" s="11"/>
      <c r="G126" s="11"/>
      <c r="H126" s="11"/>
      <c r="I126" s="39"/>
      <c r="J126" s="39"/>
      <c r="K126" s="10"/>
      <c r="L126" s="19"/>
      <c r="M126" s="7"/>
      <c r="N126" s="26"/>
      <c r="O126" s="10"/>
      <c r="P126" s="29"/>
      <c r="Q126" s="7"/>
      <c r="R126" s="14"/>
      <c r="S126" s="14"/>
      <c r="T126" s="14"/>
      <c r="U126" s="7"/>
    </row>
    <row r="127" spans="1:21" s="35" customFormat="1" ht="18.75">
      <c r="A127" s="8"/>
      <c r="B127" s="10"/>
      <c r="C127" s="10"/>
      <c r="D127" s="10"/>
      <c r="E127" s="11"/>
      <c r="F127" s="11"/>
      <c r="G127" s="11"/>
      <c r="H127" s="11"/>
      <c r="I127" s="39"/>
      <c r="J127" s="39"/>
      <c r="K127" s="10"/>
      <c r="L127" s="19"/>
      <c r="M127" s="7"/>
      <c r="N127" s="26"/>
      <c r="O127" s="10"/>
      <c r="P127" s="29"/>
      <c r="Q127" s="7"/>
      <c r="R127" s="14"/>
      <c r="S127" s="14"/>
      <c r="T127" s="14"/>
      <c r="U127" s="7"/>
    </row>
    <row r="128" spans="1:21" s="35" customFormat="1" ht="18.75">
      <c r="A128" s="8"/>
      <c r="B128" s="10"/>
      <c r="C128" s="10"/>
      <c r="D128" s="10"/>
      <c r="E128" s="11"/>
      <c r="F128" s="11"/>
      <c r="G128" s="11"/>
      <c r="H128" s="11"/>
      <c r="I128" s="39"/>
      <c r="J128" s="39"/>
      <c r="K128" s="10"/>
      <c r="L128" s="19"/>
      <c r="M128" s="7"/>
      <c r="N128" s="26"/>
      <c r="O128" s="10"/>
      <c r="P128" s="29"/>
      <c r="Q128" s="7"/>
      <c r="R128" s="14"/>
      <c r="S128" s="14"/>
      <c r="T128" s="14"/>
      <c r="U128" s="7"/>
    </row>
    <row r="129" spans="1:21" s="35" customFormat="1" ht="18.75">
      <c r="A129" s="8"/>
      <c r="B129" s="10"/>
      <c r="C129" s="10"/>
      <c r="D129" s="10"/>
      <c r="E129" s="11"/>
      <c r="F129" s="11"/>
      <c r="G129" s="11"/>
      <c r="H129" s="11"/>
      <c r="I129" s="39"/>
      <c r="J129" s="39"/>
      <c r="K129" s="10"/>
      <c r="L129" s="19"/>
      <c r="M129" s="7"/>
      <c r="N129" s="26"/>
      <c r="O129" s="10"/>
      <c r="P129" s="29"/>
      <c r="Q129" s="7"/>
      <c r="R129" s="14"/>
      <c r="S129" s="14"/>
      <c r="T129" s="14"/>
      <c r="U129" s="7"/>
    </row>
    <row r="130" spans="1:21" s="35" customFormat="1" ht="18.75">
      <c r="A130" s="8"/>
      <c r="B130" s="10"/>
      <c r="C130" s="10"/>
      <c r="D130" s="10"/>
      <c r="E130" s="11"/>
      <c r="F130" s="11"/>
      <c r="G130" s="11"/>
      <c r="H130" s="11"/>
      <c r="I130" s="39"/>
      <c r="J130" s="39"/>
      <c r="K130" s="10"/>
      <c r="L130" s="19"/>
      <c r="M130" s="7"/>
      <c r="N130" s="26"/>
      <c r="O130" s="10"/>
      <c r="P130" s="29"/>
      <c r="Q130" s="7"/>
      <c r="R130" s="14"/>
      <c r="S130" s="14"/>
      <c r="T130" s="14"/>
      <c r="U130" s="7"/>
    </row>
    <row r="131" spans="1:21" s="35" customFormat="1" ht="18.75">
      <c r="A131" s="8"/>
      <c r="B131" s="10"/>
      <c r="C131" s="10"/>
      <c r="D131" s="10"/>
      <c r="E131" s="11"/>
      <c r="F131" s="11"/>
      <c r="G131" s="11"/>
      <c r="H131" s="11"/>
      <c r="I131" s="39"/>
      <c r="J131" s="39"/>
      <c r="K131" s="10"/>
      <c r="L131" s="19"/>
      <c r="M131" s="7"/>
      <c r="N131" s="26"/>
      <c r="O131" s="10"/>
      <c r="P131" s="29"/>
      <c r="Q131" s="7"/>
      <c r="R131" s="14"/>
      <c r="S131" s="14"/>
      <c r="T131" s="14"/>
      <c r="U131" s="7"/>
    </row>
    <row r="132" spans="1:21" s="35" customFormat="1" ht="18.75">
      <c r="A132" s="8"/>
      <c r="B132" s="10"/>
      <c r="C132" s="10"/>
      <c r="D132" s="10"/>
      <c r="E132" s="11"/>
      <c r="F132" s="11"/>
      <c r="G132" s="11"/>
      <c r="H132" s="11"/>
      <c r="I132" s="39"/>
      <c r="J132" s="39"/>
      <c r="K132" s="10"/>
      <c r="L132" s="19"/>
      <c r="M132" s="7"/>
      <c r="N132" s="26"/>
      <c r="O132" s="10"/>
      <c r="P132" s="29"/>
      <c r="Q132" s="7"/>
      <c r="R132" s="14"/>
      <c r="S132" s="14"/>
      <c r="T132" s="14"/>
      <c r="U132" s="7"/>
    </row>
    <row r="133" spans="1:21" s="35" customFormat="1" ht="18.75">
      <c r="A133" s="8"/>
      <c r="B133" s="10"/>
      <c r="C133" s="10"/>
      <c r="D133" s="10"/>
      <c r="E133" s="11"/>
      <c r="F133" s="11"/>
      <c r="G133" s="11"/>
      <c r="H133" s="11"/>
      <c r="I133" s="39"/>
      <c r="J133" s="39"/>
      <c r="K133" s="10"/>
      <c r="L133" s="19"/>
      <c r="M133" s="7"/>
      <c r="N133" s="26"/>
      <c r="O133" s="10"/>
      <c r="P133" s="29"/>
      <c r="Q133" s="7"/>
      <c r="R133" s="14"/>
      <c r="S133" s="14"/>
      <c r="T133" s="14"/>
      <c r="U133" s="7"/>
    </row>
    <row r="134" spans="1:21" s="35" customFormat="1" ht="18.75">
      <c r="A134" s="8"/>
      <c r="B134" s="10"/>
      <c r="C134" s="10"/>
      <c r="D134" s="10"/>
      <c r="E134" s="11"/>
      <c r="F134" s="11"/>
      <c r="G134" s="11"/>
      <c r="H134" s="11"/>
      <c r="I134" s="39"/>
      <c r="J134" s="39"/>
      <c r="K134" s="10"/>
      <c r="L134" s="19"/>
      <c r="M134" s="7"/>
      <c r="N134" s="26"/>
      <c r="O134" s="10"/>
      <c r="P134" s="29"/>
      <c r="Q134" s="7"/>
      <c r="R134" s="14"/>
      <c r="S134" s="14"/>
      <c r="T134" s="14"/>
      <c r="U134" s="7"/>
    </row>
    <row r="135" spans="1:21" s="35" customFormat="1" ht="18.75">
      <c r="A135" s="8"/>
      <c r="B135" s="10"/>
      <c r="C135" s="10"/>
      <c r="D135" s="10"/>
      <c r="E135" s="11"/>
      <c r="F135" s="11"/>
      <c r="G135" s="11"/>
      <c r="H135" s="11"/>
      <c r="I135" s="39"/>
      <c r="J135" s="39"/>
      <c r="K135" s="10"/>
      <c r="L135" s="19"/>
      <c r="M135" s="7"/>
      <c r="N135" s="26"/>
      <c r="O135" s="10"/>
      <c r="P135" s="29"/>
      <c r="Q135" s="7"/>
      <c r="R135" s="14"/>
      <c r="S135" s="14"/>
      <c r="T135" s="14"/>
      <c r="U135" s="7"/>
    </row>
    <row r="136" spans="1:21" s="35" customFormat="1" ht="18.75">
      <c r="A136" s="8"/>
      <c r="B136" s="10"/>
      <c r="C136" s="10"/>
      <c r="D136" s="10"/>
      <c r="E136" s="11"/>
      <c r="F136" s="11"/>
      <c r="G136" s="11"/>
      <c r="H136" s="11"/>
      <c r="I136" s="39"/>
      <c r="J136" s="39"/>
      <c r="K136" s="10"/>
      <c r="L136" s="19"/>
      <c r="M136" s="7"/>
      <c r="N136" s="26"/>
      <c r="O136" s="10"/>
      <c r="P136" s="29"/>
      <c r="Q136" s="7"/>
      <c r="R136" s="14"/>
      <c r="S136" s="14"/>
      <c r="T136" s="14"/>
      <c r="U136" s="7"/>
    </row>
    <row r="137" spans="1:21" s="35" customFormat="1" ht="18.75">
      <c r="A137" s="8"/>
      <c r="B137" s="10"/>
      <c r="C137" s="10"/>
      <c r="D137" s="10"/>
      <c r="E137" s="11"/>
      <c r="F137" s="11"/>
      <c r="G137" s="11"/>
      <c r="H137" s="11"/>
      <c r="I137" s="39"/>
      <c r="J137" s="39"/>
      <c r="K137" s="10"/>
      <c r="L137" s="19"/>
      <c r="M137" s="7"/>
      <c r="N137" s="26"/>
      <c r="O137" s="10"/>
      <c r="P137" s="29"/>
      <c r="Q137" s="7"/>
      <c r="R137" s="14"/>
      <c r="S137" s="14"/>
      <c r="T137" s="14"/>
      <c r="U137" s="7"/>
    </row>
    <row r="138" spans="1:21" s="35" customFormat="1" ht="18.75">
      <c r="A138" s="8"/>
      <c r="B138" s="10"/>
      <c r="C138" s="10"/>
      <c r="D138" s="10"/>
      <c r="E138" s="11"/>
      <c r="F138" s="11"/>
      <c r="G138" s="11"/>
      <c r="H138" s="11"/>
      <c r="I138" s="39"/>
      <c r="J138" s="39"/>
      <c r="K138" s="10"/>
      <c r="L138" s="19"/>
      <c r="M138" s="7"/>
      <c r="N138" s="26"/>
      <c r="O138" s="10"/>
      <c r="P138" s="29"/>
      <c r="Q138" s="7"/>
      <c r="R138" s="14"/>
      <c r="S138" s="14"/>
      <c r="T138" s="14"/>
      <c r="U138" s="7"/>
    </row>
    <row r="139" spans="1:21" s="35" customFormat="1" ht="18.75">
      <c r="A139" s="8"/>
      <c r="B139" s="10"/>
      <c r="C139" s="10"/>
      <c r="D139" s="10"/>
      <c r="E139" s="11"/>
      <c r="F139" s="11"/>
      <c r="G139" s="11"/>
      <c r="H139" s="11"/>
      <c r="I139" s="39"/>
      <c r="J139" s="39"/>
      <c r="K139" s="10"/>
      <c r="L139" s="19"/>
      <c r="M139" s="7"/>
      <c r="N139" s="26"/>
      <c r="O139" s="10"/>
      <c r="P139" s="29"/>
      <c r="Q139" s="7"/>
      <c r="R139" s="14"/>
      <c r="S139" s="14"/>
      <c r="T139" s="14"/>
      <c r="U139" s="7"/>
    </row>
    <row r="140" spans="1:21" s="35" customFormat="1" ht="18.75">
      <c r="A140" s="8"/>
      <c r="B140" s="10"/>
      <c r="C140" s="10"/>
      <c r="D140" s="10"/>
      <c r="E140" s="11"/>
      <c r="F140" s="11"/>
      <c r="G140" s="11"/>
      <c r="H140" s="11"/>
      <c r="I140" s="39"/>
      <c r="J140" s="39"/>
      <c r="K140" s="10"/>
      <c r="L140" s="19"/>
      <c r="M140" s="7"/>
      <c r="N140" s="26"/>
      <c r="O140" s="10"/>
      <c r="P140" s="29"/>
      <c r="Q140" s="7"/>
      <c r="R140" s="14"/>
      <c r="S140" s="14"/>
      <c r="T140" s="14"/>
      <c r="U140" s="7"/>
    </row>
    <row r="141" spans="1:21" s="35" customFormat="1" ht="18.75">
      <c r="A141" s="8"/>
      <c r="B141" s="10"/>
      <c r="C141" s="10"/>
      <c r="D141" s="10"/>
      <c r="E141" s="11"/>
      <c r="F141" s="11"/>
      <c r="G141" s="11"/>
      <c r="H141" s="11"/>
      <c r="I141" s="39"/>
      <c r="J141" s="39"/>
      <c r="K141" s="10"/>
      <c r="L141" s="19"/>
      <c r="M141" s="7"/>
      <c r="N141" s="26"/>
      <c r="O141" s="10"/>
      <c r="P141" s="29"/>
      <c r="Q141" s="7"/>
      <c r="R141" s="14"/>
      <c r="S141" s="14"/>
      <c r="T141" s="14"/>
      <c r="U141" s="7"/>
    </row>
    <row r="142" spans="1:21" s="35" customFormat="1" ht="18.75">
      <c r="A142" s="8"/>
      <c r="B142" s="10"/>
      <c r="C142" s="10"/>
      <c r="D142" s="10"/>
      <c r="E142" s="11"/>
      <c r="F142" s="11"/>
      <c r="G142" s="11"/>
      <c r="H142" s="11"/>
      <c r="I142" s="39"/>
      <c r="J142" s="39"/>
      <c r="K142" s="10"/>
      <c r="L142" s="19"/>
      <c r="M142" s="7"/>
      <c r="N142" s="26"/>
      <c r="O142" s="10"/>
      <c r="P142" s="29"/>
      <c r="Q142" s="7"/>
      <c r="R142" s="14"/>
      <c r="S142" s="14"/>
      <c r="T142" s="14"/>
      <c r="U142" s="7"/>
    </row>
    <row r="143" spans="1:21" s="35" customFormat="1" ht="18.75">
      <c r="A143" s="8"/>
      <c r="B143" s="10"/>
      <c r="C143" s="10"/>
      <c r="D143" s="10"/>
      <c r="E143" s="11"/>
      <c r="F143" s="11"/>
      <c r="G143" s="11"/>
      <c r="H143" s="11"/>
      <c r="I143" s="39"/>
      <c r="J143" s="39"/>
      <c r="K143" s="10"/>
      <c r="L143" s="19"/>
      <c r="M143" s="7"/>
      <c r="N143" s="26"/>
      <c r="O143" s="10"/>
      <c r="P143" s="29"/>
      <c r="Q143" s="7"/>
      <c r="R143" s="14"/>
      <c r="S143" s="14"/>
      <c r="T143" s="14"/>
      <c r="U143" s="7"/>
    </row>
    <row r="144" spans="1:21" s="35" customFormat="1" ht="18.75">
      <c r="A144" s="8"/>
      <c r="B144" s="10"/>
      <c r="C144" s="10"/>
      <c r="D144" s="10"/>
      <c r="E144" s="11"/>
      <c r="F144" s="11"/>
      <c r="G144" s="11"/>
      <c r="H144" s="11"/>
      <c r="I144" s="39"/>
      <c r="J144" s="39"/>
      <c r="K144" s="10"/>
      <c r="L144" s="19"/>
      <c r="M144" s="7"/>
      <c r="N144" s="26"/>
      <c r="O144" s="10"/>
      <c r="P144" s="29"/>
      <c r="Q144" s="7"/>
      <c r="R144" s="14"/>
      <c r="S144" s="14"/>
      <c r="T144" s="14"/>
      <c r="U144" s="7"/>
    </row>
    <row r="145" spans="1:21" s="35" customFormat="1" ht="18.75">
      <c r="A145" s="8"/>
      <c r="B145" s="10"/>
      <c r="C145" s="10"/>
      <c r="D145" s="10"/>
      <c r="E145" s="11"/>
      <c r="F145" s="11"/>
      <c r="G145" s="11"/>
      <c r="H145" s="11"/>
      <c r="I145" s="39"/>
      <c r="J145" s="39"/>
      <c r="K145" s="10"/>
      <c r="L145" s="19"/>
      <c r="M145" s="7"/>
      <c r="N145" s="26"/>
      <c r="O145" s="10"/>
      <c r="P145" s="29"/>
      <c r="Q145" s="7"/>
      <c r="R145" s="14"/>
      <c r="S145" s="14"/>
      <c r="T145" s="14"/>
      <c r="U145" s="7"/>
    </row>
    <row r="146" spans="1:21" s="35" customFormat="1" ht="18.75">
      <c r="A146" s="8"/>
      <c r="B146" s="10"/>
      <c r="C146" s="10"/>
      <c r="D146" s="10"/>
      <c r="E146" s="11"/>
      <c r="F146" s="11"/>
      <c r="G146" s="11"/>
      <c r="H146" s="11"/>
      <c r="I146" s="39"/>
      <c r="J146" s="39"/>
      <c r="K146" s="10"/>
      <c r="L146" s="19"/>
      <c r="M146" s="7"/>
      <c r="N146" s="26"/>
      <c r="O146" s="10"/>
      <c r="P146" s="29"/>
      <c r="Q146" s="7"/>
      <c r="R146" s="14"/>
      <c r="S146" s="14"/>
      <c r="T146" s="14"/>
      <c r="U146" s="7"/>
    </row>
    <row r="147" spans="1:21" s="35" customFormat="1" ht="18.75">
      <c r="A147" s="8"/>
      <c r="B147" s="10"/>
      <c r="C147" s="10"/>
      <c r="D147" s="10"/>
      <c r="E147" s="11"/>
      <c r="F147" s="11"/>
      <c r="G147" s="11"/>
      <c r="H147" s="11"/>
      <c r="I147" s="39"/>
      <c r="J147" s="39"/>
      <c r="K147" s="10"/>
      <c r="L147" s="19"/>
      <c r="M147" s="7"/>
      <c r="N147" s="26"/>
      <c r="O147" s="10"/>
      <c r="P147" s="29"/>
      <c r="Q147" s="7"/>
      <c r="R147" s="14"/>
      <c r="S147" s="14"/>
      <c r="T147" s="14"/>
      <c r="U147" s="7"/>
    </row>
    <row r="148" spans="1:21" s="35" customFormat="1" ht="18.75">
      <c r="A148" s="8"/>
      <c r="B148" s="10"/>
      <c r="C148" s="10"/>
      <c r="D148" s="10"/>
      <c r="E148" s="11"/>
      <c r="F148" s="11"/>
      <c r="G148" s="11"/>
      <c r="H148" s="11"/>
      <c r="I148" s="39"/>
      <c r="J148" s="39"/>
      <c r="K148" s="10"/>
      <c r="L148" s="19"/>
      <c r="M148" s="7"/>
      <c r="N148" s="26"/>
      <c r="O148" s="10"/>
      <c r="P148" s="29"/>
      <c r="Q148" s="7"/>
      <c r="R148" s="14"/>
      <c r="S148" s="14"/>
      <c r="T148" s="14"/>
      <c r="U148" s="7"/>
    </row>
    <row r="149" spans="1:21" s="35" customFormat="1" ht="18.75">
      <c r="A149" s="8"/>
      <c r="B149" s="10"/>
      <c r="C149" s="10"/>
      <c r="D149" s="10"/>
      <c r="E149" s="11"/>
      <c r="F149" s="11"/>
      <c r="G149" s="11"/>
      <c r="H149" s="11"/>
      <c r="I149" s="39"/>
      <c r="J149" s="39"/>
      <c r="K149" s="10"/>
      <c r="L149" s="19"/>
      <c r="M149" s="7"/>
      <c r="N149" s="26"/>
      <c r="O149" s="10"/>
      <c r="P149" s="29"/>
      <c r="Q149" s="7"/>
      <c r="R149" s="14"/>
      <c r="S149" s="14"/>
      <c r="T149" s="14"/>
      <c r="U149" s="7"/>
    </row>
    <row r="150" spans="1:21" s="35" customFormat="1" ht="18.75">
      <c r="A150" s="8"/>
      <c r="B150" s="10"/>
      <c r="C150" s="10"/>
      <c r="D150" s="10"/>
      <c r="E150" s="11"/>
      <c r="F150" s="11"/>
      <c r="G150" s="11"/>
      <c r="H150" s="11"/>
      <c r="I150" s="39"/>
      <c r="J150" s="39"/>
      <c r="K150" s="10"/>
      <c r="L150" s="19"/>
      <c r="M150" s="7"/>
      <c r="N150" s="26"/>
      <c r="O150" s="10"/>
      <c r="P150" s="29"/>
      <c r="Q150" s="7"/>
      <c r="R150" s="14"/>
      <c r="S150" s="14"/>
      <c r="T150" s="14"/>
      <c r="U150" s="7"/>
    </row>
    <row r="151" spans="1:21" s="35" customFormat="1" ht="18.75">
      <c r="A151" s="8"/>
      <c r="B151" s="10"/>
      <c r="C151" s="10"/>
      <c r="D151" s="10"/>
      <c r="E151" s="11"/>
      <c r="F151" s="11"/>
      <c r="G151" s="11"/>
      <c r="H151" s="11"/>
      <c r="I151" s="39"/>
      <c r="J151" s="39"/>
      <c r="K151" s="10"/>
      <c r="L151" s="19"/>
      <c r="M151" s="7"/>
      <c r="N151" s="26"/>
      <c r="O151" s="10"/>
      <c r="P151" s="29"/>
      <c r="Q151" s="7"/>
      <c r="R151" s="14"/>
      <c r="S151" s="14"/>
      <c r="T151" s="14"/>
      <c r="U151" s="7"/>
    </row>
    <row r="152" spans="1:21" s="35" customFormat="1" ht="18.75">
      <c r="A152" s="8"/>
      <c r="B152" s="10"/>
      <c r="C152" s="10"/>
      <c r="D152" s="10"/>
      <c r="E152" s="11"/>
      <c r="F152" s="11"/>
      <c r="G152" s="11"/>
      <c r="H152" s="11"/>
      <c r="I152" s="39"/>
      <c r="J152" s="39"/>
      <c r="K152" s="10"/>
      <c r="L152" s="19"/>
      <c r="M152" s="7"/>
      <c r="N152" s="26"/>
      <c r="O152" s="10"/>
      <c r="P152" s="29"/>
      <c r="Q152" s="7"/>
      <c r="R152" s="14"/>
      <c r="S152" s="14"/>
      <c r="T152" s="14"/>
      <c r="U152" s="7"/>
    </row>
    <row r="153" spans="1:21" s="35" customFormat="1" ht="18.75">
      <c r="A153" s="8"/>
      <c r="B153" s="10"/>
      <c r="C153" s="10"/>
      <c r="D153" s="10"/>
      <c r="E153" s="11"/>
      <c r="F153" s="11"/>
      <c r="G153" s="11"/>
      <c r="H153" s="11"/>
      <c r="I153" s="39"/>
      <c r="J153" s="39"/>
      <c r="K153" s="10"/>
      <c r="L153" s="19"/>
      <c r="M153" s="7"/>
      <c r="N153" s="26"/>
      <c r="O153" s="10"/>
      <c r="P153" s="29"/>
      <c r="Q153" s="7"/>
      <c r="R153" s="14"/>
      <c r="S153" s="14"/>
      <c r="T153" s="14"/>
      <c r="U153" s="7"/>
    </row>
    <row r="154" spans="1:21" s="35" customFormat="1" ht="18.75">
      <c r="A154" s="8"/>
      <c r="B154" s="10"/>
      <c r="C154" s="10"/>
      <c r="D154" s="10"/>
      <c r="E154" s="11"/>
      <c r="F154" s="11"/>
      <c r="G154" s="11"/>
      <c r="H154" s="11"/>
      <c r="I154" s="39"/>
      <c r="J154" s="39"/>
      <c r="K154" s="10"/>
      <c r="L154" s="19"/>
      <c r="M154" s="7"/>
      <c r="N154" s="26"/>
      <c r="O154" s="10"/>
      <c r="P154" s="29"/>
      <c r="Q154" s="7"/>
      <c r="R154" s="14"/>
      <c r="S154" s="14"/>
      <c r="T154" s="14"/>
      <c r="U154" s="7"/>
    </row>
    <row r="155" spans="1:21" s="35" customFormat="1" ht="18.75">
      <c r="A155" s="8"/>
      <c r="B155" s="10"/>
      <c r="C155" s="10"/>
      <c r="D155" s="10"/>
      <c r="E155" s="11"/>
      <c r="F155" s="11"/>
      <c r="G155" s="11"/>
      <c r="H155" s="11"/>
      <c r="I155" s="39"/>
      <c r="J155" s="39"/>
      <c r="K155" s="10"/>
      <c r="L155" s="19"/>
      <c r="M155" s="7"/>
      <c r="N155" s="26"/>
      <c r="O155" s="10"/>
      <c r="P155" s="29"/>
      <c r="Q155" s="7"/>
      <c r="R155" s="14"/>
      <c r="S155" s="14"/>
      <c r="T155" s="14"/>
      <c r="U155" s="7"/>
    </row>
    <row r="156" spans="1:21" s="35" customFormat="1" ht="18.75">
      <c r="A156" s="8"/>
      <c r="B156" s="10"/>
      <c r="C156" s="10"/>
      <c r="D156" s="10"/>
      <c r="E156" s="11"/>
      <c r="F156" s="11"/>
      <c r="G156" s="11"/>
      <c r="H156" s="11"/>
      <c r="I156" s="39"/>
      <c r="J156" s="39"/>
      <c r="K156" s="10"/>
      <c r="L156" s="19"/>
      <c r="M156" s="7"/>
      <c r="N156" s="26"/>
      <c r="O156" s="10"/>
      <c r="P156" s="29"/>
      <c r="Q156" s="7"/>
      <c r="R156" s="14"/>
      <c r="S156" s="14"/>
      <c r="T156" s="14"/>
      <c r="U156" s="7"/>
    </row>
    <row r="157" spans="1:21" s="35" customFormat="1" ht="18.75">
      <c r="A157" s="8"/>
      <c r="B157" s="10"/>
      <c r="C157" s="10"/>
      <c r="D157" s="10"/>
      <c r="E157" s="11"/>
      <c r="F157" s="11"/>
      <c r="G157" s="11"/>
      <c r="H157" s="11"/>
      <c r="I157" s="39"/>
      <c r="J157" s="39"/>
      <c r="K157" s="10"/>
      <c r="L157" s="19"/>
      <c r="M157" s="7"/>
      <c r="N157" s="26"/>
      <c r="O157" s="10"/>
      <c r="P157" s="29"/>
      <c r="Q157" s="7"/>
      <c r="R157" s="14"/>
      <c r="S157" s="14"/>
      <c r="T157" s="14"/>
      <c r="U157" s="7"/>
    </row>
    <row r="158" spans="1:21" s="35" customFormat="1" ht="18.75">
      <c r="A158" s="8"/>
      <c r="B158" s="10"/>
      <c r="C158" s="10"/>
      <c r="D158" s="10"/>
      <c r="E158" s="11"/>
      <c r="F158" s="11"/>
      <c r="G158" s="11"/>
      <c r="H158" s="11"/>
      <c r="I158" s="39"/>
      <c r="J158" s="39"/>
      <c r="K158" s="10"/>
      <c r="L158" s="19"/>
      <c r="M158" s="7"/>
      <c r="N158" s="26"/>
      <c r="O158" s="10"/>
      <c r="P158" s="29"/>
      <c r="Q158" s="7"/>
      <c r="R158" s="14"/>
      <c r="S158" s="14"/>
      <c r="T158" s="14"/>
      <c r="U158" s="7"/>
    </row>
    <row r="159" spans="1:21" s="35" customFormat="1" ht="18.75">
      <c r="A159" s="8"/>
      <c r="B159" s="10"/>
      <c r="C159" s="10"/>
      <c r="D159" s="10"/>
      <c r="E159" s="11"/>
      <c r="F159" s="11"/>
      <c r="G159" s="11"/>
      <c r="H159" s="11"/>
      <c r="I159" s="39"/>
      <c r="J159" s="39"/>
      <c r="K159" s="10"/>
      <c r="L159" s="19"/>
      <c r="M159" s="7"/>
      <c r="N159" s="26"/>
      <c r="O159" s="10"/>
      <c r="P159" s="29"/>
      <c r="Q159" s="7"/>
      <c r="R159" s="14"/>
      <c r="S159" s="14"/>
      <c r="T159" s="14"/>
      <c r="U159" s="7"/>
    </row>
    <row r="160" spans="1:21" s="35" customFormat="1" ht="18.75">
      <c r="A160" s="8"/>
      <c r="B160" s="10"/>
      <c r="C160" s="10"/>
      <c r="D160" s="10"/>
      <c r="E160" s="11"/>
      <c r="F160" s="11"/>
      <c r="G160" s="11"/>
      <c r="H160" s="11"/>
      <c r="I160" s="39"/>
      <c r="J160" s="39"/>
      <c r="K160" s="10"/>
      <c r="L160" s="19"/>
      <c r="M160" s="7"/>
      <c r="N160" s="26"/>
      <c r="O160" s="10"/>
      <c r="P160" s="29"/>
      <c r="Q160" s="7"/>
      <c r="R160" s="14"/>
      <c r="S160" s="14"/>
      <c r="T160" s="14"/>
      <c r="U160" s="7"/>
    </row>
    <row r="161" spans="1:21" s="35" customFormat="1" ht="18.75">
      <c r="A161" s="8"/>
      <c r="B161" s="10"/>
      <c r="C161" s="10"/>
      <c r="D161" s="10"/>
      <c r="E161" s="11"/>
      <c r="F161" s="11"/>
      <c r="G161" s="11"/>
      <c r="H161" s="11"/>
      <c r="I161" s="39"/>
      <c r="J161" s="39"/>
      <c r="K161" s="10"/>
      <c r="L161" s="19"/>
      <c r="M161" s="7"/>
      <c r="N161" s="26"/>
      <c r="O161" s="10"/>
      <c r="P161" s="29"/>
      <c r="Q161" s="7"/>
      <c r="R161" s="14"/>
      <c r="S161" s="14"/>
      <c r="T161" s="14"/>
      <c r="U161" s="7"/>
    </row>
    <row r="162" spans="1:21" s="35" customFormat="1" ht="18.75">
      <c r="A162" s="8"/>
      <c r="B162" s="10"/>
      <c r="C162" s="10"/>
      <c r="D162" s="10"/>
      <c r="E162" s="11"/>
      <c r="F162" s="11"/>
      <c r="G162" s="11"/>
      <c r="H162" s="11"/>
      <c r="I162" s="39"/>
      <c r="J162" s="39"/>
      <c r="K162" s="10"/>
      <c r="L162" s="19"/>
      <c r="M162" s="7"/>
      <c r="N162" s="26"/>
      <c r="O162" s="10"/>
      <c r="P162" s="29"/>
      <c r="Q162" s="7"/>
      <c r="R162" s="14"/>
      <c r="S162" s="14"/>
      <c r="T162" s="14"/>
      <c r="U162" s="7"/>
    </row>
    <row r="163" spans="1:21" s="35" customFormat="1" ht="18.75">
      <c r="A163" s="8"/>
      <c r="B163" s="10"/>
      <c r="C163" s="10"/>
      <c r="D163" s="10"/>
      <c r="E163" s="11"/>
      <c r="F163" s="11"/>
      <c r="G163" s="11"/>
      <c r="H163" s="11"/>
      <c r="I163" s="39"/>
      <c r="J163" s="39"/>
      <c r="K163" s="10"/>
      <c r="L163" s="19"/>
      <c r="M163" s="7"/>
      <c r="N163" s="26"/>
      <c r="O163" s="10"/>
      <c r="P163" s="29"/>
      <c r="Q163" s="7"/>
      <c r="R163" s="14"/>
      <c r="S163" s="14"/>
      <c r="T163" s="14"/>
      <c r="U163" s="7"/>
    </row>
    <row r="164" spans="1:21" s="35" customFormat="1" ht="18.75">
      <c r="A164" s="8"/>
      <c r="B164" s="10"/>
      <c r="C164" s="10"/>
      <c r="D164" s="10"/>
      <c r="E164" s="11"/>
      <c r="F164" s="11"/>
      <c r="G164" s="11"/>
      <c r="H164" s="11"/>
      <c r="I164" s="39"/>
      <c r="J164" s="39"/>
      <c r="K164" s="10"/>
      <c r="L164" s="19"/>
      <c r="M164" s="7"/>
      <c r="N164" s="26"/>
      <c r="O164" s="10"/>
      <c r="P164" s="29"/>
      <c r="Q164" s="7"/>
      <c r="R164" s="14"/>
      <c r="S164" s="14"/>
      <c r="T164" s="14"/>
      <c r="U164" s="7"/>
    </row>
    <row r="165" spans="1:21" s="35" customFormat="1" ht="18.75">
      <c r="A165" s="8"/>
      <c r="B165" s="10"/>
      <c r="C165" s="10"/>
      <c r="D165" s="10"/>
      <c r="E165" s="11"/>
      <c r="F165" s="11"/>
      <c r="G165" s="11"/>
      <c r="H165" s="11"/>
      <c r="I165" s="39"/>
      <c r="J165" s="39"/>
      <c r="K165" s="10"/>
      <c r="L165" s="19"/>
      <c r="M165" s="7"/>
      <c r="N165" s="26"/>
      <c r="O165" s="10"/>
      <c r="P165" s="29"/>
      <c r="Q165" s="7"/>
      <c r="R165" s="14"/>
      <c r="S165" s="14"/>
      <c r="T165" s="14"/>
      <c r="U165" s="7"/>
    </row>
    <row r="166" spans="1:21" s="35" customFormat="1" ht="18.75">
      <c r="A166" s="8"/>
      <c r="B166" s="10"/>
      <c r="C166" s="10"/>
      <c r="D166" s="10"/>
      <c r="E166" s="11"/>
      <c r="F166" s="11"/>
      <c r="G166" s="11"/>
      <c r="H166" s="11"/>
      <c r="I166" s="39"/>
      <c r="J166" s="39"/>
      <c r="K166" s="10"/>
      <c r="L166" s="19"/>
      <c r="M166" s="7"/>
      <c r="N166" s="26"/>
      <c r="O166" s="10"/>
      <c r="P166" s="29"/>
      <c r="Q166" s="7"/>
      <c r="R166" s="14"/>
      <c r="S166" s="14"/>
      <c r="T166" s="14"/>
      <c r="U166" s="7"/>
    </row>
    <row r="167" spans="1:21" s="35" customFormat="1" ht="18.75">
      <c r="A167" s="8"/>
      <c r="B167" s="10"/>
      <c r="C167" s="10"/>
      <c r="D167" s="10"/>
      <c r="E167" s="11"/>
      <c r="F167" s="11"/>
      <c r="G167" s="11"/>
      <c r="H167" s="11"/>
      <c r="I167" s="39"/>
      <c r="J167" s="39"/>
      <c r="K167" s="10"/>
      <c r="L167" s="19"/>
      <c r="M167" s="7"/>
      <c r="N167" s="26"/>
      <c r="O167" s="10"/>
      <c r="P167" s="29"/>
      <c r="Q167" s="7"/>
      <c r="R167" s="14"/>
      <c r="S167" s="14"/>
      <c r="T167" s="14"/>
      <c r="U167" s="7"/>
    </row>
    <row r="168" spans="1:21" s="35" customFormat="1" ht="18.75">
      <c r="A168" s="8"/>
      <c r="B168" s="10"/>
      <c r="C168" s="10"/>
      <c r="D168" s="10"/>
      <c r="E168" s="11"/>
      <c r="F168" s="11"/>
      <c r="G168" s="11"/>
      <c r="H168" s="11"/>
      <c r="I168" s="39"/>
      <c r="J168" s="39"/>
      <c r="K168" s="10"/>
      <c r="L168" s="19"/>
      <c r="M168" s="7"/>
      <c r="N168" s="26"/>
      <c r="O168" s="10"/>
      <c r="P168" s="29"/>
      <c r="Q168" s="7"/>
      <c r="R168" s="14"/>
      <c r="S168" s="14"/>
      <c r="T168" s="14"/>
      <c r="U168" s="7"/>
    </row>
    <row r="169" spans="1:21" s="35" customFormat="1" ht="18.75">
      <c r="A169" s="8"/>
      <c r="B169" s="10"/>
      <c r="C169" s="10"/>
      <c r="D169" s="10"/>
      <c r="E169" s="11"/>
      <c r="F169" s="11"/>
      <c r="G169" s="11"/>
      <c r="H169" s="11"/>
      <c r="I169" s="39"/>
      <c r="J169" s="39"/>
      <c r="K169" s="10"/>
      <c r="L169" s="19"/>
      <c r="M169" s="7"/>
      <c r="N169" s="26"/>
      <c r="O169" s="10"/>
      <c r="P169" s="29"/>
      <c r="Q169" s="7"/>
      <c r="R169" s="14"/>
      <c r="S169" s="14"/>
      <c r="T169" s="14"/>
      <c r="U169" s="7"/>
    </row>
    <row r="170" spans="1:21" s="35" customFormat="1" ht="18.75">
      <c r="A170" s="8"/>
      <c r="B170" s="10"/>
      <c r="C170" s="10"/>
      <c r="D170" s="10"/>
      <c r="E170" s="11"/>
      <c r="F170" s="11"/>
      <c r="G170" s="11"/>
      <c r="H170" s="11"/>
      <c r="I170" s="39"/>
      <c r="J170" s="39"/>
      <c r="K170" s="10"/>
      <c r="L170" s="19"/>
      <c r="M170" s="7"/>
      <c r="N170" s="26"/>
      <c r="O170" s="10"/>
      <c r="P170" s="29"/>
      <c r="Q170" s="7"/>
      <c r="R170" s="14"/>
      <c r="S170" s="14"/>
      <c r="T170" s="14"/>
      <c r="U170" s="7"/>
    </row>
    <row r="171" spans="1:21" s="35" customFormat="1" ht="18.75">
      <c r="A171" s="8"/>
      <c r="B171" s="10"/>
      <c r="C171" s="10"/>
      <c r="D171" s="10"/>
      <c r="E171" s="11"/>
      <c r="F171" s="11"/>
      <c r="G171" s="11"/>
      <c r="H171" s="11"/>
      <c r="I171" s="39"/>
      <c r="J171" s="39"/>
      <c r="K171" s="10"/>
      <c r="L171" s="19"/>
      <c r="M171" s="7"/>
      <c r="N171" s="26"/>
      <c r="O171" s="10"/>
      <c r="P171" s="29"/>
      <c r="Q171" s="7"/>
      <c r="R171" s="14"/>
      <c r="S171" s="14"/>
      <c r="T171" s="14"/>
      <c r="U171" s="7"/>
    </row>
    <row r="172" spans="1:21" s="35" customFormat="1" ht="18.75">
      <c r="A172" s="8"/>
      <c r="B172" s="10"/>
      <c r="C172" s="10"/>
      <c r="D172" s="10"/>
      <c r="E172" s="11"/>
      <c r="F172" s="11"/>
      <c r="G172" s="11"/>
      <c r="H172" s="11"/>
      <c r="I172" s="39"/>
      <c r="J172" s="39"/>
      <c r="K172" s="10"/>
      <c r="L172" s="19"/>
      <c r="M172" s="7"/>
      <c r="N172" s="26"/>
      <c r="O172" s="10"/>
      <c r="P172" s="29"/>
      <c r="Q172" s="7"/>
      <c r="R172" s="14"/>
      <c r="S172" s="14"/>
      <c r="T172" s="14"/>
      <c r="U172" s="7"/>
    </row>
    <row r="173" spans="1:21" s="35" customFormat="1" ht="18.75">
      <c r="A173" s="8"/>
      <c r="B173" s="10"/>
      <c r="C173" s="10"/>
      <c r="D173" s="10"/>
      <c r="E173" s="11"/>
      <c r="F173" s="11"/>
      <c r="G173" s="11"/>
      <c r="H173" s="11"/>
      <c r="I173" s="39"/>
      <c r="J173" s="39"/>
      <c r="K173" s="10"/>
      <c r="L173" s="19"/>
      <c r="M173" s="7"/>
      <c r="N173" s="26"/>
      <c r="O173" s="10"/>
      <c r="P173" s="29"/>
      <c r="Q173" s="7"/>
      <c r="R173" s="14"/>
      <c r="S173" s="14"/>
      <c r="T173" s="14"/>
      <c r="U173" s="7"/>
    </row>
    <row r="174" spans="1:21" s="35" customFormat="1" ht="18.75">
      <c r="A174" s="8"/>
      <c r="B174" s="10"/>
      <c r="C174" s="10"/>
      <c r="D174" s="10"/>
      <c r="E174" s="11"/>
      <c r="F174" s="11"/>
      <c r="G174" s="11"/>
      <c r="H174" s="11"/>
      <c r="I174" s="39"/>
      <c r="J174" s="39"/>
      <c r="K174" s="10"/>
      <c r="L174" s="19"/>
      <c r="M174" s="7"/>
      <c r="N174" s="26"/>
      <c r="O174" s="10"/>
      <c r="P174" s="29"/>
      <c r="Q174" s="7"/>
      <c r="R174" s="14"/>
      <c r="S174" s="14"/>
      <c r="T174" s="14"/>
      <c r="U174" s="7"/>
    </row>
    <row r="175" spans="1:21" s="35" customFormat="1" ht="18.75">
      <c r="A175" s="8"/>
      <c r="B175" s="10"/>
      <c r="C175" s="10"/>
      <c r="D175" s="10"/>
      <c r="E175" s="11"/>
      <c r="F175" s="11"/>
      <c r="G175" s="11"/>
      <c r="H175" s="11"/>
      <c r="I175" s="39"/>
      <c r="J175" s="39"/>
      <c r="K175" s="10"/>
      <c r="L175" s="19"/>
      <c r="M175" s="7"/>
      <c r="N175" s="26"/>
      <c r="O175" s="10"/>
      <c r="P175" s="29"/>
      <c r="Q175" s="7"/>
      <c r="R175" s="14"/>
      <c r="S175" s="14"/>
      <c r="T175" s="14"/>
      <c r="U175" s="7"/>
    </row>
    <row r="176" spans="1:21" s="35" customFormat="1" ht="18.75">
      <c r="A176" s="8"/>
      <c r="B176" s="10"/>
      <c r="C176" s="10"/>
      <c r="D176" s="10"/>
      <c r="E176" s="11"/>
      <c r="F176" s="11"/>
      <c r="G176" s="11"/>
      <c r="H176" s="11"/>
      <c r="I176" s="39"/>
      <c r="J176" s="39"/>
      <c r="K176" s="10"/>
      <c r="L176" s="19"/>
      <c r="M176" s="7"/>
      <c r="N176" s="26"/>
      <c r="O176" s="10"/>
      <c r="P176" s="29"/>
      <c r="Q176" s="7"/>
      <c r="R176" s="14"/>
      <c r="S176" s="14"/>
      <c r="T176" s="14"/>
      <c r="U176" s="7"/>
    </row>
    <row r="177" spans="1:21" s="35" customFormat="1" ht="18.75">
      <c r="A177" s="8"/>
      <c r="B177" s="10"/>
      <c r="C177" s="10"/>
      <c r="D177" s="10"/>
      <c r="E177" s="11"/>
      <c r="F177" s="11"/>
      <c r="G177" s="11"/>
      <c r="H177" s="11"/>
      <c r="I177" s="39"/>
      <c r="J177" s="39"/>
      <c r="K177" s="10"/>
      <c r="L177" s="19"/>
      <c r="M177" s="7"/>
      <c r="N177" s="26"/>
      <c r="O177" s="10"/>
      <c r="P177" s="29"/>
      <c r="Q177" s="7"/>
      <c r="R177" s="14"/>
      <c r="S177" s="14"/>
      <c r="T177" s="14"/>
      <c r="U177" s="7"/>
    </row>
    <row r="178" spans="1:21" s="35" customFormat="1" ht="18.75">
      <c r="A178" s="8"/>
      <c r="B178" s="10"/>
      <c r="C178" s="10"/>
      <c r="D178" s="10"/>
      <c r="E178" s="11"/>
      <c r="F178" s="11"/>
      <c r="G178" s="11"/>
      <c r="H178" s="11"/>
      <c r="I178" s="39"/>
      <c r="J178" s="39"/>
      <c r="K178" s="10"/>
      <c r="L178" s="19"/>
      <c r="M178" s="7"/>
      <c r="N178" s="26"/>
      <c r="O178" s="10"/>
      <c r="P178" s="29"/>
      <c r="Q178" s="7"/>
      <c r="R178" s="14"/>
      <c r="S178" s="14"/>
      <c r="T178" s="14"/>
      <c r="U178" s="7"/>
    </row>
    <row r="179" spans="1:21" s="35" customFormat="1" ht="18.75">
      <c r="A179" s="8"/>
      <c r="B179" s="10"/>
      <c r="C179" s="10"/>
      <c r="D179" s="10"/>
      <c r="E179" s="11"/>
      <c r="F179" s="11"/>
      <c r="G179" s="11"/>
      <c r="H179" s="11"/>
      <c r="I179" s="39"/>
      <c r="J179" s="39"/>
      <c r="K179" s="10"/>
      <c r="L179" s="19"/>
      <c r="M179" s="7"/>
      <c r="N179" s="26"/>
      <c r="O179" s="10"/>
      <c r="P179" s="29"/>
      <c r="Q179" s="7"/>
      <c r="R179" s="14"/>
      <c r="S179" s="14"/>
      <c r="T179" s="14"/>
      <c r="U179" s="7"/>
    </row>
    <row r="180" spans="1:21" s="35" customFormat="1" ht="18.75">
      <c r="A180" s="8"/>
      <c r="B180" s="10"/>
      <c r="C180" s="10"/>
      <c r="D180" s="10"/>
      <c r="E180" s="11"/>
      <c r="F180" s="11"/>
      <c r="G180" s="11"/>
      <c r="H180" s="11"/>
      <c r="I180" s="39"/>
      <c r="J180" s="39"/>
      <c r="K180" s="10"/>
      <c r="L180" s="19"/>
      <c r="M180" s="7"/>
      <c r="N180" s="26"/>
      <c r="O180" s="10"/>
      <c r="P180" s="29"/>
      <c r="Q180" s="7"/>
      <c r="R180" s="14"/>
      <c r="S180" s="14"/>
      <c r="T180" s="14"/>
      <c r="U180" s="7"/>
    </row>
    <row r="181" spans="1:21" s="35" customFormat="1" ht="18.75">
      <c r="A181" s="8"/>
      <c r="B181" s="10"/>
      <c r="C181" s="10"/>
      <c r="D181" s="10"/>
      <c r="E181" s="11"/>
      <c r="F181" s="11"/>
      <c r="G181" s="11"/>
      <c r="H181" s="11"/>
      <c r="I181" s="39"/>
      <c r="J181" s="39"/>
      <c r="K181" s="10"/>
      <c r="L181" s="19"/>
      <c r="M181" s="7"/>
      <c r="N181" s="26"/>
      <c r="O181" s="10"/>
      <c r="P181" s="29"/>
      <c r="Q181" s="7"/>
      <c r="R181" s="14"/>
      <c r="S181" s="14"/>
      <c r="T181" s="14"/>
      <c r="U181" s="7"/>
    </row>
    <row r="182" spans="1:21" s="35" customFormat="1" ht="18.75">
      <c r="A182" s="8"/>
      <c r="B182" s="10"/>
      <c r="C182" s="10"/>
      <c r="D182" s="10"/>
      <c r="E182" s="11"/>
      <c r="F182" s="11"/>
      <c r="G182" s="11"/>
      <c r="H182" s="11"/>
      <c r="I182" s="39"/>
      <c r="J182" s="39"/>
      <c r="K182" s="10"/>
      <c r="L182" s="19"/>
      <c r="M182" s="7"/>
      <c r="N182" s="26"/>
      <c r="O182" s="10"/>
      <c r="P182" s="29"/>
      <c r="Q182" s="7"/>
      <c r="R182" s="14"/>
      <c r="S182" s="14"/>
      <c r="T182" s="14"/>
      <c r="U182" s="7"/>
    </row>
    <row r="183" spans="1:21" s="35" customFormat="1" ht="18.75">
      <c r="A183" s="8"/>
      <c r="B183" s="10"/>
      <c r="C183" s="10"/>
      <c r="D183" s="10"/>
      <c r="E183" s="11"/>
      <c r="F183" s="11"/>
      <c r="G183" s="11"/>
      <c r="H183" s="11"/>
      <c r="I183" s="39"/>
      <c r="J183" s="39"/>
      <c r="K183" s="10"/>
      <c r="L183" s="19"/>
      <c r="M183" s="7"/>
      <c r="N183" s="26"/>
      <c r="O183" s="10"/>
      <c r="P183" s="29"/>
      <c r="Q183" s="7"/>
      <c r="R183" s="14"/>
      <c r="S183" s="14"/>
      <c r="T183" s="14"/>
      <c r="U183" s="7"/>
    </row>
    <row r="184" spans="1:21" s="35" customFormat="1" ht="18.75">
      <c r="A184" s="8"/>
      <c r="B184" s="10"/>
      <c r="C184" s="10"/>
      <c r="D184" s="10"/>
      <c r="E184" s="11"/>
      <c r="F184" s="11"/>
      <c r="G184" s="11"/>
      <c r="H184" s="11"/>
      <c r="I184" s="39"/>
      <c r="J184" s="39"/>
      <c r="K184" s="10"/>
      <c r="L184" s="19"/>
      <c r="M184" s="7"/>
      <c r="N184" s="26"/>
      <c r="O184" s="10"/>
      <c r="P184" s="29"/>
      <c r="Q184" s="7"/>
      <c r="R184" s="14"/>
      <c r="S184" s="14"/>
      <c r="T184" s="14"/>
      <c r="U184" s="7"/>
    </row>
    <row r="185" spans="1:21" s="35" customFormat="1" ht="18.75">
      <c r="A185" s="8"/>
      <c r="B185" s="10"/>
      <c r="C185" s="10"/>
      <c r="D185" s="10"/>
      <c r="E185" s="11"/>
      <c r="F185" s="11"/>
      <c r="G185" s="11"/>
      <c r="H185" s="11"/>
      <c r="I185" s="39"/>
      <c r="J185" s="39"/>
      <c r="K185" s="10"/>
      <c r="L185" s="19"/>
      <c r="M185" s="7"/>
      <c r="N185" s="26"/>
      <c r="O185" s="10"/>
      <c r="P185" s="29"/>
      <c r="Q185" s="7"/>
      <c r="R185" s="14"/>
      <c r="S185" s="14"/>
      <c r="T185" s="14"/>
      <c r="U185" s="7"/>
    </row>
    <row r="186" spans="1:21" s="35" customFormat="1" ht="18.75">
      <c r="A186" s="8"/>
      <c r="B186" s="10"/>
      <c r="C186" s="10"/>
      <c r="D186" s="10"/>
      <c r="E186" s="11"/>
      <c r="F186" s="11"/>
      <c r="G186" s="11"/>
      <c r="H186" s="11"/>
      <c r="I186" s="39"/>
      <c r="J186" s="39"/>
      <c r="K186" s="10"/>
      <c r="L186" s="19"/>
      <c r="M186" s="7"/>
      <c r="N186" s="26"/>
      <c r="O186" s="10"/>
      <c r="P186" s="29"/>
      <c r="Q186" s="7"/>
      <c r="R186" s="14"/>
      <c r="S186" s="14"/>
      <c r="T186" s="14"/>
      <c r="U186" s="7"/>
    </row>
    <row r="187" spans="1:21" s="35" customFormat="1" ht="18.75">
      <c r="A187" s="8"/>
      <c r="B187" s="10"/>
      <c r="C187" s="10"/>
      <c r="D187" s="10"/>
      <c r="E187" s="11"/>
      <c r="F187" s="11"/>
      <c r="G187" s="11"/>
      <c r="H187" s="11"/>
      <c r="I187" s="39"/>
      <c r="J187" s="39"/>
      <c r="K187" s="10"/>
      <c r="L187" s="19"/>
      <c r="M187" s="7"/>
      <c r="N187" s="26"/>
      <c r="O187" s="10"/>
      <c r="P187" s="29"/>
      <c r="Q187" s="7"/>
      <c r="R187" s="14"/>
      <c r="S187" s="14"/>
      <c r="T187" s="14"/>
      <c r="U187" s="7"/>
    </row>
    <row r="188" spans="1:21" s="35" customFormat="1" ht="18.75">
      <c r="A188" s="8"/>
      <c r="B188" s="10"/>
      <c r="C188" s="10"/>
      <c r="D188" s="10"/>
      <c r="E188" s="11"/>
      <c r="F188" s="11"/>
      <c r="G188" s="11"/>
      <c r="H188" s="11"/>
      <c r="I188" s="39"/>
      <c r="J188" s="39"/>
      <c r="K188" s="10"/>
      <c r="L188" s="19"/>
      <c r="M188" s="7"/>
      <c r="N188" s="26"/>
      <c r="O188" s="10"/>
      <c r="P188" s="29"/>
      <c r="Q188" s="7"/>
      <c r="R188" s="14"/>
      <c r="S188" s="14"/>
      <c r="T188" s="14"/>
      <c r="U188" s="7"/>
    </row>
    <row r="189" spans="1:21" s="35" customFormat="1" ht="18.75">
      <c r="A189" s="8"/>
      <c r="B189" s="10"/>
      <c r="C189" s="10"/>
      <c r="D189" s="10"/>
      <c r="E189" s="11"/>
      <c r="F189" s="11"/>
      <c r="G189" s="11"/>
      <c r="H189" s="11"/>
      <c r="I189" s="39"/>
      <c r="J189" s="39"/>
      <c r="K189" s="10"/>
      <c r="L189" s="19"/>
      <c r="M189" s="7"/>
      <c r="N189" s="26"/>
      <c r="O189" s="10"/>
      <c r="P189" s="29"/>
      <c r="Q189" s="7"/>
      <c r="R189" s="14"/>
      <c r="S189" s="14"/>
      <c r="T189" s="14"/>
      <c r="U189" s="7"/>
    </row>
    <row r="190" spans="1:21" s="35" customFormat="1" ht="18.75">
      <c r="A190" s="8"/>
      <c r="B190" s="10"/>
      <c r="C190" s="10"/>
      <c r="D190" s="10"/>
      <c r="E190" s="11"/>
      <c r="F190" s="11"/>
      <c r="G190" s="11"/>
      <c r="H190" s="11"/>
      <c r="I190" s="39"/>
      <c r="J190" s="39"/>
      <c r="K190" s="10"/>
      <c r="L190" s="19"/>
      <c r="M190" s="7"/>
      <c r="N190" s="26"/>
      <c r="O190" s="10"/>
      <c r="P190" s="29"/>
      <c r="Q190" s="7"/>
      <c r="R190" s="14"/>
      <c r="S190" s="14"/>
      <c r="T190" s="14"/>
      <c r="U190" s="7"/>
    </row>
    <row r="191" spans="1:21" s="35" customFormat="1" ht="18.75">
      <c r="A191" s="8"/>
      <c r="B191" s="10"/>
      <c r="C191" s="10"/>
      <c r="D191" s="10"/>
      <c r="E191" s="11"/>
      <c r="F191" s="11"/>
      <c r="G191" s="11"/>
      <c r="H191" s="11"/>
      <c r="I191" s="39"/>
      <c r="J191" s="39"/>
      <c r="K191" s="10"/>
      <c r="L191" s="19"/>
      <c r="M191" s="7"/>
      <c r="N191" s="26"/>
      <c r="O191" s="10"/>
      <c r="P191" s="29"/>
      <c r="Q191" s="7"/>
      <c r="R191" s="14"/>
      <c r="S191" s="14"/>
      <c r="T191" s="14"/>
      <c r="U191" s="7"/>
    </row>
    <row r="192" spans="1:21" s="35" customFormat="1" ht="18.75">
      <c r="A192" s="8"/>
      <c r="B192" s="10"/>
      <c r="C192" s="10"/>
      <c r="D192" s="10"/>
      <c r="E192" s="11"/>
      <c r="F192" s="11"/>
      <c r="G192" s="11"/>
      <c r="H192" s="11"/>
      <c r="I192" s="39"/>
      <c r="J192" s="39"/>
      <c r="K192" s="10"/>
      <c r="L192" s="19"/>
      <c r="M192" s="7"/>
      <c r="N192" s="26"/>
      <c r="O192" s="10"/>
      <c r="P192" s="29"/>
      <c r="Q192" s="7"/>
      <c r="R192" s="14"/>
      <c r="S192" s="14"/>
      <c r="T192" s="14"/>
      <c r="U192" s="7"/>
    </row>
    <row r="193" spans="1:21" s="35" customFormat="1" ht="18.75">
      <c r="A193" s="8"/>
      <c r="B193" s="10"/>
      <c r="C193" s="10"/>
      <c r="D193" s="10"/>
      <c r="E193" s="11"/>
      <c r="F193" s="11"/>
      <c r="G193" s="11"/>
      <c r="H193" s="11"/>
      <c r="I193" s="39"/>
      <c r="J193" s="39"/>
      <c r="K193" s="10"/>
      <c r="L193" s="19"/>
      <c r="M193" s="7"/>
      <c r="N193" s="26"/>
      <c r="O193" s="10"/>
      <c r="P193" s="29"/>
      <c r="Q193" s="7"/>
      <c r="R193" s="14"/>
      <c r="S193" s="14"/>
      <c r="T193" s="14"/>
      <c r="U193" s="7"/>
    </row>
    <row r="194" spans="1:21" s="35" customFormat="1" ht="18.75">
      <c r="A194" s="8"/>
      <c r="B194" s="10"/>
      <c r="C194" s="10"/>
      <c r="D194" s="10"/>
      <c r="E194" s="11"/>
      <c r="F194" s="11"/>
      <c r="G194" s="11"/>
      <c r="H194" s="11"/>
      <c r="I194" s="39"/>
      <c r="J194" s="39"/>
      <c r="K194" s="10"/>
      <c r="L194" s="19"/>
      <c r="M194" s="7"/>
      <c r="N194" s="26"/>
      <c r="O194" s="10"/>
      <c r="P194" s="29"/>
      <c r="Q194" s="7"/>
      <c r="R194" s="14"/>
      <c r="S194" s="14"/>
      <c r="T194" s="14"/>
      <c r="U194" s="7"/>
    </row>
    <row r="195" spans="1:21" s="35" customFormat="1" ht="18.75">
      <c r="A195" s="8"/>
      <c r="B195" s="10"/>
      <c r="C195" s="10"/>
      <c r="D195" s="10"/>
      <c r="E195" s="11"/>
      <c r="F195" s="11"/>
      <c r="G195" s="11"/>
      <c r="H195" s="11"/>
      <c r="I195" s="39"/>
      <c r="J195" s="39"/>
      <c r="K195" s="10"/>
      <c r="L195" s="19"/>
      <c r="M195" s="7"/>
      <c r="N195" s="26"/>
      <c r="O195" s="10"/>
      <c r="P195" s="29"/>
      <c r="Q195" s="7"/>
      <c r="R195" s="14"/>
      <c r="S195" s="14"/>
      <c r="T195" s="14"/>
      <c r="U195" s="7"/>
    </row>
    <row r="196" spans="1:21" s="35" customFormat="1" ht="18.75">
      <c r="A196" s="8"/>
      <c r="B196" s="10"/>
      <c r="C196" s="10"/>
      <c r="D196" s="10"/>
      <c r="E196" s="11"/>
      <c r="F196" s="11"/>
      <c r="G196" s="11"/>
      <c r="H196" s="11"/>
      <c r="I196" s="39"/>
      <c r="J196" s="39"/>
      <c r="K196" s="10"/>
      <c r="L196" s="19"/>
      <c r="M196" s="7"/>
      <c r="N196" s="26"/>
      <c r="O196" s="10"/>
      <c r="P196" s="29"/>
      <c r="Q196" s="7"/>
      <c r="R196" s="14"/>
      <c r="S196" s="14"/>
      <c r="T196" s="14"/>
      <c r="U196" s="7"/>
    </row>
    <row r="197" spans="1:21" s="35" customFormat="1" ht="18.75">
      <c r="A197" s="8"/>
      <c r="B197" s="10"/>
      <c r="C197" s="10"/>
      <c r="D197" s="10"/>
      <c r="E197" s="11"/>
      <c r="F197" s="11"/>
      <c r="G197" s="11"/>
      <c r="H197" s="11"/>
      <c r="I197" s="39"/>
      <c r="J197" s="39"/>
      <c r="K197" s="10"/>
      <c r="L197" s="19"/>
      <c r="M197" s="7"/>
      <c r="N197" s="26"/>
      <c r="O197" s="10"/>
      <c r="P197" s="29"/>
      <c r="Q197" s="7"/>
      <c r="R197" s="14"/>
      <c r="S197" s="14"/>
      <c r="T197" s="14"/>
      <c r="U197" s="7"/>
    </row>
    <row r="198" spans="1:21" s="35" customFormat="1" ht="18.75">
      <c r="A198" s="8"/>
      <c r="B198" s="10"/>
      <c r="C198" s="10"/>
      <c r="D198" s="10"/>
      <c r="E198" s="11"/>
      <c r="F198" s="11"/>
      <c r="G198" s="11"/>
      <c r="H198" s="11"/>
      <c r="I198" s="39"/>
      <c r="J198" s="39"/>
      <c r="K198" s="10"/>
      <c r="L198" s="19"/>
      <c r="M198" s="7"/>
      <c r="N198" s="26"/>
      <c r="O198" s="10"/>
      <c r="P198" s="29"/>
      <c r="Q198" s="7"/>
      <c r="R198" s="14"/>
      <c r="S198" s="14"/>
      <c r="T198" s="14"/>
      <c r="U198" s="7"/>
    </row>
    <row r="199" spans="1:21" s="35" customFormat="1" ht="18.75">
      <c r="A199" s="8"/>
      <c r="B199" s="10"/>
      <c r="C199" s="10"/>
      <c r="D199" s="10"/>
      <c r="E199" s="11"/>
      <c r="F199" s="11"/>
      <c r="G199" s="11"/>
      <c r="H199" s="11"/>
      <c r="I199" s="39"/>
      <c r="J199" s="39"/>
      <c r="K199" s="10"/>
      <c r="L199" s="19"/>
      <c r="M199" s="7"/>
      <c r="N199" s="26"/>
      <c r="O199" s="10"/>
      <c r="P199" s="29"/>
      <c r="Q199" s="7"/>
      <c r="R199" s="14"/>
      <c r="S199" s="14"/>
      <c r="T199" s="14"/>
      <c r="U199" s="7"/>
    </row>
    <row r="200" spans="1:21" s="35" customFormat="1" ht="18.75">
      <c r="A200" s="8"/>
      <c r="B200" s="10"/>
      <c r="C200" s="10"/>
      <c r="D200" s="10"/>
      <c r="E200" s="11"/>
      <c r="F200" s="11"/>
      <c r="G200" s="11"/>
      <c r="H200" s="11"/>
      <c r="I200" s="39"/>
      <c r="J200" s="39"/>
      <c r="K200" s="10"/>
      <c r="L200" s="19"/>
      <c r="M200" s="7"/>
      <c r="N200" s="26"/>
      <c r="O200" s="10"/>
      <c r="P200" s="29"/>
      <c r="Q200" s="7"/>
      <c r="R200" s="14"/>
      <c r="S200" s="14"/>
      <c r="T200" s="14"/>
      <c r="U200" s="7"/>
    </row>
    <row r="201" spans="1:21" s="35" customFormat="1" ht="18.75">
      <c r="A201" s="8"/>
      <c r="B201" s="10"/>
      <c r="C201" s="10"/>
      <c r="D201" s="10"/>
      <c r="E201" s="11"/>
      <c r="F201" s="11"/>
      <c r="G201" s="11"/>
      <c r="H201" s="11"/>
      <c r="I201" s="39"/>
      <c r="J201" s="39"/>
      <c r="K201" s="10"/>
      <c r="L201" s="19"/>
      <c r="M201" s="7"/>
      <c r="N201" s="26"/>
      <c r="O201" s="10"/>
      <c r="P201" s="29"/>
      <c r="Q201" s="7"/>
      <c r="R201" s="14"/>
      <c r="S201" s="14"/>
      <c r="T201" s="14"/>
      <c r="U201" s="7"/>
    </row>
    <row r="202" spans="1:21" s="35" customFormat="1" ht="18.75">
      <c r="A202" s="8"/>
      <c r="B202" s="10"/>
      <c r="C202" s="10"/>
      <c r="D202" s="10"/>
      <c r="E202" s="11"/>
      <c r="F202" s="11"/>
      <c r="G202" s="11"/>
      <c r="H202" s="11"/>
      <c r="I202" s="39"/>
      <c r="J202" s="39"/>
      <c r="K202" s="10"/>
      <c r="L202" s="19"/>
      <c r="M202" s="7"/>
      <c r="N202" s="26"/>
      <c r="O202" s="10"/>
      <c r="P202" s="29"/>
      <c r="Q202" s="7"/>
      <c r="R202" s="14"/>
      <c r="S202" s="14"/>
      <c r="T202" s="14"/>
      <c r="U202" s="7"/>
    </row>
    <row r="203" spans="1:21" s="35" customFormat="1" ht="18.75">
      <c r="A203" s="8"/>
      <c r="B203" s="10"/>
      <c r="C203" s="10"/>
      <c r="D203" s="10"/>
      <c r="E203" s="11"/>
      <c r="F203" s="11"/>
      <c r="G203" s="11"/>
      <c r="H203" s="11"/>
      <c r="I203" s="39"/>
      <c r="J203" s="39"/>
      <c r="K203" s="10"/>
      <c r="L203" s="19"/>
      <c r="M203" s="7"/>
      <c r="N203" s="26"/>
      <c r="O203" s="10"/>
      <c r="P203" s="29"/>
      <c r="Q203" s="7"/>
      <c r="R203" s="14"/>
      <c r="S203" s="14"/>
      <c r="T203" s="14"/>
      <c r="U203" s="7"/>
    </row>
    <row r="204" spans="1:21" s="35" customFormat="1" ht="18.75">
      <c r="A204" s="8"/>
      <c r="B204" s="10"/>
      <c r="C204" s="10"/>
      <c r="D204" s="10"/>
      <c r="E204" s="11"/>
      <c r="F204" s="11"/>
      <c r="G204" s="11"/>
      <c r="H204" s="11"/>
      <c r="I204" s="39"/>
      <c r="J204" s="39"/>
      <c r="K204" s="10"/>
      <c r="L204" s="19"/>
      <c r="M204" s="7"/>
      <c r="N204" s="26"/>
      <c r="O204" s="10"/>
      <c r="P204" s="29"/>
      <c r="Q204" s="7"/>
      <c r="R204" s="14"/>
      <c r="S204" s="14"/>
      <c r="T204" s="14"/>
      <c r="U204" s="7"/>
    </row>
    <row r="205" spans="1:21" s="35" customFormat="1" ht="18.75">
      <c r="A205" s="8"/>
      <c r="B205" s="10"/>
      <c r="C205" s="10"/>
      <c r="D205" s="10"/>
      <c r="E205" s="11"/>
      <c r="F205" s="11"/>
      <c r="G205" s="11"/>
      <c r="H205" s="11"/>
      <c r="I205" s="39"/>
      <c r="J205" s="39"/>
      <c r="K205" s="10"/>
      <c r="L205" s="19"/>
      <c r="M205" s="7"/>
      <c r="N205" s="26"/>
      <c r="O205" s="10"/>
      <c r="P205" s="29"/>
      <c r="Q205" s="7"/>
      <c r="R205" s="14"/>
      <c r="S205" s="14"/>
      <c r="T205" s="14"/>
      <c r="U205" s="7"/>
    </row>
    <row r="206" spans="1:21" s="35" customFormat="1" ht="18.75">
      <c r="A206" s="8"/>
      <c r="B206" s="10"/>
      <c r="C206" s="10"/>
      <c r="D206" s="10"/>
      <c r="E206" s="11"/>
      <c r="F206" s="11"/>
      <c r="G206" s="11"/>
      <c r="H206" s="11"/>
      <c r="I206" s="39"/>
      <c r="J206" s="39"/>
      <c r="K206" s="10"/>
      <c r="L206" s="19"/>
      <c r="M206" s="7"/>
      <c r="N206" s="26"/>
      <c r="O206" s="10"/>
      <c r="P206" s="29"/>
      <c r="Q206" s="7"/>
      <c r="R206" s="14"/>
      <c r="S206" s="14"/>
      <c r="T206" s="14"/>
      <c r="U206" s="7"/>
    </row>
    <row r="207" spans="1:21" s="35" customFormat="1" ht="18.75">
      <c r="A207" s="8"/>
      <c r="B207" s="10"/>
      <c r="C207" s="10"/>
      <c r="D207" s="10"/>
      <c r="E207" s="11"/>
      <c r="F207" s="11"/>
      <c r="G207" s="11"/>
      <c r="H207" s="11"/>
      <c r="I207" s="39"/>
      <c r="J207" s="39"/>
      <c r="K207" s="10"/>
      <c r="L207" s="19"/>
      <c r="M207" s="7"/>
      <c r="N207" s="26"/>
      <c r="O207" s="10"/>
      <c r="P207" s="29"/>
      <c r="Q207" s="7"/>
      <c r="R207" s="14"/>
      <c r="S207" s="14"/>
      <c r="T207" s="14"/>
      <c r="U207" s="7"/>
    </row>
    <row r="208" spans="1:21" s="35" customFormat="1" ht="18.75">
      <c r="A208" s="8"/>
      <c r="B208" s="10"/>
      <c r="C208" s="10"/>
      <c r="D208" s="10"/>
      <c r="E208" s="11"/>
      <c r="F208" s="11"/>
      <c r="G208" s="11"/>
      <c r="H208" s="11"/>
      <c r="I208" s="39"/>
      <c r="J208" s="39"/>
      <c r="K208" s="10"/>
      <c r="L208" s="19"/>
      <c r="M208" s="7"/>
      <c r="N208" s="26"/>
      <c r="O208" s="10"/>
      <c r="P208" s="29"/>
      <c r="Q208" s="7"/>
      <c r="R208" s="14"/>
      <c r="S208" s="14"/>
      <c r="T208" s="14"/>
      <c r="U208" s="7"/>
    </row>
    <row r="209" spans="1:21" s="35" customFormat="1" ht="18.75">
      <c r="A209" s="8"/>
      <c r="B209" s="10"/>
      <c r="C209" s="10"/>
      <c r="D209" s="10"/>
      <c r="E209" s="11"/>
      <c r="F209" s="11"/>
      <c r="G209" s="11"/>
      <c r="H209" s="11"/>
      <c r="I209" s="39"/>
      <c r="J209" s="39"/>
      <c r="K209" s="10"/>
      <c r="L209" s="19"/>
      <c r="M209" s="7"/>
      <c r="N209" s="26"/>
      <c r="O209" s="10"/>
      <c r="P209" s="29"/>
      <c r="Q209" s="7"/>
      <c r="R209" s="14"/>
      <c r="S209" s="14"/>
      <c r="T209" s="14"/>
      <c r="U209" s="7"/>
    </row>
    <row r="210" spans="1:21" s="35" customFormat="1" ht="18.75">
      <c r="A210" s="8"/>
      <c r="B210" s="10"/>
      <c r="C210" s="10"/>
      <c r="D210" s="10"/>
      <c r="E210" s="11"/>
      <c r="F210" s="11"/>
      <c r="G210" s="11"/>
      <c r="H210" s="11"/>
      <c r="I210" s="39"/>
      <c r="J210" s="39"/>
      <c r="K210" s="10"/>
      <c r="L210" s="19"/>
      <c r="M210" s="7"/>
      <c r="N210" s="26"/>
      <c r="O210" s="10"/>
      <c r="P210" s="29"/>
      <c r="Q210" s="7"/>
      <c r="R210" s="14"/>
      <c r="S210" s="14"/>
      <c r="T210" s="14"/>
      <c r="U210" s="7"/>
    </row>
    <row r="211" spans="1:21" s="35" customFormat="1" ht="18.75">
      <c r="A211" s="8"/>
      <c r="B211" s="10"/>
      <c r="C211" s="10"/>
      <c r="D211" s="10"/>
      <c r="E211" s="11"/>
      <c r="F211" s="11"/>
      <c r="G211" s="11"/>
      <c r="H211" s="11"/>
      <c r="I211" s="39"/>
      <c r="J211" s="39"/>
      <c r="K211" s="10"/>
      <c r="L211" s="19"/>
      <c r="M211" s="7"/>
      <c r="N211" s="26"/>
      <c r="O211" s="10"/>
      <c r="P211" s="29"/>
      <c r="Q211" s="7"/>
      <c r="R211" s="14"/>
      <c r="S211" s="14"/>
      <c r="T211" s="14"/>
      <c r="U211" s="7"/>
    </row>
    <row r="212" spans="1:21" s="35" customFormat="1" ht="18.75">
      <c r="A212" s="8"/>
      <c r="B212" s="10"/>
      <c r="C212" s="10"/>
      <c r="D212" s="10"/>
      <c r="E212" s="11"/>
      <c r="F212" s="11"/>
      <c r="G212" s="11"/>
      <c r="H212" s="11"/>
      <c r="I212" s="39"/>
      <c r="J212" s="39"/>
      <c r="K212" s="10"/>
      <c r="L212" s="19"/>
      <c r="M212" s="7"/>
      <c r="N212" s="26"/>
      <c r="O212" s="10"/>
      <c r="P212" s="29"/>
      <c r="Q212" s="7"/>
      <c r="R212" s="14"/>
      <c r="S212" s="14"/>
      <c r="T212" s="14"/>
      <c r="U212" s="7"/>
    </row>
    <row r="213" spans="1:21" s="35" customFormat="1" ht="18.75">
      <c r="A213" s="8"/>
      <c r="B213" s="10"/>
      <c r="C213" s="10"/>
      <c r="D213" s="10"/>
      <c r="E213" s="11"/>
      <c r="F213" s="11"/>
      <c r="G213" s="11"/>
      <c r="H213" s="11"/>
      <c r="I213" s="39"/>
      <c r="J213" s="39"/>
      <c r="K213" s="10"/>
      <c r="L213" s="19"/>
      <c r="M213" s="7"/>
      <c r="N213" s="26"/>
      <c r="O213" s="10"/>
      <c r="P213" s="29"/>
      <c r="Q213" s="7"/>
      <c r="R213" s="14"/>
      <c r="S213" s="14"/>
      <c r="T213" s="14"/>
      <c r="U213" s="7"/>
    </row>
    <row r="214" spans="1:21" s="35" customFormat="1" ht="18.75">
      <c r="A214" s="8"/>
      <c r="B214" s="10"/>
      <c r="C214" s="10"/>
      <c r="D214" s="10"/>
      <c r="E214" s="11"/>
      <c r="F214" s="11"/>
      <c r="G214" s="11"/>
      <c r="H214" s="11"/>
      <c r="I214" s="39"/>
      <c r="J214" s="39"/>
      <c r="K214" s="10"/>
      <c r="L214" s="19"/>
      <c r="M214" s="7"/>
      <c r="N214" s="26"/>
      <c r="O214" s="10"/>
      <c r="P214" s="29"/>
      <c r="Q214" s="7"/>
      <c r="R214" s="14"/>
      <c r="S214" s="14"/>
      <c r="T214" s="14"/>
      <c r="U214" s="7"/>
    </row>
    <row r="215" spans="1:21" s="35" customFormat="1" ht="18.75">
      <c r="A215" s="8"/>
      <c r="B215" s="10"/>
      <c r="C215" s="10"/>
      <c r="D215" s="10"/>
      <c r="E215" s="11"/>
      <c r="F215" s="11"/>
      <c r="G215" s="11"/>
      <c r="H215" s="11"/>
      <c r="I215" s="39"/>
      <c r="J215" s="39"/>
      <c r="K215" s="10"/>
      <c r="L215" s="19"/>
      <c r="M215" s="7"/>
      <c r="N215" s="26"/>
      <c r="O215" s="10"/>
      <c r="P215" s="29"/>
      <c r="Q215" s="7"/>
      <c r="R215" s="14"/>
      <c r="S215" s="14"/>
      <c r="T215" s="14"/>
      <c r="U215" s="7"/>
    </row>
    <row r="216" spans="1:21" s="35" customFormat="1" ht="18.75">
      <c r="A216" s="8"/>
      <c r="B216" s="10"/>
      <c r="C216" s="10"/>
      <c r="D216" s="10"/>
      <c r="E216" s="11"/>
      <c r="F216" s="11"/>
      <c r="G216" s="11"/>
      <c r="H216" s="11"/>
      <c r="I216" s="39"/>
      <c r="J216" s="39"/>
      <c r="K216" s="10"/>
      <c r="L216" s="19"/>
      <c r="M216" s="7"/>
      <c r="N216" s="26"/>
      <c r="O216" s="10"/>
      <c r="P216" s="29"/>
      <c r="Q216" s="7"/>
      <c r="R216" s="14"/>
      <c r="S216" s="14"/>
      <c r="T216" s="14"/>
      <c r="U216" s="7"/>
    </row>
    <row r="217" spans="1:21" s="35" customFormat="1" ht="18.75">
      <c r="A217" s="8"/>
      <c r="B217" s="10"/>
      <c r="C217" s="10"/>
      <c r="D217" s="10"/>
      <c r="E217" s="11"/>
      <c r="F217" s="11"/>
      <c r="G217" s="11"/>
      <c r="H217" s="11"/>
      <c r="I217" s="39"/>
      <c r="J217" s="39"/>
      <c r="K217" s="10"/>
      <c r="L217" s="19"/>
      <c r="M217" s="7"/>
      <c r="N217" s="26"/>
      <c r="O217" s="10"/>
      <c r="P217" s="29"/>
      <c r="Q217" s="7"/>
      <c r="R217" s="14"/>
      <c r="S217" s="14"/>
      <c r="T217" s="14"/>
      <c r="U217" s="7"/>
    </row>
    <row r="218" spans="1:21" s="35" customFormat="1" ht="18.75">
      <c r="A218" s="8"/>
      <c r="B218" s="10"/>
      <c r="C218" s="10"/>
      <c r="D218" s="10"/>
      <c r="E218" s="11"/>
      <c r="F218" s="11"/>
      <c r="G218" s="11"/>
      <c r="H218" s="11"/>
      <c r="I218" s="39"/>
      <c r="J218" s="39"/>
      <c r="K218" s="10"/>
      <c r="L218" s="19"/>
      <c r="M218" s="7"/>
      <c r="N218" s="26"/>
      <c r="O218" s="10"/>
      <c r="P218" s="29"/>
      <c r="Q218" s="7"/>
      <c r="R218" s="14"/>
      <c r="S218" s="14"/>
      <c r="T218" s="14"/>
      <c r="U218" s="7"/>
    </row>
    <row r="219" spans="1:21" s="35" customFormat="1" ht="18.75">
      <c r="A219" s="8"/>
      <c r="B219" s="10"/>
      <c r="C219" s="10"/>
      <c r="D219" s="10"/>
      <c r="E219" s="11"/>
      <c r="F219" s="11"/>
      <c r="G219" s="11"/>
      <c r="H219" s="11"/>
      <c r="I219" s="39"/>
      <c r="J219" s="39"/>
      <c r="K219" s="10"/>
      <c r="L219" s="19"/>
      <c r="M219" s="7"/>
      <c r="N219" s="26"/>
      <c r="O219" s="10"/>
      <c r="P219" s="29"/>
      <c r="Q219" s="7"/>
      <c r="R219" s="14"/>
      <c r="S219" s="14"/>
      <c r="T219" s="14"/>
      <c r="U219" s="7"/>
    </row>
    <row r="220" spans="1:21" s="35" customFormat="1" ht="18.75">
      <c r="A220" s="8"/>
      <c r="B220" s="10"/>
      <c r="C220" s="10"/>
      <c r="D220" s="10"/>
      <c r="E220" s="11"/>
      <c r="F220" s="11"/>
      <c r="G220" s="11"/>
      <c r="H220" s="11"/>
      <c r="I220" s="39"/>
      <c r="J220" s="39"/>
      <c r="K220" s="10"/>
      <c r="L220" s="19"/>
      <c r="M220" s="7"/>
      <c r="N220" s="26"/>
      <c r="O220" s="10"/>
      <c r="P220" s="29"/>
      <c r="Q220" s="7"/>
      <c r="R220" s="14"/>
      <c r="S220" s="14"/>
      <c r="T220" s="14"/>
      <c r="U220" s="7"/>
    </row>
    <row r="221" spans="1:21" s="35" customFormat="1" ht="18.75">
      <c r="A221" s="8"/>
      <c r="B221" s="10"/>
      <c r="C221" s="10"/>
      <c r="D221" s="10"/>
      <c r="E221" s="11"/>
      <c r="F221" s="11"/>
      <c r="G221" s="11"/>
      <c r="H221" s="11"/>
      <c r="I221" s="39"/>
      <c r="J221" s="39"/>
      <c r="K221" s="10"/>
      <c r="L221" s="19"/>
      <c r="M221" s="7"/>
      <c r="N221" s="26"/>
      <c r="O221" s="10"/>
      <c r="P221" s="29"/>
      <c r="Q221" s="7"/>
      <c r="R221" s="14"/>
      <c r="S221" s="14"/>
      <c r="T221" s="14"/>
      <c r="U221" s="7"/>
    </row>
    <row r="222" spans="1:21" s="35" customFormat="1" ht="18.75">
      <c r="A222" s="8"/>
      <c r="B222" s="10"/>
      <c r="C222" s="10"/>
      <c r="D222" s="10"/>
      <c r="E222" s="11"/>
      <c r="F222" s="11"/>
      <c r="G222" s="11"/>
      <c r="H222" s="11"/>
      <c r="I222" s="39"/>
      <c r="J222" s="39"/>
      <c r="K222" s="10"/>
      <c r="L222" s="19"/>
      <c r="M222" s="7"/>
      <c r="N222" s="26"/>
      <c r="O222" s="10"/>
      <c r="P222" s="29"/>
      <c r="Q222" s="7"/>
      <c r="R222" s="14"/>
      <c r="S222" s="14"/>
      <c r="T222" s="14"/>
      <c r="U222" s="7"/>
    </row>
    <row r="223" spans="1:21" s="35" customFormat="1" ht="18.75">
      <c r="A223" s="8"/>
      <c r="B223" s="10"/>
      <c r="C223" s="10"/>
      <c r="D223" s="10"/>
      <c r="E223" s="11"/>
      <c r="F223" s="11"/>
      <c r="G223" s="11"/>
      <c r="H223" s="11"/>
      <c r="I223" s="39"/>
      <c r="J223" s="39"/>
      <c r="K223" s="10"/>
      <c r="L223" s="19"/>
      <c r="M223" s="7"/>
      <c r="N223" s="26"/>
      <c r="O223" s="10"/>
      <c r="P223" s="29"/>
      <c r="Q223" s="7"/>
      <c r="R223" s="14"/>
      <c r="S223" s="14"/>
      <c r="T223" s="14"/>
      <c r="U223" s="7"/>
    </row>
    <row r="224" spans="1:21" s="35" customFormat="1" ht="18.75">
      <c r="A224" s="8"/>
      <c r="B224" s="10"/>
      <c r="C224" s="10"/>
      <c r="D224" s="10"/>
      <c r="E224" s="11"/>
      <c r="F224" s="11"/>
      <c r="G224" s="11"/>
      <c r="H224" s="11"/>
      <c r="I224" s="39"/>
      <c r="J224" s="39"/>
      <c r="K224" s="10"/>
      <c r="L224" s="19"/>
      <c r="M224" s="7"/>
      <c r="N224" s="26"/>
      <c r="O224" s="10"/>
      <c r="P224" s="29"/>
      <c r="Q224" s="7"/>
      <c r="R224" s="14"/>
      <c r="S224" s="14"/>
      <c r="T224" s="14"/>
      <c r="U224" s="7"/>
    </row>
    <row r="225" spans="1:21" s="35" customFormat="1" ht="18.75">
      <c r="A225" s="8"/>
      <c r="B225" s="10"/>
      <c r="C225" s="10"/>
      <c r="D225" s="10"/>
      <c r="E225" s="11"/>
      <c r="F225" s="11"/>
      <c r="G225" s="11"/>
      <c r="H225" s="11"/>
      <c r="I225" s="39"/>
      <c r="J225" s="39"/>
      <c r="K225" s="10"/>
      <c r="L225" s="19"/>
      <c r="M225" s="7"/>
      <c r="N225" s="26"/>
      <c r="O225" s="10"/>
      <c r="P225" s="29"/>
      <c r="Q225" s="7"/>
      <c r="R225" s="14"/>
      <c r="S225" s="14"/>
      <c r="T225" s="14"/>
      <c r="U225" s="7"/>
    </row>
    <row r="226" spans="1:21" s="35" customFormat="1" ht="18.75">
      <c r="A226" s="8"/>
      <c r="B226" s="10"/>
      <c r="C226" s="10"/>
      <c r="D226" s="10"/>
      <c r="E226" s="11"/>
      <c r="F226" s="11"/>
      <c r="G226" s="11"/>
      <c r="H226" s="11"/>
      <c r="I226" s="39"/>
      <c r="J226" s="39"/>
      <c r="K226" s="10"/>
      <c r="L226" s="19"/>
      <c r="M226" s="7"/>
      <c r="N226" s="26"/>
      <c r="O226" s="10"/>
      <c r="P226" s="29"/>
      <c r="Q226" s="7"/>
      <c r="R226" s="14"/>
      <c r="S226" s="14"/>
      <c r="T226" s="14"/>
      <c r="U226" s="7"/>
    </row>
    <row r="227" spans="1:21" s="35" customFormat="1" ht="18.75">
      <c r="A227" s="8"/>
      <c r="B227" s="10"/>
      <c r="C227" s="10"/>
      <c r="D227" s="10"/>
      <c r="E227" s="11"/>
      <c r="F227" s="11"/>
      <c r="G227" s="11"/>
      <c r="H227" s="11"/>
      <c r="I227" s="39"/>
      <c r="J227" s="39"/>
      <c r="K227" s="10"/>
      <c r="L227" s="19"/>
      <c r="M227" s="7"/>
      <c r="N227" s="26"/>
      <c r="O227" s="10"/>
      <c r="P227" s="29"/>
      <c r="Q227" s="7"/>
      <c r="R227" s="14"/>
      <c r="S227" s="14"/>
      <c r="T227" s="14"/>
      <c r="U227" s="7"/>
    </row>
    <row r="228" spans="1:21" s="35" customFormat="1" ht="18.75">
      <c r="A228" s="8"/>
      <c r="B228" s="10"/>
      <c r="C228" s="10"/>
      <c r="D228" s="10"/>
      <c r="E228" s="11"/>
      <c r="F228" s="11"/>
      <c r="G228" s="11"/>
      <c r="H228" s="11"/>
      <c r="I228" s="39"/>
      <c r="J228" s="39"/>
      <c r="K228" s="10"/>
      <c r="L228" s="19"/>
      <c r="M228" s="7"/>
      <c r="N228" s="26"/>
      <c r="O228" s="10"/>
      <c r="P228" s="29"/>
      <c r="Q228" s="7"/>
      <c r="R228" s="14"/>
      <c r="S228" s="14"/>
      <c r="T228" s="14"/>
      <c r="U228" s="7"/>
    </row>
    <row r="229" spans="1:21" s="35" customFormat="1" ht="18.75">
      <c r="A229" s="8"/>
      <c r="B229" s="10"/>
      <c r="C229" s="10"/>
      <c r="D229" s="10"/>
      <c r="E229" s="11"/>
      <c r="F229" s="11"/>
      <c r="G229" s="11"/>
      <c r="H229" s="11"/>
      <c r="I229" s="39"/>
      <c r="J229" s="39"/>
      <c r="K229" s="10"/>
      <c r="L229" s="19"/>
      <c r="M229" s="7"/>
      <c r="N229" s="26"/>
      <c r="O229" s="10"/>
      <c r="P229" s="29"/>
      <c r="Q229" s="7"/>
      <c r="R229" s="14"/>
      <c r="S229" s="14"/>
      <c r="T229" s="14"/>
      <c r="U229" s="7"/>
    </row>
    <row r="230" spans="1:21" s="35" customFormat="1" ht="18.75">
      <c r="A230" s="8"/>
      <c r="B230" s="10"/>
      <c r="C230" s="10"/>
      <c r="D230" s="10"/>
      <c r="E230" s="11"/>
      <c r="F230" s="11"/>
      <c r="G230" s="11"/>
      <c r="H230" s="11"/>
      <c r="I230" s="39"/>
      <c r="J230" s="39"/>
      <c r="K230" s="10"/>
      <c r="L230" s="19"/>
      <c r="M230" s="7"/>
      <c r="N230" s="26"/>
      <c r="O230" s="10"/>
      <c r="P230" s="29"/>
      <c r="Q230" s="7"/>
      <c r="R230" s="14"/>
      <c r="S230" s="14"/>
      <c r="T230" s="14"/>
      <c r="U230" s="7"/>
    </row>
  </sheetData>
  <phoneticPr fontId="3" type="noConversion"/>
  <conditionalFormatting sqref="I231:L1048576 I1:L1">
    <cfRule type="duplicateValues" dxfId="190" priority="24"/>
  </conditionalFormatting>
  <conditionalFormatting sqref="J231:J1048576 J1">
    <cfRule type="duplicateValues" dxfId="189" priority="20"/>
  </conditionalFormatting>
  <conditionalFormatting sqref="I2:L230">
    <cfRule type="duplicateValues" dxfId="188" priority="41"/>
  </conditionalFormatting>
  <conditionalFormatting sqref="L2:L230">
    <cfRule type="duplicateValues" dxfId="187" priority="43"/>
  </conditionalFormatting>
  <conditionalFormatting sqref="K2:L230">
    <cfRule type="duplicateValues" dxfId="186" priority="45"/>
  </conditionalFormatting>
  <conditionalFormatting sqref="I2:J230">
    <cfRule type="duplicateValues" dxfId="185" priority="47"/>
  </conditionalFormatting>
  <conditionalFormatting sqref="J2:J230">
    <cfRule type="duplicateValues" dxfId="184" priority="49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K41"/>
  <sheetViews>
    <sheetView topLeftCell="A16" workbookViewId="0">
      <selection activeCell="A2" sqref="A2:XFD28"/>
    </sheetView>
  </sheetViews>
  <sheetFormatPr defaultRowHeight="13.5"/>
  <cols>
    <col min="1" max="1" width="12.5" bestFit="1" customWidth="1"/>
    <col min="2" max="2" width="8.5" bestFit="1" customWidth="1"/>
    <col min="3" max="4" width="10.75" bestFit="1" customWidth="1"/>
    <col min="5" max="5" width="15" bestFit="1" customWidth="1"/>
    <col min="6" max="6" width="21" bestFit="1" customWidth="1"/>
    <col min="7" max="7" width="1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customWidth="1"/>
    <col min="16" max="16" width="7.75" customWidth="1"/>
    <col min="17" max="17" width="6.25" bestFit="1" customWidth="1"/>
    <col min="18" max="19" width="18.25" bestFit="1" customWidth="1"/>
    <col min="20" max="20" width="11.125" bestFit="1" customWidth="1"/>
    <col min="21" max="21" width="10.25" bestFit="1" customWidth="1"/>
  </cols>
  <sheetData>
    <row r="1" spans="1:63" s="3" customFormat="1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1376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43205</v>
      </c>
      <c r="B2" s="10" t="s">
        <v>243</v>
      </c>
      <c r="C2" s="10">
        <v>1920</v>
      </c>
      <c r="D2" s="10">
        <v>2117</v>
      </c>
      <c r="E2" s="11" t="s">
        <v>235</v>
      </c>
      <c r="F2" s="11" t="s">
        <v>251</v>
      </c>
      <c r="G2" s="11" t="s">
        <v>203</v>
      </c>
      <c r="H2" s="11" t="s">
        <v>430</v>
      </c>
      <c r="I2" s="39"/>
      <c r="J2" s="40" t="s">
        <v>1591</v>
      </c>
      <c r="K2" s="10"/>
      <c r="L2" s="19" t="s">
        <v>1555</v>
      </c>
      <c r="M2" s="7" t="str">
        <f t="shared" ref="M2:M17" si="0">IF(A2&lt;&gt;"","武汉威伟机械","------")</f>
        <v>武汉威伟机械</v>
      </c>
      <c r="N2" s="26" t="str">
        <f>VLOOKUP(P2,ch!$A$1:$B$34,2,0)</f>
        <v>鄂AZV377</v>
      </c>
      <c r="O2" s="10" t="s">
        <v>175</v>
      </c>
      <c r="P2" s="29" t="s">
        <v>239</v>
      </c>
      <c r="Q2" s="7" t="str">
        <f t="shared" ref="Q2:Q17" si="1">IF(A2&lt;&gt;"","9.6米","--")</f>
        <v>9.6米</v>
      </c>
      <c r="R2" s="14">
        <v>14</v>
      </c>
      <c r="S2" s="14">
        <v>0</v>
      </c>
      <c r="T2" s="14">
        <f>SUM(R2:S2)</f>
        <v>14</v>
      </c>
      <c r="U2" s="7" t="str">
        <f t="shared" ref="U2:U17" si="2">IF(A2&lt;&gt;"","分拣摆渡","----")</f>
        <v>分拣摆渡</v>
      </c>
    </row>
    <row r="3" spans="1:63" s="35" customFormat="1" ht="18.75">
      <c r="A3" s="8">
        <v>43205</v>
      </c>
      <c r="B3" s="10" t="s">
        <v>500</v>
      </c>
      <c r="C3" s="10">
        <v>1930</v>
      </c>
      <c r="D3" s="10">
        <v>2057</v>
      </c>
      <c r="E3" s="11" t="s">
        <v>235</v>
      </c>
      <c r="F3" s="11" t="s">
        <v>251</v>
      </c>
      <c r="G3" s="11" t="s">
        <v>203</v>
      </c>
      <c r="H3" s="11" t="s">
        <v>430</v>
      </c>
      <c r="I3" s="39"/>
      <c r="J3" s="40" t="s">
        <v>1592</v>
      </c>
      <c r="K3" s="10"/>
      <c r="L3" s="19" t="s">
        <v>1556</v>
      </c>
      <c r="M3" s="7" t="str">
        <f t="shared" si="0"/>
        <v>武汉威伟机械</v>
      </c>
      <c r="N3" s="26" t="str">
        <f>VLOOKUP(P3,ch!$A$1:$B$34,2,0)</f>
        <v>鄂AHB101</v>
      </c>
      <c r="O3" s="10" t="s">
        <v>168</v>
      </c>
      <c r="P3" s="29" t="s">
        <v>275</v>
      </c>
      <c r="Q3" s="7" t="str">
        <f t="shared" si="1"/>
        <v>9.6米</v>
      </c>
      <c r="R3" s="14">
        <v>6</v>
      </c>
      <c r="S3" s="14">
        <v>0</v>
      </c>
      <c r="T3" s="14">
        <f>SUM(R3:S3)</f>
        <v>6</v>
      </c>
      <c r="U3" s="7" t="str">
        <f t="shared" si="2"/>
        <v>分拣摆渡</v>
      </c>
    </row>
    <row r="4" spans="1:63" s="35" customFormat="1" ht="18.75">
      <c r="A4" s="8">
        <v>43205</v>
      </c>
      <c r="B4" s="10" t="s">
        <v>234</v>
      </c>
      <c r="C4" s="10">
        <v>1745</v>
      </c>
      <c r="D4" s="10">
        <v>1950</v>
      </c>
      <c r="E4" s="11" t="s">
        <v>235</v>
      </c>
      <c r="F4" s="11" t="s">
        <v>251</v>
      </c>
      <c r="G4" s="11" t="s">
        <v>203</v>
      </c>
      <c r="H4" s="11" t="s">
        <v>430</v>
      </c>
      <c r="I4" s="39"/>
      <c r="J4" s="40" t="s">
        <v>1593</v>
      </c>
      <c r="K4" s="10"/>
      <c r="L4" s="19" t="s">
        <v>1557</v>
      </c>
      <c r="M4" s="7" t="str">
        <f t="shared" si="0"/>
        <v>武汉威伟机械</v>
      </c>
      <c r="N4" s="26" t="str">
        <f>VLOOKUP(P4,ch!$A$1:$B$34,2,0)</f>
        <v>鄂ABY256</v>
      </c>
      <c r="O4" s="10" t="s">
        <v>166</v>
      </c>
      <c r="P4" s="29" t="s">
        <v>250</v>
      </c>
      <c r="Q4" s="7" t="str">
        <f t="shared" si="1"/>
        <v>9.6米</v>
      </c>
      <c r="R4" s="14" t="s">
        <v>1558</v>
      </c>
      <c r="S4" s="14">
        <v>0</v>
      </c>
      <c r="T4" s="14" t="s">
        <v>1558</v>
      </c>
      <c r="U4" s="7" t="str">
        <f t="shared" si="2"/>
        <v>分拣摆渡</v>
      </c>
    </row>
    <row r="5" spans="1:63" s="35" customFormat="1" ht="18.75">
      <c r="A5" s="8">
        <v>43205</v>
      </c>
      <c r="B5" s="10" t="s">
        <v>243</v>
      </c>
      <c r="C5" s="10">
        <v>1820</v>
      </c>
      <c r="D5" s="10">
        <v>1952</v>
      </c>
      <c r="E5" s="11" t="s">
        <v>235</v>
      </c>
      <c r="F5" s="11" t="s">
        <v>251</v>
      </c>
      <c r="G5" s="11" t="s">
        <v>203</v>
      </c>
      <c r="H5" s="11" t="s">
        <v>430</v>
      </c>
      <c r="I5" s="39"/>
      <c r="J5" s="40" t="s">
        <v>1594</v>
      </c>
      <c r="K5" s="10"/>
      <c r="L5" s="19" t="s">
        <v>1570</v>
      </c>
      <c r="M5" s="7" t="str">
        <f t="shared" si="0"/>
        <v>武汉威伟机械</v>
      </c>
      <c r="N5" s="26" t="str">
        <f>VLOOKUP(P5,ch!$A$1:$B$34,2,0)</f>
        <v>鄂AFE237</v>
      </c>
      <c r="O5" s="10" t="s">
        <v>177</v>
      </c>
      <c r="P5" s="29" t="s">
        <v>341</v>
      </c>
      <c r="Q5" s="7" t="str">
        <f t="shared" si="1"/>
        <v>9.6米</v>
      </c>
      <c r="R5" s="14">
        <v>14</v>
      </c>
      <c r="S5" s="14">
        <v>0</v>
      </c>
      <c r="T5" s="14">
        <f>SUM(R5:S5)</f>
        <v>14</v>
      </c>
      <c r="U5" s="7" t="str">
        <f t="shared" si="2"/>
        <v>分拣摆渡</v>
      </c>
    </row>
    <row r="6" spans="1:63" s="35" customFormat="1" ht="18.75">
      <c r="A6" s="8">
        <v>43205</v>
      </c>
      <c r="B6" s="10" t="s">
        <v>234</v>
      </c>
      <c r="C6" s="10">
        <v>1459</v>
      </c>
      <c r="D6" s="10">
        <v>1703</v>
      </c>
      <c r="E6" s="11" t="s">
        <v>235</v>
      </c>
      <c r="F6" s="11" t="s">
        <v>251</v>
      </c>
      <c r="G6" s="11" t="s">
        <v>203</v>
      </c>
      <c r="H6" s="11" t="s">
        <v>430</v>
      </c>
      <c r="I6" s="39"/>
      <c r="J6" s="40" t="s">
        <v>1595</v>
      </c>
      <c r="K6" s="10"/>
      <c r="L6" s="19" t="s">
        <v>1572</v>
      </c>
      <c r="M6" s="7" t="str">
        <f t="shared" si="0"/>
        <v>武汉威伟机械</v>
      </c>
      <c r="N6" s="26" t="str">
        <f>VLOOKUP(P6,ch!$A$1:$B$34,2,0)</f>
        <v>鄂AMR731</v>
      </c>
      <c r="O6" s="10" t="s">
        <v>1134</v>
      </c>
      <c r="P6" s="29" t="s">
        <v>1091</v>
      </c>
      <c r="Q6" s="7" t="str">
        <f t="shared" si="1"/>
        <v>9.6米</v>
      </c>
      <c r="R6" s="14" t="s">
        <v>1573</v>
      </c>
      <c r="S6" s="14">
        <v>0</v>
      </c>
      <c r="T6" s="14" t="s">
        <v>1573</v>
      </c>
      <c r="U6" s="7" t="str">
        <f t="shared" si="2"/>
        <v>分拣摆渡</v>
      </c>
    </row>
    <row r="7" spans="1:63" s="35" customFormat="1" ht="18.75">
      <c r="A7" s="8">
        <v>43205</v>
      </c>
      <c r="B7" s="10" t="s">
        <v>288</v>
      </c>
      <c r="C7" s="10">
        <v>1913</v>
      </c>
      <c r="D7" s="10">
        <v>1920</v>
      </c>
      <c r="E7" s="11" t="s">
        <v>203</v>
      </c>
      <c r="F7" s="11" t="s">
        <v>430</v>
      </c>
      <c r="G7" s="11" t="s">
        <v>209</v>
      </c>
      <c r="H7" s="11" t="s">
        <v>467</v>
      </c>
      <c r="I7" s="39"/>
      <c r="J7" s="40" t="s">
        <v>1596</v>
      </c>
      <c r="K7" s="10"/>
      <c r="L7" s="19" t="s">
        <v>1559</v>
      </c>
      <c r="M7" s="7" t="str">
        <f t="shared" si="0"/>
        <v>武汉威伟机械</v>
      </c>
      <c r="N7" s="26" t="str">
        <f>VLOOKUP(P7,ch!$A$1:$B$34,2,0)</f>
        <v>鄂AF1588</v>
      </c>
      <c r="O7" s="10" t="s">
        <v>162</v>
      </c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ref="T7:T17" si="3">SUM(R7:S7)</f>
        <v>14</v>
      </c>
      <c r="U7" s="7" t="str">
        <f t="shared" si="2"/>
        <v>分拣摆渡</v>
      </c>
    </row>
    <row r="8" spans="1:63" s="35" customFormat="1" ht="18.75">
      <c r="A8" s="8">
        <v>43205</v>
      </c>
      <c r="B8" s="10" t="s">
        <v>288</v>
      </c>
      <c r="C8" s="10">
        <v>1509</v>
      </c>
      <c r="D8" s="10">
        <v>1519</v>
      </c>
      <c r="E8" s="11" t="s">
        <v>203</v>
      </c>
      <c r="F8" s="11" t="s">
        <v>430</v>
      </c>
      <c r="G8" s="11" t="s">
        <v>209</v>
      </c>
      <c r="H8" s="11" t="s">
        <v>467</v>
      </c>
      <c r="I8" s="39"/>
      <c r="J8" s="40" t="s">
        <v>1597</v>
      </c>
      <c r="K8" s="10"/>
      <c r="L8" s="19" t="s">
        <v>1560</v>
      </c>
      <c r="M8" s="7" t="str">
        <f t="shared" si="0"/>
        <v>武汉威伟机械</v>
      </c>
      <c r="N8" s="26" t="str">
        <f>VLOOKUP(P8,ch!$A$1:$B$34,2,0)</f>
        <v>鄂AF1588</v>
      </c>
      <c r="O8" s="10" t="s">
        <v>162</v>
      </c>
      <c r="P8" s="29" t="s">
        <v>117</v>
      </c>
      <c r="Q8" s="7" t="str">
        <f t="shared" si="1"/>
        <v>9.6米</v>
      </c>
      <c r="R8" s="14">
        <v>15</v>
      </c>
      <c r="S8" s="14">
        <v>0</v>
      </c>
      <c r="T8" s="14">
        <f t="shared" si="3"/>
        <v>15</v>
      </c>
      <c r="U8" s="7" t="str">
        <f t="shared" si="2"/>
        <v>分拣摆渡</v>
      </c>
    </row>
    <row r="9" spans="1:63" s="35" customFormat="1" ht="18.75">
      <c r="A9" s="8">
        <v>43205</v>
      </c>
      <c r="B9" s="10" t="s">
        <v>288</v>
      </c>
      <c r="C9" s="10">
        <v>1210</v>
      </c>
      <c r="D9" s="10">
        <v>1217</v>
      </c>
      <c r="E9" s="11" t="s">
        <v>203</v>
      </c>
      <c r="F9" s="11" t="s">
        <v>430</v>
      </c>
      <c r="G9" s="11" t="s">
        <v>209</v>
      </c>
      <c r="H9" s="11" t="s">
        <v>467</v>
      </c>
      <c r="I9" s="39"/>
      <c r="J9" s="40" t="s">
        <v>1598</v>
      </c>
      <c r="K9" s="10"/>
      <c r="L9" s="19" t="s">
        <v>1561</v>
      </c>
      <c r="M9" s="7" t="str">
        <f t="shared" si="0"/>
        <v>武汉威伟机械</v>
      </c>
      <c r="N9" s="26" t="str">
        <f>VLOOKUP(P9,ch!$A$1:$B$34,2,0)</f>
        <v>鄂AF1588</v>
      </c>
      <c r="O9" s="10" t="s">
        <v>162</v>
      </c>
      <c r="P9" s="29" t="s">
        <v>117</v>
      </c>
      <c r="Q9" s="7" t="str">
        <f t="shared" si="1"/>
        <v>9.6米</v>
      </c>
      <c r="R9" s="14">
        <v>13</v>
      </c>
      <c r="S9" s="14">
        <v>0</v>
      </c>
      <c r="T9" s="14">
        <f t="shared" si="3"/>
        <v>13</v>
      </c>
      <c r="U9" s="7" t="str">
        <f t="shared" si="2"/>
        <v>分拣摆渡</v>
      </c>
    </row>
    <row r="10" spans="1:63" s="35" customFormat="1" ht="18.75">
      <c r="A10" s="8">
        <v>43205</v>
      </c>
      <c r="B10" s="10" t="s">
        <v>288</v>
      </c>
      <c r="C10" s="10">
        <v>1114</v>
      </c>
      <c r="D10" s="10">
        <v>1124</v>
      </c>
      <c r="E10" s="11" t="s">
        <v>203</v>
      </c>
      <c r="F10" s="11" t="s">
        <v>430</v>
      </c>
      <c r="G10" s="11" t="s">
        <v>209</v>
      </c>
      <c r="H10" s="11" t="s">
        <v>467</v>
      </c>
      <c r="I10" s="39"/>
      <c r="J10" s="40" t="s">
        <v>1599</v>
      </c>
      <c r="K10" s="10"/>
      <c r="L10" s="19" t="s">
        <v>1562</v>
      </c>
      <c r="M10" s="7" t="str">
        <f t="shared" si="0"/>
        <v>武汉威伟机械</v>
      </c>
      <c r="N10" s="26" t="str">
        <f>VLOOKUP(P10,ch!$A$1:$B$34,2,0)</f>
        <v>鄂AF1588</v>
      </c>
      <c r="O10" s="10" t="s">
        <v>162</v>
      </c>
      <c r="P10" s="29" t="s">
        <v>117</v>
      </c>
      <c r="Q10" s="7" t="str">
        <f t="shared" si="1"/>
        <v>9.6米</v>
      </c>
      <c r="R10" s="14">
        <v>14</v>
      </c>
      <c r="S10" s="14">
        <v>0</v>
      </c>
      <c r="T10" s="14">
        <f t="shared" si="3"/>
        <v>14</v>
      </c>
      <c r="U10" s="7" t="str">
        <f t="shared" si="2"/>
        <v>分拣摆渡</v>
      </c>
    </row>
    <row r="11" spans="1:63" s="35" customFormat="1" ht="18.75">
      <c r="A11" s="8">
        <v>43205</v>
      </c>
      <c r="B11" s="10" t="s">
        <v>288</v>
      </c>
      <c r="C11" s="10">
        <v>958</v>
      </c>
      <c r="D11" s="10">
        <v>1008</v>
      </c>
      <c r="E11" s="11" t="s">
        <v>203</v>
      </c>
      <c r="F11" s="11" t="s">
        <v>430</v>
      </c>
      <c r="G11" s="11" t="s">
        <v>209</v>
      </c>
      <c r="H11" s="11" t="s">
        <v>467</v>
      </c>
      <c r="I11" s="39"/>
      <c r="J11" s="40" t="s">
        <v>1600</v>
      </c>
      <c r="K11" s="10"/>
      <c r="L11" s="19" t="s">
        <v>1563</v>
      </c>
      <c r="M11" s="7" t="str">
        <f t="shared" si="0"/>
        <v>武汉威伟机械</v>
      </c>
      <c r="N11" s="26" t="str">
        <f>VLOOKUP(P11,ch!$A$1:$B$34,2,0)</f>
        <v>鄂AF1588</v>
      </c>
      <c r="O11" s="10" t="s">
        <v>162</v>
      </c>
      <c r="P11" s="29" t="s">
        <v>117</v>
      </c>
      <c r="Q11" s="7" t="str">
        <f t="shared" si="1"/>
        <v>9.6米</v>
      </c>
      <c r="R11" s="14">
        <v>14</v>
      </c>
      <c r="S11" s="14">
        <v>0</v>
      </c>
      <c r="T11" s="14">
        <f t="shared" si="3"/>
        <v>14</v>
      </c>
      <c r="U11" s="7" t="str">
        <f t="shared" si="2"/>
        <v>分拣摆渡</v>
      </c>
    </row>
    <row r="12" spans="1:63" s="35" customFormat="1" ht="18.75">
      <c r="A12" s="8">
        <v>43205</v>
      </c>
      <c r="B12" s="10" t="s">
        <v>1086</v>
      </c>
      <c r="C12" s="10">
        <v>109</v>
      </c>
      <c r="D12" s="10">
        <v>119</v>
      </c>
      <c r="E12" s="11" t="s">
        <v>203</v>
      </c>
      <c r="F12" s="11" t="s">
        <v>430</v>
      </c>
      <c r="G12" s="11" t="s">
        <v>209</v>
      </c>
      <c r="H12" s="11" t="s">
        <v>467</v>
      </c>
      <c r="I12" s="39"/>
      <c r="J12" s="40" t="s">
        <v>1601</v>
      </c>
      <c r="K12" s="10"/>
      <c r="L12" s="19" t="s">
        <v>1564</v>
      </c>
      <c r="M12" s="7" t="str">
        <f t="shared" si="0"/>
        <v>武汉威伟机械</v>
      </c>
      <c r="N12" s="26" t="str">
        <f>VLOOKUP(P12,ch!$A$1:$B$34,2,0)</f>
        <v>鄂AF1588</v>
      </c>
      <c r="O12" s="10" t="s">
        <v>162</v>
      </c>
      <c r="P12" s="29" t="s">
        <v>117</v>
      </c>
      <c r="Q12" s="7" t="str">
        <f t="shared" si="1"/>
        <v>9.6米</v>
      </c>
      <c r="R12" s="14">
        <v>12</v>
      </c>
      <c r="S12" s="14">
        <v>0</v>
      </c>
      <c r="T12" s="14">
        <f t="shared" si="3"/>
        <v>12</v>
      </c>
      <c r="U12" s="7" t="str">
        <f t="shared" si="2"/>
        <v>分拣摆渡</v>
      </c>
    </row>
    <row r="13" spans="1:63" s="35" customFormat="1" ht="18.75">
      <c r="A13" s="8">
        <v>43205</v>
      </c>
      <c r="B13" s="10" t="s">
        <v>288</v>
      </c>
      <c r="C13" s="10">
        <v>901</v>
      </c>
      <c r="D13" s="10">
        <v>911</v>
      </c>
      <c r="E13" s="11" t="s">
        <v>203</v>
      </c>
      <c r="F13" s="11" t="s">
        <v>430</v>
      </c>
      <c r="G13" s="11" t="s">
        <v>209</v>
      </c>
      <c r="H13" s="11" t="s">
        <v>467</v>
      </c>
      <c r="I13" s="39"/>
      <c r="J13" s="40" t="s">
        <v>1602</v>
      </c>
      <c r="K13" s="10"/>
      <c r="L13" s="19" t="s">
        <v>1565</v>
      </c>
      <c r="M13" s="7" t="str">
        <f t="shared" si="0"/>
        <v>武汉威伟机械</v>
      </c>
      <c r="N13" s="26" t="str">
        <f>VLOOKUP(P13,ch!$A$1:$B$34,2,0)</f>
        <v>鄂AMT870</v>
      </c>
      <c r="O13" s="10" t="s">
        <v>163</v>
      </c>
      <c r="P13" s="29" t="s">
        <v>285</v>
      </c>
      <c r="Q13" s="7" t="str">
        <f t="shared" si="1"/>
        <v>9.6米</v>
      </c>
      <c r="R13" s="14">
        <v>14</v>
      </c>
      <c r="S13" s="14">
        <v>0</v>
      </c>
      <c r="T13" s="14">
        <f t="shared" si="3"/>
        <v>14</v>
      </c>
      <c r="U13" s="7" t="str">
        <f t="shared" si="2"/>
        <v>分拣摆渡</v>
      </c>
    </row>
    <row r="14" spans="1:63" s="35" customFormat="1" ht="18.75">
      <c r="A14" s="8">
        <v>43205</v>
      </c>
      <c r="B14" s="10" t="s">
        <v>258</v>
      </c>
      <c r="C14" s="10">
        <v>1804</v>
      </c>
      <c r="D14" s="10">
        <v>1814</v>
      </c>
      <c r="E14" s="11" t="s">
        <v>203</v>
      </c>
      <c r="F14" s="11" t="s">
        <v>430</v>
      </c>
      <c r="G14" s="11" t="s">
        <v>209</v>
      </c>
      <c r="H14" s="11" t="s">
        <v>467</v>
      </c>
      <c r="I14" s="39"/>
      <c r="J14" s="40" t="s">
        <v>1603</v>
      </c>
      <c r="K14" s="10"/>
      <c r="L14" s="19" t="s">
        <v>1566</v>
      </c>
      <c r="M14" s="7" t="str">
        <f t="shared" si="0"/>
        <v>武汉威伟机械</v>
      </c>
      <c r="N14" s="26" t="str">
        <f>VLOOKUP(P14,ch!$A$1:$B$34,2,0)</f>
        <v>鄂AMT870</v>
      </c>
      <c r="O14" s="10" t="s">
        <v>163</v>
      </c>
      <c r="P14" s="29" t="s">
        <v>285</v>
      </c>
      <c r="Q14" s="7" t="str">
        <f t="shared" si="1"/>
        <v>9.6米</v>
      </c>
      <c r="R14" s="14">
        <v>12</v>
      </c>
      <c r="S14" s="14">
        <v>0</v>
      </c>
      <c r="T14" s="14">
        <f t="shared" si="3"/>
        <v>12</v>
      </c>
      <c r="U14" s="7" t="str">
        <f t="shared" si="2"/>
        <v>分拣摆渡</v>
      </c>
    </row>
    <row r="15" spans="1:63" s="35" customFormat="1" ht="18.75">
      <c r="A15" s="8">
        <v>43205</v>
      </c>
      <c r="B15" s="10" t="s">
        <v>288</v>
      </c>
      <c r="C15" s="10">
        <v>1152</v>
      </c>
      <c r="D15" s="10">
        <v>1202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39"/>
      <c r="J15" s="40" t="s">
        <v>1604</v>
      </c>
      <c r="K15" s="10"/>
      <c r="L15" s="19" t="s">
        <v>1567</v>
      </c>
      <c r="M15" s="7" t="str">
        <f t="shared" si="0"/>
        <v>武汉威伟机械</v>
      </c>
      <c r="N15" s="26" t="str">
        <f>VLOOKUP(P15,ch!$A$1:$B$34,2,0)</f>
        <v>鄂AMT870</v>
      </c>
      <c r="O15" s="10" t="s">
        <v>163</v>
      </c>
      <c r="P15" s="29" t="s">
        <v>285</v>
      </c>
      <c r="Q15" s="7" t="str">
        <f t="shared" si="1"/>
        <v>9.6米</v>
      </c>
      <c r="R15" s="14">
        <v>14</v>
      </c>
      <c r="S15" s="14">
        <v>0</v>
      </c>
      <c r="T15" s="14">
        <f t="shared" si="3"/>
        <v>14</v>
      </c>
      <c r="U15" s="7" t="str">
        <f t="shared" si="2"/>
        <v>分拣摆渡</v>
      </c>
    </row>
    <row r="16" spans="1:63" s="35" customFormat="1" ht="18.75">
      <c r="A16" s="8">
        <v>43205</v>
      </c>
      <c r="B16" s="10" t="s">
        <v>288</v>
      </c>
      <c r="C16" s="10">
        <v>1044</v>
      </c>
      <c r="D16" s="10">
        <v>1054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/>
      <c r="J16" s="40" t="s">
        <v>1605</v>
      </c>
      <c r="K16" s="10"/>
      <c r="L16" s="19" t="s">
        <v>1568</v>
      </c>
      <c r="M16" s="7" t="str">
        <f t="shared" si="0"/>
        <v>武汉威伟机械</v>
      </c>
      <c r="N16" s="26" t="str">
        <f>VLOOKUP(P16,ch!$A$1:$B$34,2,0)</f>
        <v>鄂AMT870</v>
      </c>
      <c r="O16" s="10" t="s">
        <v>163</v>
      </c>
      <c r="P16" s="29" t="s">
        <v>285</v>
      </c>
      <c r="Q16" s="7" t="str">
        <f t="shared" si="1"/>
        <v>9.6米</v>
      </c>
      <c r="R16" s="14">
        <v>14</v>
      </c>
      <c r="S16" s="14">
        <v>0</v>
      </c>
      <c r="T16" s="14">
        <f t="shared" si="3"/>
        <v>14</v>
      </c>
      <c r="U16" s="7" t="str">
        <f t="shared" si="2"/>
        <v>分拣摆渡</v>
      </c>
    </row>
    <row r="17" spans="1:21" s="35" customFormat="1" ht="18.75">
      <c r="A17" s="8">
        <v>43205</v>
      </c>
      <c r="B17" s="10" t="s">
        <v>258</v>
      </c>
      <c r="C17" s="10">
        <v>2308</v>
      </c>
      <c r="D17" s="10">
        <v>2318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39"/>
      <c r="J17" s="40" t="s">
        <v>1606</v>
      </c>
      <c r="K17" s="10"/>
      <c r="L17" s="19" t="s">
        <v>1590</v>
      </c>
      <c r="M17" s="7" t="str">
        <f t="shared" si="0"/>
        <v>武汉威伟机械</v>
      </c>
      <c r="N17" s="26" t="str">
        <f>VLOOKUP(P17,ch!$A$1:$B$34,2,0)</f>
        <v>鄂AZR992</v>
      </c>
      <c r="O17" s="10" t="s">
        <v>183</v>
      </c>
      <c r="P17" s="29" t="s">
        <v>107</v>
      </c>
      <c r="Q17" s="7" t="str">
        <f t="shared" si="1"/>
        <v>9.6米</v>
      </c>
      <c r="R17" s="14">
        <v>14</v>
      </c>
      <c r="S17" s="14">
        <v>0</v>
      </c>
      <c r="T17" s="14">
        <f t="shared" si="3"/>
        <v>14</v>
      </c>
      <c r="U17" s="7" t="str">
        <f t="shared" si="2"/>
        <v>分拣摆渡</v>
      </c>
    </row>
    <row r="18" spans="1:21" s="35" customFormat="1" ht="18.75">
      <c r="A18" s="8">
        <v>43205</v>
      </c>
      <c r="B18" s="10" t="s">
        <v>258</v>
      </c>
      <c r="C18" s="10">
        <v>1948</v>
      </c>
      <c r="D18" s="10">
        <v>1958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39"/>
      <c r="J18" s="40" t="s">
        <v>1607</v>
      </c>
      <c r="K18" s="10"/>
      <c r="L18" s="19" t="s">
        <v>1582</v>
      </c>
      <c r="M18" s="7" t="str">
        <f t="shared" ref="M18" si="4">IF(A18&lt;&gt;"","武汉威伟机械","------")</f>
        <v>武汉威伟机械</v>
      </c>
      <c r="N18" s="26" t="str">
        <f>VLOOKUP(P18,ch!$A$1:$B$34,2,0)</f>
        <v>鄂AAW309</v>
      </c>
      <c r="O18" s="10" t="s">
        <v>165</v>
      </c>
      <c r="P18" s="29" t="s">
        <v>1579</v>
      </c>
      <c r="Q18" s="7" t="str">
        <f t="shared" ref="Q18" si="5">IF(A18&lt;&gt;"","9.6米","--")</f>
        <v>9.6米</v>
      </c>
      <c r="R18" s="14">
        <v>14</v>
      </c>
      <c r="S18" s="14">
        <v>0</v>
      </c>
      <c r="T18" s="14">
        <f t="shared" ref="T18" si="6">SUM(R18:S18)</f>
        <v>14</v>
      </c>
      <c r="U18" s="7" t="str">
        <f t="shared" ref="U18" si="7">IF(A18&lt;&gt;"","分拣摆渡","----")</f>
        <v>分拣摆渡</v>
      </c>
    </row>
    <row r="19" spans="1:21" s="35" customFormat="1" ht="18.75">
      <c r="A19" s="8">
        <v>43205</v>
      </c>
      <c r="B19" s="10" t="s">
        <v>258</v>
      </c>
      <c r="C19" s="10">
        <v>2125</v>
      </c>
      <c r="D19" s="10">
        <v>2135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39"/>
      <c r="J19" s="40" t="s">
        <v>1608</v>
      </c>
      <c r="K19" s="10"/>
      <c r="L19" s="19" t="s">
        <v>1583</v>
      </c>
      <c r="M19" s="7" t="str">
        <f t="shared" ref="M19" si="8">IF(A19&lt;&gt;"","武汉威伟机械","------")</f>
        <v>武汉威伟机械</v>
      </c>
      <c r="N19" s="26" t="str">
        <f>VLOOKUP(P19,ch!$A$1:$B$34,2,0)</f>
        <v>鄂AAW309</v>
      </c>
      <c r="O19" s="10" t="s">
        <v>165</v>
      </c>
      <c r="P19" s="29" t="s">
        <v>1579</v>
      </c>
      <c r="Q19" s="7" t="str">
        <f t="shared" ref="Q19" si="9">IF(A19&lt;&gt;"","9.6米","--")</f>
        <v>9.6米</v>
      </c>
      <c r="R19" s="14">
        <v>14</v>
      </c>
      <c r="S19" s="14">
        <v>0</v>
      </c>
      <c r="T19" s="14">
        <f t="shared" ref="T19" si="10">SUM(R19:S19)</f>
        <v>14</v>
      </c>
      <c r="U19" s="7" t="str">
        <f t="shared" ref="U19" si="11">IF(A19&lt;&gt;"","分拣摆渡","----")</f>
        <v>分拣摆渡</v>
      </c>
    </row>
    <row r="20" spans="1:21" s="35" customFormat="1" ht="18.75">
      <c r="A20" s="8">
        <v>43205</v>
      </c>
      <c r="B20" s="10" t="s">
        <v>530</v>
      </c>
      <c r="C20" s="10">
        <v>12</v>
      </c>
      <c r="D20" s="10">
        <v>32</v>
      </c>
      <c r="E20" s="11" t="s">
        <v>209</v>
      </c>
      <c r="F20" s="11" t="s">
        <v>517</v>
      </c>
      <c r="G20" s="11" t="s">
        <v>203</v>
      </c>
      <c r="H20" s="11" t="s">
        <v>430</v>
      </c>
      <c r="I20" s="39"/>
      <c r="J20" s="40" t="s">
        <v>1609</v>
      </c>
      <c r="K20" s="10"/>
      <c r="L20" s="19" t="s">
        <v>1569</v>
      </c>
      <c r="M20" s="7" t="str">
        <f t="shared" ref="M20" si="12">IF(A20&lt;&gt;"","武汉威伟机械","------")</f>
        <v>武汉威伟机械</v>
      </c>
      <c r="N20" s="26" t="str">
        <f>VLOOKUP(P20,ch!$A$1:$B$34,2,0)</f>
        <v>鄂FJU350</v>
      </c>
      <c r="O20" s="10" t="s">
        <v>24</v>
      </c>
      <c r="P20" s="29" t="s">
        <v>48</v>
      </c>
      <c r="Q20" s="7" t="str">
        <f t="shared" ref="Q20" si="13">IF(A20&lt;&gt;"","9.6米","--")</f>
        <v>9.6米</v>
      </c>
      <c r="R20" s="14">
        <v>14</v>
      </c>
      <c r="S20" s="14">
        <v>0</v>
      </c>
      <c r="T20" s="14">
        <f t="shared" ref="T20" si="14">SUM(R20:S20)</f>
        <v>14</v>
      </c>
      <c r="U20" s="7" t="str">
        <f t="shared" ref="U20" si="15">IF(A20&lt;&gt;"","分拣摆渡","----")</f>
        <v>分拣摆渡</v>
      </c>
    </row>
    <row r="21" spans="1:21" s="35" customFormat="1" ht="18.75">
      <c r="A21" s="8">
        <v>43205</v>
      </c>
      <c r="B21" s="10" t="s">
        <v>530</v>
      </c>
      <c r="C21" s="10">
        <v>1718</v>
      </c>
      <c r="D21" s="10">
        <v>1750</v>
      </c>
      <c r="E21" s="11" t="s">
        <v>209</v>
      </c>
      <c r="F21" s="11" t="s">
        <v>517</v>
      </c>
      <c r="G21" s="11" t="s">
        <v>203</v>
      </c>
      <c r="H21" s="11" t="s">
        <v>430</v>
      </c>
      <c r="I21" s="39"/>
      <c r="J21" s="40" t="s">
        <v>1610</v>
      </c>
      <c r="K21" s="10"/>
      <c r="L21" s="19" t="s">
        <v>1571</v>
      </c>
      <c r="M21" s="7" t="str">
        <f t="shared" ref="M21" si="16">IF(A21&lt;&gt;"","武汉威伟机械","------")</f>
        <v>武汉威伟机械</v>
      </c>
      <c r="N21" s="26" t="str">
        <f>VLOOKUP(P21,ch!$A$1:$B$34,2,0)</f>
        <v>鄂FJU350</v>
      </c>
      <c r="O21" s="10" t="s">
        <v>24</v>
      </c>
      <c r="P21" s="29" t="s">
        <v>48</v>
      </c>
      <c r="Q21" s="7" t="str">
        <f t="shared" ref="Q21" si="17">IF(A21&lt;&gt;"","9.6米","--")</f>
        <v>9.6米</v>
      </c>
      <c r="R21" s="14">
        <v>14</v>
      </c>
      <c r="S21" s="14">
        <v>0</v>
      </c>
      <c r="T21" s="14">
        <f t="shared" ref="T21" si="18">SUM(R21:S21)</f>
        <v>14</v>
      </c>
      <c r="U21" s="7" t="str">
        <f t="shared" ref="U21" si="19">IF(A21&lt;&gt;"","分拣摆渡","----")</f>
        <v>分拣摆渡</v>
      </c>
    </row>
    <row r="22" spans="1:21" s="35" customFormat="1" ht="18.75">
      <c r="A22" s="8">
        <v>43205</v>
      </c>
      <c r="B22" s="10" t="s">
        <v>111</v>
      </c>
      <c r="C22" s="10">
        <v>952</v>
      </c>
      <c r="D22" s="10">
        <v>1018</v>
      </c>
      <c r="E22" s="11" t="s">
        <v>209</v>
      </c>
      <c r="F22" s="11" t="s">
        <v>517</v>
      </c>
      <c r="G22" s="11" t="s">
        <v>203</v>
      </c>
      <c r="H22" s="11" t="s">
        <v>430</v>
      </c>
      <c r="I22" s="39"/>
      <c r="J22" s="40" t="s">
        <v>1611</v>
      </c>
      <c r="K22" s="10"/>
      <c r="L22" s="19" t="s">
        <v>1574</v>
      </c>
      <c r="M22" s="7" t="str">
        <f t="shared" ref="M22:M23" si="20">IF(A22&lt;&gt;"","武汉威伟机械","------")</f>
        <v>武汉威伟机械</v>
      </c>
      <c r="N22" s="26" t="str">
        <f>VLOOKUP(P22,ch!$A$1:$B$34,2,0)</f>
        <v>鄂ABY277</v>
      </c>
      <c r="O22" s="10" t="s">
        <v>167</v>
      </c>
      <c r="P22" s="29" t="s">
        <v>191</v>
      </c>
      <c r="Q22" s="7" t="str">
        <f t="shared" ref="Q22:Q23" si="21">IF(A22&lt;&gt;"","9.6米","--")</f>
        <v>9.6米</v>
      </c>
      <c r="R22" s="14">
        <v>12</v>
      </c>
      <c r="S22" s="14">
        <v>0</v>
      </c>
      <c r="T22" s="14">
        <f t="shared" ref="T22" si="22">SUM(R22:S22)</f>
        <v>12</v>
      </c>
      <c r="U22" s="7" t="str">
        <f t="shared" ref="U22" si="23">IF(A22&lt;&gt;"","分拣摆渡","----")</f>
        <v>分拣摆渡</v>
      </c>
    </row>
    <row r="23" spans="1:21" s="35" customFormat="1" ht="18.75">
      <c r="A23" s="8">
        <v>43205</v>
      </c>
      <c r="B23" s="10" t="s">
        <v>1575</v>
      </c>
      <c r="C23" s="10">
        <v>2200</v>
      </c>
      <c r="D23" s="10">
        <v>2215</v>
      </c>
      <c r="E23" s="11" t="s">
        <v>209</v>
      </c>
      <c r="F23" s="11" t="s">
        <v>517</v>
      </c>
      <c r="G23" s="11" t="s">
        <v>203</v>
      </c>
      <c r="H23" s="11" t="s">
        <v>430</v>
      </c>
      <c r="I23" s="39"/>
      <c r="J23" s="40" t="s">
        <v>1612</v>
      </c>
      <c r="K23" s="10"/>
      <c r="L23" s="19" t="s">
        <v>1576</v>
      </c>
      <c r="M23" s="7" t="str">
        <f t="shared" si="20"/>
        <v>武汉威伟机械</v>
      </c>
      <c r="N23" s="26" t="str">
        <f>VLOOKUP(P23,ch!$A$1:$B$34,2,0)</f>
        <v>鄂ABY277</v>
      </c>
      <c r="O23" s="10" t="s">
        <v>167</v>
      </c>
      <c r="P23" s="29" t="s">
        <v>191</v>
      </c>
      <c r="Q23" s="7" t="str">
        <f t="shared" si="21"/>
        <v>9.6米</v>
      </c>
      <c r="R23" s="14">
        <v>12</v>
      </c>
      <c r="S23" s="14">
        <v>0</v>
      </c>
      <c r="T23" s="14">
        <f t="shared" ref="T23" si="24">SUM(R23:S23)</f>
        <v>12</v>
      </c>
      <c r="U23" s="7" t="str">
        <f t="shared" ref="U23" si="25">IF(A23&lt;&gt;"","分拣摆渡","----")</f>
        <v>分拣摆渡</v>
      </c>
    </row>
    <row r="24" spans="1:21" s="35" customFormat="1" ht="18.75">
      <c r="A24" s="8">
        <v>43205</v>
      </c>
      <c r="B24" s="10" t="s">
        <v>530</v>
      </c>
      <c r="C24" s="10">
        <v>2345</v>
      </c>
      <c r="D24" s="10">
        <v>2358</v>
      </c>
      <c r="E24" s="11" t="s">
        <v>209</v>
      </c>
      <c r="F24" s="11" t="s">
        <v>1584</v>
      </c>
      <c r="G24" s="11" t="s">
        <v>203</v>
      </c>
      <c r="H24" s="11" t="s">
        <v>430</v>
      </c>
      <c r="I24" s="39"/>
      <c r="J24" s="40" t="s">
        <v>1613</v>
      </c>
      <c r="K24" s="10"/>
      <c r="L24" s="19" t="s">
        <v>1585</v>
      </c>
      <c r="M24" s="7" t="str">
        <f t="shared" ref="M24" si="26">IF(A24&lt;&gt;"","武汉威伟机械","------")</f>
        <v>武汉威伟机械</v>
      </c>
      <c r="N24" s="26" t="str">
        <f>VLOOKUP(P24,ch!$A$1:$B$34,2,0)</f>
        <v>鄂ABY277</v>
      </c>
      <c r="O24" s="10" t="s">
        <v>167</v>
      </c>
      <c r="P24" s="29" t="s">
        <v>191</v>
      </c>
      <c r="Q24" s="7" t="str">
        <f t="shared" ref="Q24" si="27">IF(A24&lt;&gt;"","9.6米","--")</f>
        <v>9.6米</v>
      </c>
      <c r="R24" s="14">
        <v>4</v>
      </c>
      <c r="S24" s="14">
        <v>0</v>
      </c>
      <c r="T24" s="14">
        <f t="shared" ref="T24" si="28">SUM(R24:S24)</f>
        <v>4</v>
      </c>
      <c r="U24" s="7" t="str">
        <f t="shared" ref="U24" si="29">IF(A24&lt;&gt;"","分拣摆渡","----")</f>
        <v>分拣摆渡</v>
      </c>
    </row>
    <row r="25" spans="1:21" s="35" customFormat="1" ht="18.75">
      <c r="A25" s="8">
        <v>43205</v>
      </c>
      <c r="B25" s="10" t="s">
        <v>278</v>
      </c>
      <c r="C25" s="10">
        <v>1506</v>
      </c>
      <c r="D25" s="10">
        <v>1530</v>
      </c>
      <c r="E25" s="11" t="s">
        <v>209</v>
      </c>
      <c r="F25" s="11" t="s">
        <v>1584</v>
      </c>
      <c r="G25" s="11" t="s">
        <v>203</v>
      </c>
      <c r="H25" s="11" t="s">
        <v>430</v>
      </c>
      <c r="I25" s="39"/>
      <c r="J25" s="40" t="s">
        <v>1614</v>
      </c>
      <c r="K25" s="10"/>
      <c r="L25" s="19" t="s">
        <v>1586</v>
      </c>
      <c r="M25" s="7" t="str">
        <f t="shared" ref="M25" si="30">IF(A25&lt;&gt;"","武汉威伟机械","------")</f>
        <v>武汉威伟机械</v>
      </c>
      <c r="N25" s="26" t="str">
        <f>VLOOKUP(P25,ch!$A$1:$B$34,2,0)</f>
        <v>鄂AZR992</v>
      </c>
      <c r="O25" s="10" t="s">
        <v>183</v>
      </c>
      <c r="P25" s="29" t="s">
        <v>107</v>
      </c>
      <c r="Q25" s="7" t="str">
        <f t="shared" ref="Q25" si="31">IF(A25&lt;&gt;"","9.6米","--")</f>
        <v>9.6米</v>
      </c>
      <c r="R25" s="14">
        <v>12</v>
      </c>
      <c r="S25" s="14">
        <v>0</v>
      </c>
      <c r="T25" s="14">
        <f t="shared" ref="T25" si="32">SUM(R25:S25)</f>
        <v>12</v>
      </c>
      <c r="U25" s="7" t="str">
        <f t="shared" ref="U25" si="33">IF(A25&lt;&gt;"","分拣摆渡","----")</f>
        <v>分拣摆渡</v>
      </c>
    </row>
    <row r="26" spans="1:21" s="35" customFormat="1" ht="18.75">
      <c r="A26" s="8">
        <v>43205</v>
      </c>
      <c r="B26" s="10" t="s">
        <v>278</v>
      </c>
      <c r="C26" s="10">
        <v>1717</v>
      </c>
      <c r="D26" s="10">
        <v>1745</v>
      </c>
      <c r="E26" s="11" t="s">
        <v>209</v>
      </c>
      <c r="F26" s="11" t="s">
        <v>1584</v>
      </c>
      <c r="G26" s="11" t="s">
        <v>203</v>
      </c>
      <c r="H26" s="11" t="s">
        <v>430</v>
      </c>
      <c r="I26" s="39"/>
      <c r="J26" s="40" t="s">
        <v>1615</v>
      </c>
      <c r="K26" s="10"/>
      <c r="L26" s="19" t="s">
        <v>1587</v>
      </c>
      <c r="M26" s="7" t="str">
        <f t="shared" ref="M26" si="34">IF(A26&lt;&gt;"","武汉威伟机械","------")</f>
        <v>武汉威伟机械</v>
      </c>
      <c r="N26" s="26" t="str">
        <f>VLOOKUP(P26,ch!$A$1:$B$34,2,0)</f>
        <v>鄂AZR992</v>
      </c>
      <c r="O26" s="10" t="s">
        <v>183</v>
      </c>
      <c r="P26" s="29" t="s">
        <v>107</v>
      </c>
      <c r="Q26" s="7" t="str">
        <f t="shared" ref="Q26" si="35">IF(A26&lt;&gt;"","9.6米","--")</f>
        <v>9.6米</v>
      </c>
      <c r="R26" s="14">
        <v>13</v>
      </c>
      <c r="S26" s="14">
        <v>0</v>
      </c>
      <c r="T26" s="14">
        <f t="shared" ref="T26" si="36">SUM(R26:S26)</f>
        <v>13</v>
      </c>
      <c r="U26" s="7" t="str">
        <f t="shared" ref="U26" si="37">IF(A26&lt;&gt;"","分拣摆渡","----")</f>
        <v>分拣摆渡</v>
      </c>
    </row>
    <row r="27" spans="1:21" s="35" customFormat="1" ht="18.75">
      <c r="A27" s="8">
        <v>43205</v>
      </c>
      <c r="B27" s="10" t="s">
        <v>278</v>
      </c>
      <c r="C27" s="10">
        <v>1903</v>
      </c>
      <c r="D27" s="10">
        <v>1922</v>
      </c>
      <c r="E27" s="11" t="s">
        <v>209</v>
      </c>
      <c r="F27" s="11" t="s">
        <v>1584</v>
      </c>
      <c r="G27" s="11" t="s">
        <v>203</v>
      </c>
      <c r="H27" s="11" t="s">
        <v>430</v>
      </c>
      <c r="I27" s="39"/>
      <c r="J27" s="40" t="s">
        <v>1616</v>
      </c>
      <c r="K27" s="10"/>
      <c r="L27" s="19" t="s">
        <v>1588</v>
      </c>
      <c r="M27" s="7" t="str">
        <f t="shared" ref="M27" si="38">IF(A27&lt;&gt;"","武汉威伟机械","------")</f>
        <v>武汉威伟机械</v>
      </c>
      <c r="N27" s="26" t="str">
        <f>VLOOKUP(P27,ch!$A$1:$B$34,2,0)</f>
        <v>鄂AZR992</v>
      </c>
      <c r="O27" s="10" t="s">
        <v>183</v>
      </c>
      <c r="P27" s="29" t="s">
        <v>107</v>
      </c>
      <c r="Q27" s="7" t="str">
        <f t="shared" ref="Q27" si="39">IF(A27&lt;&gt;"","9.6米","--")</f>
        <v>9.6米</v>
      </c>
      <c r="R27" s="14">
        <v>13</v>
      </c>
      <c r="S27" s="14">
        <v>0</v>
      </c>
      <c r="T27" s="14">
        <f t="shared" ref="T27" si="40">SUM(R27:S27)</f>
        <v>13</v>
      </c>
      <c r="U27" s="7" t="str">
        <f t="shared" ref="U27" si="41">IF(A27&lt;&gt;"","分拣摆渡","----")</f>
        <v>分拣摆渡</v>
      </c>
    </row>
    <row r="28" spans="1:21" s="35" customFormat="1" ht="18.75">
      <c r="A28" s="8">
        <v>43205</v>
      </c>
      <c r="B28" s="10" t="s">
        <v>310</v>
      </c>
      <c r="C28" s="10">
        <v>1946</v>
      </c>
      <c r="D28" s="10">
        <v>2011</v>
      </c>
      <c r="E28" s="11" t="s">
        <v>209</v>
      </c>
      <c r="F28" s="11" t="s">
        <v>1584</v>
      </c>
      <c r="G28" s="11" t="s">
        <v>203</v>
      </c>
      <c r="H28" s="11" t="s">
        <v>430</v>
      </c>
      <c r="I28" s="39"/>
      <c r="J28" s="40" t="s">
        <v>1617</v>
      </c>
      <c r="K28" s="10"/>
      <c r="L28" s="19" t="s">
        <v>1589</v>
      </c>
      <c r="M28" s="7" t="str">
        <f t="shared" ref="M28" si="42">IF(A28&lt;&gt;"","武汉威伟机械","------")</f>
        <v>武汉威伟机械</v>
      </c>
      <c r="N28" s="26" t="str">
        <f>VLOOKUP(P28,ch!$A$1:$B$34,2,0)</f>
        <v>鄂AZR992</v>
      </c>
      <c r="O28" s="10" t="s">
        <v>183</v>
      </c>
      <c r="P28" s="29" t="s">
        <v>107</v>
      </c>
      <c r="Q28" s="7" t="str">
        <f t="shared" ref="Q28" si="43">IF(A28&lt;&gt;"","9.6米","--")</f>
        <v>9.6米</v>
      </c>
      <c r="R28" s="14">
        <v>12</v>
      </c>
      <c r="S28" s="14">
        <v>0</v>
      </c>
      <c r="T28" s="14">
        <f t="shared" ref="T28" si="44">SUM(R28:S28)</f>
        <v>12</v>
      </c>
      <c r="U28" s="7" t="str">
        <f t="shared" ref="U28" si="45">IF(A28&lt;&gt;"","分拣摆渡","----")</f>
        <v>分拣摆渡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/>
      <c r="R29" s="14"/>
      <c r="S29" s="14"/>
      <c r="T29" s="14"/>
      <c r="U29" s="7"/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/>
      <c r="R30" s="14"/>
      <c r="S30" s="14"/>
      <c r="T30" s="14"/>
      <c r="U30" s="7"/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/>
      <c r="R31" s="14"/>
      <c r="S31" s="14"/>
      <c r="T31" s="14"/>
      <c r="U31" s="7"/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</sheetData>
  <phoneticPr fontId="3" type="noConversion"/>
  <conditionalFormatting sqref="I1:L1">
    <cfRule type="duplicateValues" dxfId="183" priority="17"/>
  </conditionalFormatting>
  <conditionalFormatting sqref="J1">
    <cfRule type="duplicateValues" dxfId="182" priority="16"/>
  </conditionalFormatting>
  <conditionalFormatting sqref="I20:L22 I2:L4 I7:L16">
    <cfRule type="duplicateValues" dxfId="181" priority="10"/>
  </conditionalFormatting>
  <conditionalFormatting sqref="L20:L22 L2:L4 L7:L16">
    <cfRule type="duplicateValues" dxfId="180" priority="9"/>
  </conditionalFormatting>
  <conditionalFormatting sqref="K20:L22 K2:L4 K7:L16">
    <cfRule type="duplicateValues" dxfId="179" priority="8"/>
  </conditionalFormatting>
  <conditionalFormatting sqref="I20:J22 I2:J4 I7:J16">
    <cfRule type="duplicateValues" dxfId="178" priority="7"/>
  </conditionalFormatting>
  <conditionalFormatting sqref="J20:J22 J2:J4 J7:J16">
    <cfRule type="duplicateValues" dxfId="177" priority="6"/>
  </conditionalFormatting>
  <conditionalFormatting sqref="I5:L6 I16:L41">
    <cfRule type="duplicateValues" dxfId="176" priority="5"/>
  </conditionalFormatting>
  <conditionalFormatting sqref="L5:L6 L16:L41">
    <cfRule type="duplicateValues" dxfId="175" priority="4"/>
  </conditionalFormatting>
  <conditionalFormatting sqref="K5:L6 K16:L41">
    <cfRule type="duplicateValues" dxfId="174" priority="3"/>
  </conditionalFormatting>
  <conditionalFormatting sqref="I5:J6 I16:J41">
    <cfRule type="duplicateValues" dxfId="173" priority="2"/>
  </conditionalFormatting>
  <conditionalFormatting sqref="J5:J6 J16:J41">
    <cfRule type="duplicateValues" dxfId="172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K195"/>
  <sheetViews>
    <sheetView topLeftCell="A21" workbookViewId="0">
      <selection activeCell="A2" sqref="A2:XFD29"/>
    </sheetView>
  </sheetViews>
  <sheetFormatPr defaultRowHeight="13.5"/>
  <cols>
    <col min="1" max="1" width="12.5" bestFit="1" customWidth="1"/>
    <col min="2" max="2" width="8.5" bestFit="1" customWidth="1"/>
    <col min="3" max="4" width="10.75" bestFit="1" customWidth="1"/>
    <col min="5" max="5" width="15" bestFit="1" customWidth="1"/>
    <col min="6" max="6" width="21" bestFit="1" customWidth="1"/>
    <col min="7" max="7" width="1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1.875" customWidth="1"/>
    <col min="13" max="13" width="15" bestFit="1" customWidth="1"/>
    <col min="14" max="14" width="18.25" hidden="1" customWidth="1"/>
    <col min="15" max="15" width="12.875" customWidth="1"/>
    <col min="16" max="16" width="7.75" customWidth="1"/>
    <col min="17" max="17" width="6.25" bestFit="1" customWidth="1"/>
    <col min="18" max="19" width="18.25" bestFit="1" customWidth="1"/>
    <col min="20" max="20" width="11.125" bestFit="1" customWidth="1"/>
    <col min="21" max="21" width="10.25" bestFit="1" customWidth="1"/>
  </cols>
  <sheetData>
    <row r="1" spans="1:63" s="3" customFormat="1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1376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43206</v>
      </c>
      <c r="B2" s="10" t="s">
        <v>234</v>
      </c>
      <c r="C2" s="10">
        <v>1720</v>
      </c>
      <c r="D2" s="10">
        <v>1858</v>
      </c>
      <c r="E2" s="11" t="s">
        <v>1618</v>
      </c>
      <c r="F2" s="11" t="s">
        <v>251</v>
      </c>
      <c r="G2" s="11" t="s">
        <v>203</v>
      </c>
      <c r="H2" s="11" t="s">
        <v>430</v>
      </c>
      <c r="I2" s="39"/>
      <c r="J2" s="39" t="s">
        <v>1619</v>
      </c>
      <c r="K2" s="10"/>
      <c r="L2" s="19" t="s">
        <v>1620</v>
      </c>
      <c r="M2" s="7" t="str">
        <f t="shared" ref="M2:M9" si="0">IF(A2&lt;&gt;"","武汉威伟机械","------")</f>
        <v>武汉威伟机械</v>
      </c>
      <c r="N2" s="26" t="str">
        <f>VLOOKUP(P2,ch!$A$1:$B$34,2,0)</f>
        <v>鄂AQQ353</v>
      </c>
      <c r="O2" s="10" t="s">
        <v>180</v>
      </c>
      <c r="P2" s="29" t="s">
        <v>1621</v>
      </c>
      <c r="Q2" s="7" t="str">
        <f t="shared" ref="Q2:Q9" si="1">IF(A2&lt;&gt;"","9.6米","--")</f>
        <v>9.6米</v>
      </c>
      <c r="R2" s="14" t="s">
        <v>1622</v>
      </c>
      <c r="S2" s="14">
        <v>0</v>
      </c>
      <c r="T2" s="14" t="s">
        <v>1622</v>
      </c>
      <c r="U2" s="7" t="str">
        <f t="shared" ref="U2:U9" si="2">IF(A2&lt;&gt;"","分拣摆渡","----")</f>
        <v>分拣摆渡</v>
      </c>
    </row>
    <row r="3" spans="1:63" s="35" customFormat="1" ht="18.75">
      <c r="A3" s="8">
        <v>43206</v>
      </c>
      <c r="B3" s="10" t="s">
        <v>243</v>
      </c>
      <c r="C3" s="10">
        <v>1925</v>
      </c>
      <c r="D3" s="10">
        <v>2059</v>
      </c>
      <c r="E3" s="11" t="s">
        <v>1618</v>
      </c>
      <c r="F3" s="11" t="s">
        <v>251</v>
      </c>
      <c r="G3" s="11" t="s">
        <v>203</v>
      </c>
      <c r="H3" s="11" t="s">
        <v>430</v>
      </c>
      <c r="I3" s="39"/>
      <c r="J3" s="39" t="s">
        <v>1630</v>
      </c>
      <c r="K3" s="10"/>
      <c r="L3" s="19" t="s">
        <v>1631</v>
      </c>
      <c r="M3" s="7" t="str">
        <f>IF(A3&lt;&gt;"","武汉威伟机械","------")</f>
        <v>武汉威伟机械</v>
      </c>
      <c r="N3" s="26" t="s">
        <v>1110</v>
      </c>
      <c r="O3" s="10" t="s">
        <v>1134</v>
      </c>
      <c r="P3" s="29" t="s">
        <v>1632</v>
      </c>
      <c r="Q3" s="7" t="str">
        <f>IF(A3&lt;&gt;"","9.6米","--")</f>
        <v>9.6米</v>
      </c>
      <c r="R3" s="14">
        <v>14</v>
      </c>
      <c r="S3" s="14">
        <v>0</v>
      </c>
      <c r="T3" s="14">
        <f>SUM(R3:S3)</f>
        <v>14</v>
      </c>
      <c r="U3" s="7" t="str">
        <f>IF(A3&lt;&gt;"","分拣摆渡","----")</f>
        <v>分拣摆渡</v>
      </c>
    </row>
    <row r="4" spans="1:63" s="35" customFormat="1" ht="18.75">
      <c r="A4" s="8">
        <v>43206</v>
      </c>
      <c r="B4" s="10" t="s">
        <v>500</v>
      </c>
      <c r="C4" s="10">
        <v>1929</v>
      </c>
      <c r="D4" s="10">
        <v>2119</v>
      </c>
      <c r="E4" s="11" t="s">
        <v>1618</v>
      </c>
      <c r="F4" s="11" t="s">
        <v>251</v>
      </c>
      <c r="G4" s="11" t="s">
        <v>203</v>
      </c>
      <c r="H4" s="11" t="s">
        <v>430</v>
      </c>
      <c r="I4" s="39"/>
      <c r="J4" s="39" t="s">
        <v>1633</v>
      </c>
      <c r="K4" s="10" t="s">
        <v>1635</v>
      </c>
      <c r="L4" s="19" t="s">
        <v>1634</v>
      </c>
      <c r="M4" s="7" t="str">
        <f>IF(A4&lt;&gt;"","武汉威伟机械","------")</f>
        <v>武汉威伟机械</v>
      </c>
      <c r="N4" s="26" t="s">
        <v>65</v>
      </c>
      <c r="O4" s="10" t="s">
        <v>510</v>
      </c>
      <c r="P4" s="29" t="s">
        <v>509</v>
      </c>
      <c r="Q4" s="7" t="str">
        <f>IF(A4&lt;&gt;"","9.6米","--")</f>
        <v>9.6米</v>
      </c>
      <c r="R4" s="14">
        <v>10</v>
      </c>
      <c r="S4" s="14">
        <v>0</v>
      </c>
      <c r="T4" s="14">
        <v>10</v>
      </c>
      <c r="U4" s="7" t="str">
        <f>IF(A4&lt;&gt;"","分拣摆渡","----")</f>
        <v>分拣摆渡</v>
      </c>
    </row>
    <row r="5" spans="1:63" s="35" customFormat="1" ht="18.75">
      <c r="A5" s="8">
        <v>43206</v>
      </c>
      <c r="B5" s="10" t="s">
        <v>243</v>
      </c>
      <c r="C5" s="10">
        <v>1850</v>
      </c>
      <c r="D5" s="10">
        <v>2009</v>
      </c>
      <c r="E5" s="11" t="s">
        <v>235</v>
      </c>
      <c r="F5" s="11" t="s">
        <v>251</v>
      </c>
      <c r="G5" s="11" t="s">
        <v>203</v>
      </c>
      <c r="H5" s="11" t="s">
        <v>430</v>
      </c>
      <c r="I5" s="39"/>
      <c r="J5" s="39" t="s">
        <v>1625</v>
      </c>
      <c r="K5" s="10"/>
      <c r="L5" s="19" t="s">
        <v>1626</v>
      </c>
      <c r="M5" s="7" t="str">
        <f t="shared" ref="M5" si="3">IF(A5&lt;&gt;"","武汉威伟机械","------")</f>
        <v>武汉威伟机械</v>
      </c>
      <c r="N5" s="26" t="s">
        <v>1627</v>
      </c>
      <c r="O5" s="10" t="s">
        <v>176</v>
      </c>
      <c r="P5" s="29" t="s">
        <v>372</v>
      </c>
      <c r="Q5" s="7" t="str">
        <f t="shared" ref="Q5" si="4">IF(A5&lt;&gt;"","9.6米","--")</f>
        <v>9.6米</v>
      </c>
      <c r="R5" s="14">
        <v>14</v>
      </c>
      <c r="S5" s="14">
        <v>0</v>
      </c>
      <c r="T5" s="14">
        <f t="shared" ref="T5" si="5">SUM(R5:S5)</f>
        <v>14</v>
      </c>
      <c r="U5" s="7" t="str">
        <f t="shared" ref="U5" si="6">IF(A5&lt;&gt;"","分拣摆渡","----")</f>
        <v>分拣摆渡</v>
      </c>
    </row>
    <row r="6" spans="1:63" s="35" customFormat="1" ht="18.75">
      <c r="A6" s="8">
        <v>43206</v>
      </c>
      <c r="B6" s="10" t="s">
        <v>258</v>
      </c>
      <c r="C6" s="10">
        <v>51</v>
      </c>
      <c r="D6" s="10">
        <v>101</v>
      </c>
      <c r="E6" s="11" t="s">
        <v>203</v>
      </c>
      <c r="F6" s="11" t="s">
        <v>430</v>
      </c>
      <c r="G6" s="11" t="s">
        <v>209</v>
      </c>
      <c r="H6" s="11" t="s">
        <v>467</v>
      </c>
      <c r="I6" s="39"/>
      <c r="J6" s="39" t="s">
        <v>1577</v>
      </c>
      <c r="K6" s="10"/>
      <c r="L6" s="19" t="s">
        <v>1578</v>
      </c>
      <c r="M6" s="7" t="str">
        <f t="shared" si="0"/>
        <v>武汉威伟机械</v>
      </c>
      <c r="N6" s="26" t="str">
        <f>VLOOKUP(P6,ch!$A$1:$B$34,2,0)</f>
        <v>鄂AAW309</v>
      </c>
      <c r="O6" s="10" t="s">
        <v>165</v>
      </c>
      <c r="P6" s="29" t="s">
        <v>1579</v>
      </c>
      <c r="Q6" s="7" t="str">
        <f t="shared" si="1"/>
        <v>9.6米</v>
      </c>
      <c r="R6" s="14">
        <v>12</v>
      </c>
      <c r="S6" s="14">
        <v>0</v>
      </c>
      <c r="T6" s="14">
        <f t="shared" ref="T6:T7" si="7">SUM(R6:S6)</f>
        <v>12</v>
      </c>
      <c r="U6" s="7" t="str">
        <f t="shared" si="2"/>
        <v>分拣摆渡</v>
      </c>
    </row>
    <row r="7" spans="1:63" s="35" customFormat="1" ht="18.75">
      <c r="A7" s="8">
        <v>43206</v>
      </c>
      <c r="B7" s="10" t="s">
        <v>258</v>
      </c>
      <c r="C7" s="10">
        <v>18</v>
      </c>
      <c r="D7" s="10">
        <v>28</v>
      </c>
      <c r="E7" s="11" t="s">
        <v>203</v>
      </c>
      <c r="F7" s="11" t="s">
        <v>430</v>
      </c>
      <c r="G7" s="11" t="s">
        <v>209</v>
      </c>
      <c r="H7" s="11" t="s">
        <v>467</v>
      </c>
      <c r="I7" s="39"/>
      <c r="J7" s="39" t="s">
        <v>1580</v>
      </c>
      <c r="K7" s="10"/>
      <c r="L7" s="19" t="s">
        <v>1581</v>
      </c>
      <c r="M7" s="7" t="str">
        <f t="shared" si="0"/>
        <v>武汉威伟机械</v>
      </c>
      <c r="N7" s="26" t="str">
        <f>VLOOKUP(P7,ch!$A$1:$B$34,2,0)</f>
        <v>鄂AAW309</v>
      </c>
      <c r="O7" s="10" t="s">
        <v>165</v>
      </c>
      <c r="P7" s="29" t="s">
        <v>1579</v>
      </c>
      <c r="Q7" s="7" t="str">
        <f t="shared" si="1"/>
        <v>9.6米</v>
      </c>
      <c r="R7" s="14">
        <v>12</v>
      </c>
      <c r="S7" s="14">
        <v>0</v>
      </c>
      <c r="T7" s="14">
        <f t="shared" si="7"/>
        <v>12</v>
      </c>
      <c r="U7" s="7" t="str">
        <f t="shared" si="2"/>
        <v>分拣摆渡</v>
      </c>
    </row>
    <row r="8" spans="1:63" s="35" customFormat="1" ht="18.75">
      <c r="A8" s="8">
        <v>43206</v>
      </c>
      <c r="B8" s="10" t="s">
        <v>288</v>
      </c>
      <c r="C8" s="10">
        <v>1155</v>
      </c>
      <c r="D8" s="10">
        <v>1205</v>
      </c>
      <c r="E8" s="11" t="s">
        <v>203</v>
      </c>
      <c r="F8" s="11" t="s">
        <v>430</v>
      </c>
      <c r="G8" s="11" t="s">
        <v>209</v>
      </c>
      <c r="H8" s="11" t="s">
        <v>467</v>
      </c>
      <c r="I8" s="39"/>
      <c r="J8" s="39" t="s">
        <v>1636</v>
      </c>
      <c r="K8" s="10"/>
      <c r="L8" s="19" t="s">
        <v>1637</v>
      </c>
      <c r="M8" s="7" t="str">
        <f t="shared" si="0"/>
        <v>武汉威伟机械</v>
      </c>
      <c r="N8" s="26" t="str">
        <f>VLOOKUP(P8,ch!$A$1:$B$34,2,0)</f>
        <v>鄂AZR992</v>
      </c>
      <c r="O8" s="10" t="s">
        <v>183</v>
      </c>
      <c r="P8" s="29" t="s">
        <v>107</v>
      </c>
      <c r="Q8" s="7" t="str">
        <f t="shared" si="1"/>
        <v>9.6米</v>
      </c>
      <c r="R8" s="14">
        <v>14</v>
      </c>
      <c r="S8" s="14">
        <v>0</v>
      </c>
      <c r="T8" s="14">
        <v>14</v>
      </c>
      <c r="U8" s="7" t="str">
        <f t="shared" si="2"/>
        <v>分拣摆渡</v>
      </c>
    </row>
    <row r="9" spans="1:63" s="35" customFormat="1" ht="18.75">
      <c r="A9" s="8">
        <v>43206</v>
      </c>
      <c r="B9" s="10" t="s">
        <v>111</v>
      </c>
      <c r="C9" s="10">
        <v>1816</v>
      </c>
      <c r="D9" s="10">
        <v>1824</v>
      </c>
      <c r="E9" s="11" t="s">
        <v>209</v>
      </c>
      <c r="F9" s="11" t="s">
        <v>1584</v>
      </c>
      <c r="G9" s="11" t="s">
        <v>203</v>
      </c>
      <c r="H9" s="11" t="s">
        <v>430</v>
      </c>
      <c r="I9" s="39"/>
      <c r="J9" s="39" t="s">
        <v>1638</v>
      </c>
      <c r="K9" s="10"/>
      <c r="L9" s="19" t="s">
        <v>1639</v>
      </c>
      <c r="M9" s="7" t="str">
        <f t="shared" si="0"/>
        <v>武汉威伟机械</v>
      </c>
      <c r="N9" s="26" t="str">
        <f>VLOOKUP(P9,ch!$A$1:$B$34,2,0)</f>
        <v>鄂AZR992</v>
      </c>
      <c r="O9" s="10" t="s">
        <v>183</v>
      </c>
      <c r="P9" s="29" t="s">
        <v>107</v>
      </c>
      <c r="Q9" s="7" t="str">
        <f t="shared" si="1"/>
        <v>9.6米</v>
      </c>
      <c r="R9" s="14">
        <v>14</v>
      </c>
      <c r="S9" s="14">
        <v>0</v>
      </c>
      <c r="T9" s="14">
        <v>14</v>
      </c>
      <c r="U9" s="7" t="str">
        <f t="shared" si="2"/>
        <v>分拣摆渡</v>
      </c>
    </row>
    <row r="10" spans="1:63" s="35" customFormat="1" ht="18.75">
      <c r="A10" s="8">
        <v>43206</v>
      </c>
      <c r="B10" s="10" t="s">
        <v>278</v>
      </c>
      <c r="C10" s="10">
        <v>1210</v>
      </c>
      <c r="D10" s="10">
        <v>1212</v>
      </c>
      <c r="E10" s="11" t="s">
        <v>209</v>
      </c>
      <c r="F10" s="11" t="s">
        <v>1584</v>
      </c>
      <c r="G10" s="11" t="s">
        <v>203</v>
      </c>
      <c r="H10" s="11" t="s">
        <v>430</v>
      </c>
      <c r="I10" s="39"/>
      <c r="J10" s="39" t="s">
        <v>1623</v>
      </c>
      <c r="K10" s="10"/>
      <c r="L10" s="19" t="s">
        <v>1624</v>
      </c>
      <c r="M10" s="7" t="str">
        <f t="shared" ref="M10:M29" si="8">IF(A10&lt;&gt;"","武汉威伟机械","------")</f>
        <v>武汉威伟机械</v>
      </c>
      <c r="N10" s="26" t="str">
        <f>VLOOKUP(P10,ch!$A$1:$B$34,2,0)</f>
        <v>鄂ABY256</v>
      </c>
      <c r="O10" s="10" t="s">
        <v>166</v>
      </c>
      <c r="P10" s="29" t="s">
        <v>250</v>
      </c>
      <c r="Q10" s="7" t="str">
        <f t="shared" ref="Q10:Q29" si="9">IF(A10&lt;&gt;"","9.6米","--")</f>
        <v>9.6米</v>
      </c>
      <c r="R10" s="14">
        <v>14</v>
      </c>
      <c r="S10" s="14">
        <v>0</v>
      </c>
      <c r="T10" s="14">
        <f t="shared" ref="T10:T20" si="10">SUM(R10:S10)</f>
        <v>14</v>
      </c>
      <c r="U10" s="7" t="str">
        <f t="shared" ref="U10:U29" si="11">IF(A10&lt;&gt;"","分拣摆渡","----")</f>
        <v>分拣摆渡</v>
      </c>
    </row>
    <row r="11" spans="1:63" s="35" customFormat="1" ht="18.75">
      <c r="A11" s="8">
        <v>43206</v>
      </c>
      <c r="B11" s="10" t="s">
        <v>278</v>
      </c>
      <c r="C11" s="10">
        <v>1520</v>
      </c>
      <c r="D11" s="10">
        <v>1531</v>
      </c>
      <c r="E11" s="11" t="s">
        <v>209</v>
      </c>
      <c r="F11" s="11" t="s">
        <v>1584</v>
      </c>
      <c r="G11" s="11" t="s">
        <v>203</v>
      </c>
      <c r="H11" s="11" t="s">
        <v>430</v>
      </c>
      <c r="I11" s="39"/>
      <c r="J11" s="39" t="s">
        <v>1628</v>
      </c>
      <c r="K11" s="10"/>
      <c r="L11" s="19" t="s">
        <v>1629</v>
      </c>
      <c r="M11" s="7" t="str">
        <f t="shared" si="8"/>
        <v>武汉威伟机械</v>
      </c>
      <c r="N11" s="26" t="str">
        <f>VLOOKUP(P11,ch!$A$1:$B$34,2,0)</f>
        <v>鄂ABY256</v>
      </c>
      <c r="O11" s="10" t="s">
        <v>166</v>
      </c>
      <c r="P11" s="29" t="s">
        <v>250</v>
      </c>
      <c r="Q11" s="7" t="str">
        <f t="shared" si="9"/>
        <v>9.6米</v>
      </c>
      <c r="R11" s="14">
        <v>14</v>
      </c>
      <c r="S11" s="14">
        <v>0</v>
      </c>
      <c r="T11" s="14">
        <f t="shared" si="10"/>
        <v>14</v>
      </c>
      <c r="U11" s="7" t="str">
        <f t="shared" si="11"/>
        <v>分拣摆渡</v>
      </c>
    </row>
    <row r="12" spans="1:63" s="35" customFormat="1" ht="18.75">
      <c r="A12" s="8">
        <v>43206</v>
      </c>
      <c r="B12" s="10" t="s">
        <v>1086</v>
      </c>
      <c r="C12" s="10">
        <v>2250</v>
      </c>
      <c r="D12" s="10">
        <v>2300</v>
      </c>
      <c r="E12" s="11" t="s">
        <v>203</v>
      </c>
      <c r="F12" s="11" t="s">
        <v>430</v>
      </c>
      <c r="G12" s="11" t="s">
        <v>209</v>
      </c>
      <c r="H12" s="11" t="s">
        <v>467</v>
      </c>
      <c r="I12" s="39"/>
      <c r="J12" s="39" t="s">
        <v>1640</v>
      </c>
      <c r="K12" s="10"/>
      <c r="L12" s="19" t="s">
        <v>1641</v>
      </c>
      <c r="M12" s="7" t="str">
        <f t="shared" si="8"/>
        <v>武汉威伟机械</v>
      </c>
      <c r="N12" s="26" t="str">
        <f>VLOOKUP(P12,ch!$A$1:$B$34,2,0)</f>
        <v>鄂ABY277</v>
      </c>
      <c r="O12" s="10" t="s">
        <v>167</v>
      </c>
      <c r="P12" s="29" t="s">
        <v>191</v>
      </c>
      <c r="Q12" s="7" t="str">
        <f t="shared" si="9"/>
        <v>9.6米</v>
      </c>
      <c r="R12" s="14">
        <v>14</v>
      </c>
      <c r="S12" s="14">
        <v>0</v>
      </c>
      <c r="T12" s="14">
        <f t="shared" si="10"/>
        <v>14</v>
      </c>
      <c r="U12" s="7" t="str">
        <f t="shared" si="11"/>
        <v>分拣摆渡</v>
      </c>
    </row>
    <row r="13" spans="1:63" s="35" customFormat="1" ht="18.75">
      <c r="A13" s="8">
        <v>43206</v>
      </c>
      <c r="B13" s="10" t="s">
        <v>307</v>
      </c>
      <c r="C13" s="10">
        <v>2155</v>
      </c>
      <c r="D13" s="10">
        <v>2211</v>
      </c>
      <c r="E13" s="11" t="s">
        <v>209</v>
      </c>
      <c r="F13" s="11" t="s">
        <v>1642</v>
      </c>
      <c r="G13" s="11" t="s">
        <v>203</v>
      </c>
      <c r="H13" s="11" t="s">
        <v>430</v>
      </c>
      <c r="I13" s="39"/>
      <c r="J13" s="39" t="s">
        <v>1643</v>
      </c>
      <c r="K13" s="10"/>
      <c r="L13" s="19" t="s">
        <v>1644</v>
      </c>
      <c r="M13" s="7" t="str">
        <f t="shared" si="8"/>
        <v>武汉威伟机械</v>
      </c>
      <c r="N13" s="26" t="str">
        <f>VLOOKUP(P13,ch!$A$1:$B$34,2,0)</f>
        <v>鄂ABY277</v>
      </c>
      <c r="O13" s="10" t="s">
        <v>167</v>
      </c>
      <c r="P13" s="29" t="s">
        <v>191</v>
      </c>
      <c r="Q13" s="7" t="str">
        <f t="shared" si="9"/>
        <v>9.6米</v>
      </c>
      <c r="R13" s="14">
        <v>7</v>
      </c>
      <c r="S13" s="14">
        <v>0</v>
      </c>
      <c r="T13" s="14">
        <f t="shared" si="10"/>
        <v>7</v>
      </c>
      <c r="U13" s="7" t="str">
        <f t="shared" si="11"/>
        <v>分拣摆渡</v>
      </c>
    </row>
    <row r="14" spans="1:63" s="35" customFormat="1" ht="18.75">
      <c r="A14" s="8">
        <v>43206</v>
      </c>
      <c r="B14" s="10" t="s">
        <v>111</v>
      </c>
      <c r="C14" s="10">
        <v>1950</v>
      </c>
      <c r="D14" s="10">
        <v>2017</v>
      </c>
      <c r="E14" s="11" t="s">
        <v>209</v>
      </c>
      <c r="F14" s="11" t="s">
        <v>1642</v>
      </c>
      <c r="G14" s="11" t="s">
        <v>203</v>
      </c>
      <c r="H14" s="11" t="s">
        <v>430</v>
      </c>
      <c r="I14" s="39"/>
      <c r="J14" s="39" t="s">
        <v>1645</v>
      </c>
      <c r="K14" s="10"/>
      <c r="L14" s="19" t="s">
        <v>1646</v>
      </c>
      <c r="M14" s="7" t="str">
        <f t="shared" si="8"/>
        <v>武汉威伟机械</v>
      </c>
      <c r="N14" s="26" t="str">
        <f>VLOOKUP(P14,ch!$A$1:$B$34,2,0)</f>
        <v>鄂ABY277</v>
      </c>
      <c r="O14" s="10" t="s">
        <v>167</v>
      </c>
      <c r="P14" s="29" t="s">
        <v>191</v>
      </c>
      <c r="Q14" s="7" t="str">
        <f t="shared" si="9"/>
        <v>9.6米</v>
      </c>
      <c r="R14" s="14">
        <v>14</v>
      </c>
      <c r="S14" s="14">
        <v>0</v>
      </c>
      <c r="T14" s="14">
        <f t="shared" si="10"/>
        <v>14</v>
      </c>
      <c r="U14" s="7" t="str">
        <f t="shared" si="11"/>
        <v>分拣摆渡</v>
      </c>
    </row>
    <row r="15" spans="1:63" s="35" customFormat="1" ht="18.75">
      <c r="A15" s="8">
        <v>43206</v>
      </c>
      <c r="B15" s="10" t="s">
        <v>288</v>
      </c>
      <c r="C15" s="10">
        <v>1459</v>
      </c>
      <c r="D15" s="10">
        <v>1510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39"/>
      <c r="J15" s="39" t="s">
        <v>1647</v>
      </c>
      <c r="K15" s="10"/>
      <c r="L15" s="19" t="s">
        <v>1648</v>
      </c>
      <c r="M15" s="7" t="str">
        <f t="shared" si="8"/>
        <v>武汉威伟机械</v>
      </c>
      <c r="N15" s="26" t="str">
        <f>VLOOKUP(P15,ch!$A$1:$B$34,2,0)</f>
        <v>鄂ABY277</v>
      </c>
      <c r="O15" s="10" t="s">
        <v>167</v>
      </c>
      <c r="P15" s="29" t="s">
        <v>191</v>
      </c>
      <c r="Q15" s="7" t="str">
        <f t="shared" si="9"/>
        <v>9.6米</v>
      </c>
      <c r="R15" s="14">
        <v>13</v>
      </c>
      <c r="S15" s="14">
        <v>0</v>
      </c>
      <c r="T15" s="14">
        <f t="shared" si="10"/>
        <v>13</v>
      </c>
      <c r="U15" s="7" t="str">
        <f t="shared" si="11"/>
        <v>分拣摆渡</v>
      </c>
    </row>
    <row r="16" spans="1:63" s="35" customFormat="1" ht="18.75">
      <c r="A16" s="8">
        <v>43206</v>
      </c>
      <c r="B16" s="10" t="s">
        <v>288</v>
      </c>
      <c r="C16" s="10">
        <v>1130</v>
      </c>
      <c r="D16" s="10">
        <v>1140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/>
      <c r="J16" s="39" t="s">
        <v>1649</v>
      </c>
      <c r="K16" s="10"/>
      <c r="L16" s="19" t="s">
        <v>1650</v>
      </c>
      <c r="M16" s="7" t="str">
        <f t="shared" si="8"/>
        <v>武汉威伟机械</v>
      </c>
      <c r="N16" s="26" t="str">
        <f>VLOOKUP(P16,ch!$A$1:$B$34,2,0)</f>
        <v>鄂ABY277</v>
      </c>
      <c r="O16" s="10" t="s">
        <v>167</v>
      </c>
      <c r="P16" s="29" t="s">
        <v>191</v>
      </c>
      <c r="Q16" s="7" t="str">
        <f t="shared" si="9"/>
        <v>9.6米</v>
      </c>
      <c r="R16" s="14">
        <v>14</v>
      </c>
      <c r="S16" s="14">
        <v>0</v>
      </c>
      <c r="T16" s="14">
        <f t="shared" si="10"/>
        <v>14</v>
      </c>
      <c r="U16" s="7" t="str">
        <f t="shared" si="11"/>
        <v>分拣摆渡</v>
      </c>
    </row>
    <row r="17" spans="1:21" s="35" customFormat="1" ht="18.75">
      <c r="A17" s="8">
        <v>43206</v>
      </c>
      <c r="B17" s="10" t="s">
        <v>288</v>
      </c>
      <c r="C17" s="10">
        <v>1032</v>
      </c>
      <c r="D17" s="10">
        <v>1042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39"/>
      <c r="J17" s="39" t="s">
        <v>1651</v>
      </c>
      <c r="K17" s="10"/>
      <c r="L17" s="19" t="s">
        <v>1652</v>
      </c>
      <c r="M17" s="7" t="str">
        <f t="shared" si="8"/>
        <v>武汉威伟机械</v>
      </c>
      <c r="N17" s="26" t="str">
        <f>VLOOKUP(P17,ch!$A$1:$B$34,2,0)</f>
        <v>鄂ABY277</v>
      </c>
      <c r="O17" s="10" t="s">
        <v>167</v>
      </c>
      <c r="P17" s="29" t="s">
        <v>191</v>
      </c>
      <c r="Q17" s="7" t="str">
        <f t="shared" si="9"/>
        <v>9.6米</v>
      </c>
      <c r="R17" s="14">
        <v>14</v>
      </c>
      <c r="S17" s="14">
        <v>0</v>
      </c>
      <c r="T17" s="14">
        <f t="shared" si="10"/>
        <v>14</v>
      </c>
      <c r="U17" s="7" t="str">
        <f t="shared" si="11"/>
        <v>分拣摆渡</v>
      </c>
    </row>
    <row r="18" spans="1:21" s="35" customFormat="1" ht="18.75">
      <c r="A18" s="8">
        <v>43206</v>
      </c>
      <c r="B18" s="10" t="s">
        <v>288</v>
      </c>
      <c r="C18" s="10">
        <v>1001</v>
      </c>
      <c r="D18" s="10">
        <v>1011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39"/>
      <c r="J18" s="39" t="s">
        <v>1653</v>
      </c>
      <c r="K18" s="10"/>
      <c r="L18" s="19" t="s">
        <v>1654</v>
      </c>
      <c r="M18" s="7" t="str">
        <f t="shared" si="8"/>
        <v>武汉威伟机械</v>
      </c>
      <c r="N18" s="26" t="str">
        <f>VLOOKUP(P18,ch!$A$1:$B$34,2,0)</f>
        <v>鄂AFX299</v>
      </c>
      <c r="O18" s="10" t="s">
        <v>363</v>
      </c>
      <c r="P18" s="29" t="s">
        <v>118</v>
      </c>
      <c r="Q18" s="7" t="str">
        <f t="shared" si="9"/>
        <v>9.6米</v>
      </c>
      <c r="R18" s="14">
        <v>14</v>
      </c>
      <c r="S18" s="14">
        <v>0</v>
      </c>
      <c r="T18" s="14">
        <f t="shared" si="10"/>
        <v>14</v>
      </c>
      <c r="U18" s="7" t="str">
        <f t="shared" si="11"/>
        <v>分拣摆渡</v>
      </c>
    </row>
    <row r="19" spans="1:21" s="35" customFormat="1" ht="18.75">
      <c r="A19" s="8">
        <v>43206</v>
      </c>
      <c r="B19" s="10" t="s">
        <v>288</v>
      </c>
      <c r="C19" s="10">
        <v>1107</v>
      </c>
      <c r="D19" s="10">
        <v>1117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39"/>
      <c r="J19" s="39" t="s">
        <v>1655</v>
      </c>
      <c r="K19" s="10"/>
      <c r="L19" s="19" t="s">
        <v>1656</v>
      </c>
      <c r="M19" s="7" t="str">
        <f t="shared" si="8"/>
        <v>武汉威伟机械</v>
      </c>
      <c r="N19" s="26" t="str">
        <f>VLOOKUP(P19,ch!$A$1:$B$34,2,0)</f>
        <v>鄂AFX299</v>
      </c>
      <c r="O19" s="10" t="s">
        <v>363</v>
      </c>
      <c r="P19" s="29" t="s">
        <v>118</v>
      </c>
      <c r="Q19" s="7" t="str">
        <f t="shared" si="9"/>
        <v>9.6米</v>
      </c>
      <c r="R19" s="14">
        <v>14</v>
      </c>
      <c r="S19" s="14">
        <v>0</v>
      </c>
      <c r="T19" s="14">
        <f t="shared" si="10"/>
        <v>14</v>
      </c>
      <c r="U19" s="7" t="str">
        <f t="shared" si="11"/>
        <v>分拣摆渡</v>
      </c>
    </row>
    <row r="20" spans="1:21" s="35" customFormat="1" ht="18.75">
      <c r="A20" s="8">
        <v>43206</v>
      </c>
      <c r="B20" s="10" t="s">
        <v>288</v>
      </c>
      <c r="C20" s="10">
        <v>1200</v>
      </c>
      <c r="D20" s="10">
        <v>1200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39"/>
      <c r="J20" s="39" t="s">
        <v>1657</v>
      </c>
      <c r="K20" s="10"/>
      <c r="L20" s="19" t="s">
        <v>1658</v>
      </c>
      <c r="M20" s="7" t="str">
        <f t="shared" si="8"/>
        <v>武汉威伟机械</v>
      </c>
      <c r="N20" s="26" t="str">
        <f>VLOOKUP(P20,ch!$A$1:$B$34,2,0)</f>
        <v>鄂AFX299</v>
      </c>
      <c r="O20" s="10" t="s">
        <v>363</v>
      </c>
      <c r="P20" s="29" t="s">
        <v>118</v>
      </c>
      <c r="Q20" s="7" t="str">
        <f t="shared" si="9"/>
        <v>9.6米</v>
      </c>
      <c r="R20" s="14">
        <v>7</v>
      </c>
      <c r="S20" s="14">
        <v>0</v>
      </c>
      <c r="T20" s="14">
        <f t="shared" si="10"/>
        <v>7</v>
      </c>
      <c r="U20" s="7" t="str">
        <f t="shared" si="11"/>
        <v>分拣摆渡</v>
      </c>
    </row>
    <row r="21" spans="1:21" s="35" customFormat="1" ht="18.75">
      <c r="A21" s="8">
        <v>43206</v>
      </c>
      <c r="B21" s="10" t="s">
        <v>288</v>
      </c>
      <c r="C21" s="10">
        <v>1644</v>
      </c>
      <c r="D21" s="10">
        <v>1654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39"/>
      <c r="J21" s="39" t="s">
        <v>1659</v>
      </c>
      <c r="K21" s="10"/>
      <c r="L21" s="19" t="s">
        <v>1660</v>
      </c>
      <c r="M21" s="7" t="str">
        <f t="shared" si="8"/>
        <v>武汉威伟机械</v>
      </c>
      <c r="N21" s="26" t="str">
        <f>VLOOKUP(P21,ch!$A$1:$B$34,2,0)</f>
        <v>鄂AFX299</v>
      </c>
      <c r="O21" s="10" t="s">
        <v>363</v>
      </c>
      <c r="P21" s="29" t="s">
        <v>118</v>
      </c>
      <c r="Q21" s="7" t="str">
        <f t="shared" si="9"/>
        <v>9.6米</v>
      </c>
      <c r="R21" s="14" t="s">
        <v>1661</v>
      </c>
      <c r="S21" s="14">
        <v>0</v>
      </c>
      <c r="T21" s="14" t="s">
        <v>1661</v>
      </c>
      <c r="U21" s="7" t="str">
        <f t="shared" si="11"/>
        <v>分拣摆渡</v>
      </c>
    </row>
    <row r="22" spans="1:21" s="35" customFormat="1" ht="18.75">
      <c r="A22" s="8">
        <v>43206</v>
      </c>
      <c r="B22" s="10" t="s">
        <v>1086</v>
      </c>
      <c r="C22" s="10">
        <v>1918</v>
      </c>
      <c r="D22" s="10">
        <v>1928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39"/>
      <c r="J22" s="39" t="s">
        <v>1662</v>
      </c>
      <c r="K22" s="10"/>
      <c r="L22" s="19" t="s">
        <v>1663</v>
      </c>
      <c r="M22" s="7" t="str">
        <f t="shared" si="8"/>
        <v>武汉威伟机械</v>
      </c>
      <c r="N22" s="26" t="str">
        <f>VLOOKUP(P22,ch!$A$1:$B$34,2,0)</f>
        <v>鄂AFX299</v>
      </c>
      <c r="O22" s="10" t="s">
        <v>363</v>
      </c>
      <c r="P22" s="29" t="s">
        <v>118</v>
      </c>
      <c r="Q22" s="7" t="str">
        <f t="shared" si="9"/>
        <v>9.6米</v>
      </c>
      <c r="R22" s="14">
        <v>14</v>
      </c>
      <c r="S22" s="14">
        <v>0</v>
      </c>
      <c r="T22" s="14">
        <f>SUM(R22:S22)</f>
        <v>14</v>
      </c>
      <c r="U22" s="7" t="str">
        <f t="shared" si="11"/>
        <v>分拣摆渡</v>
      </c>
    </row>
    <row r="23" spans="1:21" s="35" customFormat="1" ht="18.75">
      <c r="A23" s="8">
        <v>43206</v>
      </c>
      <c r="B23" s="10" t="s">
        <v>1321</v>
      </c>
      <c r="C23" s="10">
        <v>2041</v>
      </c>
      <c r="D23" s="10">
        <v>2051</v>
      </c>
      <c r="E23" s="11" t="s">
        <v>203</v>
      </c>
      <c r="F23" s="11" t="s">
        <v>430</v>
      </c>
      <c r="G23" s="11" t="s">
        <v>209</v>
      </c>
      <c r="H23" s="11" t="s">
        <v>467</v>
      </c>
      <c r="I23" s="39"/>
      <c r="J23" s="39" t="s">
        <v>1664</v>
      </c>
      <c r="K23" s="10"/>
      <c r="L23" s="19" t="s">
        <v>1665</v>
      </c>
      <c r="M23" s="7" t="str">
        <f t="shared" si="8"/>
        <v>武汉威伟机械</v>
      </c>
      <c r="N23" s="26" t="str">
        <f>VLOOKUP(P23,ch!$A$1:$B$34,2,0)</f>
        <v>鄂AFX299</v>
      </c>
      <c r="O23" s="10" t="s">
        <v>363</v>
      </c>
      <c r="P23" s="29" t="s">
        <v>118</v>
      </c>
      <c r="Q23" s="7" t="str">
        <f t="shared" si="9"/>
        <v>9.6米</v>
      </c>
      <c r="R23" s="14">
        <v>14</v>
      </c>
      <c r="S23" s="14">
        <v>0</v>
      </c>
      <c r="T23" s="14">
        <f>SUM(R23:S23)</f>
        <v>14</v>
      </c>
      <c r="U23" s="7" t="str">
        <f t="shared" si="11"/>
        <v>分拣摆渡</v>
      </c>
    </row>
    <row r="24" spans="1:21" s="35" customFormat="1" ht="18.75">
      <c r="A24" s="8">
        <v>43206</v>
      </c>
      <c r="B24" s="10" t="s">
        <v>1086</v>
      </c>
      <c r="C24" s="10">
        <v>2151</v>
      </c>
      <c r="D24" s="10">
        <v>2201</v>
      </c>
      <c r="E24" s="11" t="s">
        <v>203</v>
      </c>
      <c r="F24" s="11" t="s">
        <v>430</v>
      </c>
      <c r="G24" s="11" t="s">
        <v>209</v>
      </c>
      <c r="H24" s="11" t="s">
        <v>467</v>
      </c>
      <c r="I24" s="39"/>
      <c r="J24" s="39" t="s">
        <v>1666</v>
      </c>
      <c r="K24" s="10"/>
      <c r="L24" s="19" t="s">
        <v>1667</v>
      </c>
      <c r="M24" s="7" t="str">
        <f t="shared" si="8"/>
        <v>武汉威伟机械</v>
      </c>
      <c r="N24" s="26" t="str">
        <f>VLOOKUP(P24,ch!$A$1:$B$34,2,0)</f>
        <v>鄂AFX299</v>
      </c>
      <c r="O24" s="10" t="s">
        <v>363</v>
      </c>
      <c r="P24" s="29" t="s">
        <v>118</v>
      </c>
      <c r="Q24" s="7" t="str">
        <f t="shared" si="9"/>
        <v>9.6米</v>
      </c>
      <c r="R24" s="14">
        <v>14</v>
      </c>
      <c r="S24" s="14">
        <v>0</v>
      </c>
      <c r="T24" s="14">
        <f>SUM(R24:S24)</f>
        <v>14</v>
      </c>
      <c r="U24" s="7" t="str">
        <f t="shared" si="11"/>
        <v>分拣摆渡</v>
      </c>
    </row>
    <row r="25" spans="1:21" s="35" customFormat="1" ht="18.75">
      <c r="A25" s="8">
        <v>43206</v>
      </c>
      <c r="B25" s="10" t="s">
        <v>1181</v>
      </c>
      <c r="C25" s="10">
        <v>2311</v>
      </c>
      <c r="D25" s="10">
        <v>2328</v>
      </c>
      <c r="E25" s="11" t="s">
        <v>209</v>
      </c>
      <c r="F25" s="11" t="s">
        <v>517</v>
      </c>
      <c r="G25" s="11" t="s">
        <v>203</v>
      </c>
      <c r="H25" s="11" t="s">
        <v>430</v>
      </c>
      <c r="I25" s="39"/>
      <c r="J25" s="39" t="s">
        <v>1668</v>
      </c>
      <c r="K25" s="10"/>
      <c r="L25" s="19" t="s">
        <v>1669</v>
      </c>
      <c r="M25" s="7" t="str">
        <f t="shared" si="8"/>
        <v>武汉威伟机械</v>
      </c>
      <c r="N25" s="26" t="str">
        <f>VLOOKUP(P25,ch!$A$1:$B$34,2,0)</f>
        <v>鄂AFX299</v>
      </c>
      <c r="O25" s="10" t="s">
        <v>363</v>
      </c>
      <c r="P25" s="29" t="s">
        <v>118</v>
      </c>
      <c r="Q25" s="7" t="str">
        <f t="shared" si="9"/>
        <v>9.6米</v>
      </c>
      <c r="R25" s="14" t="s">
        <v>1670</v>
      </c>
      <c r="S25" s="14">
        <v>0</v>
      </c>
      <c r="T25" s="14" t="s">
        <v>1670</v>
      </c>
      <c r="U25" s="7" t="str">
        <f t="shared" si="11"/>
        <v>分拣摆渡</v>
      </c>
    </row>
    <row r="26" spans="1:21" s="35" customFormat="1" ht="18.75">
      <c r="A26" s="8">
        <v>43206</v>
      </c>
      <c r="B26" s="10" t="s">
        <v>1086</v>
      </c>
      <c r="C26" s="10">
        <v>2343</v>
      </c>
      <c r="D26" s="10">
        <v>2353</v>
      </c>
      <c r="E26" s="11" t="s">
        <v>203</v>
      </c>
      <c r="F26" s="11" t="s">
        <v>430</v>
      </c>
      <c r="G26" s="11" t="s">
        <v>209</v>
      </c>
      <c r="H26" s="11" t="s">
        <v>467</v>
      </c>
      <c r="I26" s="39"/>
      <c r="J26" s="39" t="s">
        <v>1671</v>
      </c>
      <c r="K26" s="10"/>
      <c r="L26" s="19" t="s">
        <v>1672</v>
      </c>
      <c r="M26" s="7" t="str">
        <f t="shared" si="8"/>
        <v>武汉威伟机械</v>
      </c>
      <c r="N26" s="26" t="str">
        <f>VLOOKUP(P26,ch!$A$1:$B$34,2,0)</f>
        <v>鄂AFX299</v>
      </c>
      <c r="O26" s="10" t="s">
        <v>363</v>
      </c>
      <c r="P26" s="29" t="s">
        <v>118</v>
      </c>
      <c r="Q26" s="7" t="str">
        <f t="shared" si="9"/>
        <v>9.6米</v>
      </c>
      <c r="R26" s="14">
        <v>13</v>
      </c>
      <c r="S26" s="14">
        <v>0</v>
      </c>
      <c r="T26" s="14">
        <f>SUM(R26:S26)</f>
        <v>13</v>
      </c>
      <c r="U26" s="7" t="str">
        <f t="shared" si="11"/>
        <v>分拣摆渡</v>
      </c>
    </row>
    <row r="27" spans="1:21" s="35" customFormat="1" ht="18.75">
      <c r="A27" s="8">
        <v>43206</v>
      </c>
      <c r="B27" s="10" t="s">
        <v>1181</v>
      </c>
      <c r="C27" s="10">
        <v>1741</v>
      </c>
      <c r="D27" s="10">
        <v>1750</v>
      </c>
      <c r="E27" s="11" t="s">
        <v>209</v>
      </c>
      <c r="F27" s="11" t="s">
        <v>517</v>
      </c>
      <c r="G27" s="11" t="s">
        <v>203</v>
      </c>
      <c r="H27" s="11" t="s">
        <v>430</v>
      </c>
      <c r="I27" s="39"/>
      <c r="J27" s="39" t="s">
        <v>1673</v>
      </c>
      <c r="K27" s="10"/>
      <c r="L27" s="19" t="s">
        <v>1674</v>
      </c>
      <c r="M27" s="7" t="str">
        <f t="shared" si="8"/>
        <v>武汉威伟机械</v>
      </c>
      <c r="N27" s="26" t="str">
        <f>VLOOKUP(P27,ch!$A$1:$B$34,2,0)</f>
        <v>鄂AHB101</v>
      </c>
      <c r="O27" s="10" t="s">
        <v>168</v>
      </c>
      <c r="P27" s="29" t="s">
        <v>275</v>
      </c>
      <c r="Q27" s="7" t="str">
        <f t="shared" si="9"/>
        <v>9.6米</v>
      </c>
      <c r="R27" s="14">
        <v>11</v>
      </c>
      <c r="S27" s="14">
        <v>0</v>
      </c>
      <c r="T27" s="14">
        <f>SUM(R27:S27)</f>
        <v>11</v>
      </c>
      <c r="U27" s="7" t="str">
        <f t="shared" si="11"/>
        <v>分拣摆渡</v>
      </c>
    </row>
    <row r="28" spans="1:21" s="35" customFormat="1" ht="18.75">
      <c r="A28" s="8">
        <v>43206</v>
      </c>
      <c r="B28" s="10" t="s">
        <v>111</v>
      </c>
      <c r="C28" s="10">
        <v>2045</v>
      </c>
      <c r="D28" s="10">
        <v>2128</v>
      </c>
      <c r="E28" s="11" t="s">
        <v>209</v>
      </c>
      <c r="F28" s="11" t="s">
        <v>517</v>
      </c>
      <c r="G28" s="11" t="s">
        <v>203</v>
      </c>
      <c r="H28" s="11" t="s">
        <v>430</v>
      </c>
      <c r="I28" s="39"/>
      <c r="J28" s="39" t="s">
        <v>1675</v>
      </c>
      <c r="K28" s="10"/>
      <c r="L28" s="19" t="s">
        <v>1678</v>
      </c>
      <c r="M28" s="7" t="str">
        <f t="shared" si="8"/>
        <v>武汉威伟机械</v>
      </c>
      <c r="N28" s="26"/>
      <c r="O28" s="10" t="s">
        <v>167</v>
      </c>
      <c r="P28" s="29" t="s">
        <v>1676</v>
      </c>
      <c r="Q28" s="7" t="str">
        <f t="shared" si="9"/>
        <v>9.6米</v>
      </c>
      <c r="R28" s="14">
        <v>14</v>
      </c>
      <c r="S28" s="14">
        <v>0</v>
      </c>
      <c r="T28" s="14">
        <f>SUM(R28:S28)</f>
        <v>14</v>
      </c>
      <c r="U28" s="7" t="str">
        <f t="shared" si="11"/>
        <v>分拣摆渡</v>
      </c>
    </row>
    <row r="29" spans="1:21" s="35" customFormat="1" ht="18.75">
      <c r="A29" s="8">
        <v>43206</v>
      </c>
      <c r="B29" s="10" t="s">
        <v>288</v>
      </c>
      <c r="C29" s="10">
        <v>1828</v>
      </c>
      <c r="D29" s="10">
        <v>1838</v>
      </c>
      <c r="E29" s="11" t="s">
        <v>203</v>
      </c>
      <c r="F29" s="11" t="s">
        <v>430</v>
      </c>
      <c r="G29" s="11" t="s">
        <v>209</v>
      </c>
      <c r="H29" s="11" t="s">
        <v>467</v>
      </c>
      <c r="I29" s="39"/>
      <c r="J29" s="39" t="s">
        <v>1677</v>
      </c>
      <c r="K29" s="10"/>
      <c r="L29" s="19" t="s">
        <v>1679</v>
      </c>
      <c r="M29" s="7" t="str">
        <f t="shared" si="8"/>
        <v>武汉威伟机械</v>
      </c>
      <c r="N29" s="26"/>
      <c r="O29" s="10" t="s">
        <v>167</v>
      </c>
      <c r="P29" s="29" t="s">
        <v>1676</v>
      </c>
      <c r="Q29" s="7" t="str">
        <f t="shared" si="9"/>
        <v>9.6米</v>
      </c>
      <c r="R29" s="14">
        <v>14</v>
      </c>
      <c r="S29" s="14">
        <v>0</v>
      </c>
      <c r="T29" s="14">
        <f>SUM(R29:S29)</f>
        <v>14</v>
      </c>
      <c r="U29" s="7" t="str">
        <f t="shared" si="11"/>
        <v>分拣摆渡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/>
      <c r="R30" s="14"/>
      <c r="S30" s="14"/>
      <c r="T30" s="14"/>
      <c r="U30" s="7"/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/>
      <c r="R31" s="14"/>
      <c r="S31" s="14"/>
      <c r="T31" s="14"/>
      <c r="U31" s="7"/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  <row r="90" spans="1:21" s="35" customFormat="1" ht="18.75">
      <c r="A90" s="8"/>
      <c r="B90" s="10"/>
      <c r="C90" s="10"/>
      <c r="D90" s="10"/>
      <c r="E90" s="11"/>
      <c r="F90" s="11"/>
      <c r="G90" s="11"/>
      <c r="H90" s="11"/>
      <c r="I90" s="39"/>
      <c r="J90" s="39"/>
      <c r="K90" s="10"/>
      <c r="L90" s="19"/>
      <c r="M90" s="7"/>
      <c r="N90" s="26"/>
      <c r="O90" s="10"/>
      <c r="P90" s="29"/>
      <c r="Q90" s="7"/>
      <c r="R90" s="14"/>
      <c r="S90" s="14"/>
      <c r="T90" s="14"/>
      <c r="U90" s="7"/>
    </row>
    <row r="91" spans="1:21" s="35" customFormat="1" ht="18.75">
      <c r="A91" s="8"/>
      <c r="B91" s="10"/>
      <c r="C91" s="10"/>
      <c r="D91" s="10"/>
      <c r="E91" s="11"/>
      <c r="F91" s="11"/>
      <c r="G91" s="11"/>
      <c r="H91" s="11"/>
      <c r="I91" s="39"/>
      <c r="J91" s="39"/>
      <c r="K91" s="10"/>
      <c r="L91" s="19"/>
      <c r="M91" s="7"/>
      <c r="N91" s="26"/>
      <c r="O91" s="10"/>
      <c r="P91" s="29"/>
      <c r="Q91" s="7"/>
      <c r="R91" s="14"/>
      <c r="S91" s="14"/>
      <c r="T91" s="14"/>
      <c r="U91" s="7"/>
    </row>
    <row r="92" spans="1:21" s="35" customFormat="1" ht="18.75">
      <c r="A92" s="8"/>
      <c r="B92" s="10"/>
      <c r="C92" s="10"/>
      <c r="D92" s="10"/>
      <c r="E92" s="11"/>
      <c r="F92" s="11"/>
      <c r="G92" s="11"/>
      <c r="H92" s="11"/>
      <c r="I92" s="39"/>
      <c r="J92" s="39"/>
      <c r="K92" s="10"/>
      <c r="L92" s="19"/>
      <c r="M92" s="7"/>
      <c r="N92" s="26"/>
      <c r="O92" s="10"/>
      <c r="P92" s="29"/>
      <c r="Q92" s="7"/>
      <c r="R92" s="14"/>
      <c r="S92" s="14"/>
      <c r="T92" s="14"/>
      <c r="U92" s="7"/>
    </row>
    <row r="93" spans="1:21" s="35" customFormat="1" ht="18.75">
      <c r="A93" s="8"/>
      <c r="B93" s="10"/>
      <c r="C93" s="10"/>
      <c r="D93" s="10"/>
      <c r="E93" s="11"/>
      <c r="F93" s="11"/>
      <c r="G93" s="11"/>
      <c r="H93" s="11"/>
      <c r="I93" s="39"/>
      <c r="J93" s="39"/>
      <c r="K93" s="10"/>
      <c r="L93" s="19"/>
      <c r="M93" s="7"/>
      <c r="N93" s="26"/>
      <c r="O93" s="10"/>
      <c r="P93" s="29"/>
      <c r="Q93" s="7"/>
      <c r="R93" s="14"/>
      <c r="S93" s="14"/>
      <c r="T93" s="14"/>
      <c r="U93" s="7"/>
    </row>
    <row r="94" spans="1:21" s="35" customFormat="1" ht="18.75">
      <c r="A94" s="8"/>
      <c r="B94" s="10"/>
      <c r="C94" s="10"/>
      <c r="D94" s="10"/>
      <c r="E94" s="11"/>
      <c r="F94" s="11"/>
      <c r="G94" s="11"/>
      <c r="H94" s="11"/>
      <c r="I94" s="39"/>
      <c r="J94" s="39"/>
      <c r="K94" s="10"/>
      <c r="L94" s="19"/>
      <c r="M94" s="7"/>
      <c r="N94" s="26"/>
      <c r="O94" s="10"/>
      <c r="P94" s="29"/>
      <c r="Q94" s="7"/>
      <c r="R94" s="14"/>
      <c r="S94" s="14"/>
      <c r="T94" s="14"/>
      <c r="U94" s="7"/>
    </row>
    <row r="95" spans="1:21" s="35" customFormat="1" ht="18.75">
      <c r="A95" s="8"/>
      <c r="B95" s="10"/>
      <c r="C95" s="10"/>
      <c r="D95" s="10"/>
      <c r="E95" s="11"/>
      <c r="F95" s="11"/>
      <c r="G95" s="11"/>
      <c r="H95" s="11"/>
      <c r="I95" s="39"/>
      <c r="J95" s="39"/>
      <c r="K95" s="10"/>
      <c r="L95" s="19"/>
      <c r="M95" s="7"/>
      <c r="N95" s="26"/>
      <c r="O95" s="10"/>
      <c r="P95" s="29"/>
      <c r="Q95" s="7"/>
      <c r="R95" s="14"/>
      <c r="S95" s="14"/>
      <c r="T95" s="14"/>
      <c r="U95" s="7"/>
    </row>
    <row r="96" spans="1:21" s="35" customFormat="1" ht="18.75">
      <c r="A96" s="8"/>
      <c r="B96" s="10"/>
      <c r="C96" s="10"/>
      <c r="D96" s="10"/>
      <c r="E96" s="11"/>
      <c r="F96" s="11"/>
      <c r="G96" s="11"/>
      <c r="H96" s="11"/>
      <c r="I96" s="39"/>
      <c r="J96" s="39"/>
      <c r="K96" s="10"/>
      <c r="L96" s="19"/>
      <c r="M96" s="7"/>
      <c r="N96" s="26"/>
      <c r="O96" s="10"/>
      <c r="P96" s="29"/>
      <c r="Q96" s="7"/>
      <c r="R96" s="14"/>
      <c r="S96" s="14"/>
      <c r="T96" s="14"/>
      <c r="U96" s="7"/>
    </row>
    <row r="97" spans="1:21" s="35" customFormat="1" ht="18.75">
      <c r="A97" s="8"/>
      <c r="B97" s="10"/>
      <c r="C97" s="10"/>
      <c r="D97" s="10"/>
      <c r="E97" s="11"/>
      <c r="F97" s="11"/>
      <c r="G97" s="11"/>
      <c r="H97" s="11"/>
      <c r="I97" s="39"/>
      <c r="J97" s="39"/>
      <c r="K97" s="10"/>
      <c r="L97" s="19"/>
      <c r="M97" s="7"/>
      <c r="N97" s="26"/>
      <c r="O97" s="10"/>
      <c r="P97" s="29"/>
      <c r="Q97" s="7"/>
      <c r="R97" s="14"/>
      <c r="S97" s="14"/>
      <c r="T97" s="14"/>
      <c r="U97" s="7"/>
    </row>
    <row r="98" spans="1:21" s="35" customFormat="1" ht="18.75">
      <c r="A98" s="8"/>
      <c r="B98" s="10"/>
      <c r="C98" s="10"/>
      <c r="D98" s="10"/>
      <c r="E98" s="11"/>
      <c r="F98" s="11"/>
      <c r="G98" s="11"/>
      <c r="H98" s="11"/>
      <c r="I98" s="39"/>
      <c r="J98" s="39"/>
      <c r="K98" s="10"/>
      <c r="L98" s="19"/>
      <c r="M98" s="7"/>
      <c r="N98" s="26"/>
      <c r="O98" s="10"/>
      <c r="P98" s="29"/>
      <c r="Q98" s="7"/>
      <c r="R98" s="14"/>
      <c r="S98" s="14"/>
      <c r="T98" s="14"/>
      <c r="U98" s="7"/>
    </row>
    <row r="99" spans="1:21" s="35" customFormat="1" ht="18.75">
      <c r="A99" s="8"/>
      <c r="B99" s="10"/>
      <c r="C99" s="10"/>
      <c r="D99" s="10"/>
      <c r="E99" s="11"/>
      <c r="F99" s="11"/>
      <c r="G99" s="11"/>
      <c r="H99" s="11"/>
      <c r="I99" s="39"/>
      <c r="J99" s="39"/>
      <c r="K99" s="10"/>
      <c r="L99" s="19"/>
      <c r="M99" s="7"/>
      <c r="N99" s="26"/>
      <c r="O99" s="10"/>
      <c r="P99" s="29"/>
      <c r="Q99" s="7"/>
      <c r="R99" s="14"/>
      <c r="S99" s="14"/>
      <c r="T99" s="14"/>
      <c r="U99" s="7"/>
    </row>
    <row r="100" spans="1:21" s="35" customFormat="1" ht="18.75">
      <c r="A100" s="8"/>
      <c r="B100" s="10"/>
      <c r="C100" s="10"/>
      <c r="D100" s="10"/>
      <c r="E100" s="11"/>
      <c r="F100" s="11"/>
      <c r="G100" s="11"/>
      <c r="H100" s="11"/>
      <c r="I100" s="39"/>
      <c r="J100" s="39"/>
      <c r="K100" s="10"/>
      <c r="L100" s="19"/>
      <c r="M100" s="7"/>
      <c r="N100" s="26"/>
      <c r="O100" s="10"/>
      <c r="P100" s="29"/>
      <c r="Q100" s="7"/>
      <c r="R100" s="14"/>
      <c r="S100" s="14"/>
      <c r="T100" s="14"/>
      <c r="U100" s="7"/>
    </row>
    <row r="101" spans="1:21" s="35" customFormat="1" ht="18.75">
      <c r="A101" s="8"/>
      <c r="B101" s="10"/>
      <c r="C101" s="10"/>
      <c r="D101" s="10"/>
      <c r="E101" s="11"/>
      <c r="F101" s="11"/>
      <c r="G101" s="11"/>
      <c r="H101" s="11"/>
      <c r="I101" s="39"/>
      <c r="J101" s="39"/>
      <c r="K101" s="10"/>
      <c r="L101" s="19"/>
      <c r="M101" s="7"/>
      <c r="N101" s="26"/>
      <c r="O101" s="10"/>
      <c r="P101" s="29"/>
      <c r="Q101" s="7"/>
      <c r="R101" s="14"/>
      <c r="S101" s="14"/>
      <c r="T101" s="14"/>
      <c r="U101" s="7"/>
    </row>
    <row r="102" spans="1:21" s="35" customFormat="1" ht="18.75">
      <c r="A102" s="8"/>
      <c r="B102" s="10"/>
      <c r="C102" s="10"/>
      <c r="D102" s="10"/>
      <c r="E102" s="11"/>
      <c r="F102" s="11"/>
      <c r="G102" s="11"/>
      <c r="H102" s="11"/>
      <c r="I102" s="39"/>
      <c r="J102" s="39"/>
      <c r="K102" s="10"/>
      <c r="L102" s="19"/>
      <c r="M102" s="7"/>
      <c r="N102" s="26"/>
      <c r="O102" s="10"/>
      <c r="P102" s="29"/>
      <c r="Q102" s="7"/>
      <c r="R102" s="14"/>
      <c r="S102" s="14"/>
      <c r="T102" s="14"/>
      <c r="U102" s="7"/>
    </row>
    <row r="103" spans="1:21" s="35" customFormat="1" ht="18.75">
      <c r="A103" s="8"/>
      <c r="B103" s="10"/>
      <c r="C103" s="10"/>
      <c r="D103" s="10"/>
      <c r="E103" s="11"/>
      <c r="F103" s="11"/>
      <c r="G103" s="11"/>
      <c r="H103" s="11"/>
      <c r="I103" s="39"/>
      <c r="J103" s="39"/>
      <c r="K103" s="10"/>
      <c r="L103" s="19"/>
      <c r="M103" s="7"/>
      <c r="N103" s="26"/>
      <c r="O103" s="10"/>
      <c r="P103" s="29"/>
      <c r="Q103" s="7"/>
      <c r="R103" s="14"/>
      <c r="S103" s="14"/>
      <c r="T103" s="14"/>
      <c r="U103" s="7"/>
    </row>
    <row r="104" spans="1:21" s="35" customFormat="1" ht="18.75">
      <c r="A104" s="8"/>
      <c r="B104" s="10"/>
      <c r="C104" s="10"/>
      <c r="D104" s="10"/>
      <c r="E104" s="11"/>
      <c r="F104" s="11"/>
      <c r="G104" s="11"/>
      <c r="H104" s="11"/>
      <c r="I104" s="39"/>
      <c r="J104" s="39"/>
      <c r="K104" s="10"/>
      <c r="L104" s="19"/>
      <c r="M104" s="7"/>
      <c r="N104" s="26"/>
      <c r="O104" s="10"/>
      <c r="P104" s="29"/>
      <c r="Q104" s="7"/>
      <c r="R104" s="14"/>
      <c r="S104" s="14"/>
      <c r="T104" s="14"/>
      <c r="U104" s="7"/>
    </row>
    <row r="105" spans="1:21" s="35" customFormat="1" ht="18.75">
      <c r="A105" s="8"/>
      <c r="B105" s="10"/>
      <c r="C105" s="10"/>
      <c r="D105" s="10"/>
      <c r="E105" s="11"/>
      <c r="F105" s="11"/>
      <c r="G105" s="11"/>
      <c r="H105" s="11"/>
      <c r="I105" s="39"/>
      <c r="J105" s="39"/>
      <c r="K105" s="10"/>
      <c r="L105" s="19"/>
      <c r="M105" s="7"/>
      <c r="N105" s="26"/>
      <c r="O105" s="10"/>
      <c r="P105" s="29"/>
      <c r="Q105" s="7"/>
      <c r="R105" s="14"/>
      <c r="S105" s="14"/>
      <c r="T105" s="14"/>
      <c r="U105" s="7"/>
    </row>
    <row r="106" spans="1:21" s="35" customFormat="1" ht="18.75">
      <c r="A106" s="8"/>
      <c r="B106" s="10"/>
      <c r="C106" s="10"/>
      <c r="D106" s="10"/>
      <c r="E106" s="11"/>
      <c r="F106" s="11"/>
      <c r="G106" s="11"/>
      <c r="H106" s="11"/>
      <c r="I106" s="39"/>
      <c r="J106" s="39"/>
      <c r="K106" s="10"/>
      <c r="L106" s="19"/>
      <c r="M106" s="7"/>
      <c r="N106" s="26"/>
      <c r="O106" s="10"/>
      <c r="P106" s="29"/>
      <c r="Q106" s="7"/>
      <c r="R106" s="14"/>
      <c r="S106" s="14"/>
      <c r="T106" s="14"/>
      <c r="U106" s="7"/>
    </row>
    <row r="107" spans="1:21" s="35" customFormat="1" ht="18.75">
      <c r="A107" s="8"/>
      <c r="B107" s="10"/>
      <c r="C107" s="10"/>
      <c r="D107" s="10"/>
      <c r="E107" s="11"/>
      <c r="F107" s="11"/>
      <c r="G107" s="11"/>
      <c r="H107" s="11"/>
      <c r="I107" s="39"/>
      <c r="J107" s="39"/>
      <c r="K107" s="10"/>
      <c r="L107" s="19"/>
      <c r="M107" s="7"/>
      <c r="N107" s="26"/>
      <c r="O107" s="10"/>
      <c r="P107" s="29"/>
      <c r="Q107" s="7"/>
      <c r="R107" s="14"/>
      <c r="S107" s="14"/>
      <c r="T107" s="14"/>
      <c r="U107" s="7"/>
    </row>
    <row r="108" spans="1:21" s="35" customFormat="1" ht="18.75">
      <c r="A108" s="8"/>
      <c r="B108" s="10"/>
      <c r="C108" s="10"/>
      <c r="D108" s="10"/>
      <c r="E108" s="11"/>
      <c r="F108" s="11"/>
      <c r="G108" s="11"/>
      <c r="H108" s="11"/>
      <c r="I108" s="39"/>
      <c r="J108" s="39"/>
      <c r="K108" s="10"/>
      <c r="L108" s="19"/>
      <c r="M108" s="7"/>
      <c r="N108" s="26"/>
      <c r="O108" s="10"/>
      <c r="P108" s="29"/>
      <c r="Q108" s="7"/>
      <c r="R108" s="14"/>
      <c r="S108" s="14"/>
      <c r="T108" s="14"/>
      <c r="U108" s="7"/>
    </row>
    <row r="109" spans="1:21" s="35" customFormat="1" ht="18.75">
      <c r="A109" s="8"/>
      <c r="B109" s="10"/>
      <c r="C109" s="10"/>
      <c r="D109" s="10"/>
      <c r="E109" s="11"/>
      <c r="F109" s="11"/>
      <c r="G109" s="11"/>
      <c r="H109" s="11"/>
      <c r="I109" s="39"/>
      <c r="J109" s="39"/>
      <c r="K109" s="10"/>
      <c r="L109" s="19"/>
      <c r="M109" s="7"/>
      <c r="N109" s="26"/>
      <c r="O109" s="10"/>
      <c r="P109" s="29"/>
      <c r="Q109" s="7"/>
      <c r="R109" s="14"/>
      <c r="S109" s="14"/>
      <c r="T109" s="14"/>
      <c r="U109" s="7"/>
    </row>
    <row r="110" spans="1:21" s="35" customFormat="1" ht="18.75">
      <c r="A110" s="8"/>
      <c r="B110" s="10"/>
      <c r="C110" s="10"/>
      <c r="D110" s="10"/>
      <c r="E110" s="11"/>
      <c r="F110" s="11"/>
      <c r="G110" s="11"/>
      <c r="H110" s="11"/>
      <c r="I110" s="39"/>
      <c r="J110" s="39"/>
      <c r="K110" s="10"/>
      <c r="L110" s="19"/>
      <c r="M110" s="7"/>
      <c r="N110" s="26"/>
      <c r="O110" s="10"/>
      <c r="P110" s="29"/>
      <c r="Q110" s="7"/>
      <c r="R110" s="14"/>
      <c r="S110" s="14"/>
      <c r="T110" s="14"/>
      <c r="U110" s="7"/>
    </row>
    <row r="111" spans="1:21" s="35" customFormat="1" ht="18.75">
      <c r="A111" s="8"/>
      <c r="B111" s="10"/>
      <c r="C111" s="10"/>
      <c r="D111" s="10"/>
      <c r="E111" s="11"/>
      <c r="F111" s="11"/>
      <c r="G111" s="11"/>
      <c r="H111" s="11"/>
      <c r="I111" s="39"/>
      <c r="J111" s="39"/>
      <c r="K111" s="10"/>
      <c r="L111" s="19"/>
      <c r="M111" s="7"/>
      <c r="N111" s="26"/>
      <c r="O111" s="10"/>
      <c r="P111" s="29"/>
      <c r="Q111" s="7"/>
      <c r="R111" s="14"/>
      <c r="S111" s="14"/>
      <c r="T111" s="14"/>
      <c r="U111" s="7"/>
    </row>
    <row r="112" spans="1:21" s="35" customFormat="1" ht="18.75">
      <c r="A112" s="8"/>
      <c r="B112" s="10"/>
      <c r="C112" s="10"/>
      <c r="D112" s="10"/>
      <c r="E112" s="11"/>
      <c r="F112" s="11"/>
      <c r="G112" s="11"/>
      <c r="H112" s="11"/>
      <c r="I112" s="39"/>
      <c r="J112" s="39"/>
      <c r="K112" s="10"/>
      <c r="L112" s="19"/>
      <c r="M112" s="7"/>
      <c r="N112" s="26"/>
      <c r="O112" s="10"/>
      <c r="P112" s="29"/>
      <c r="Q112" s="7"/>
      <c r="R112" s="14"/>
      <c r="S112" s="14"/>
      <c r="T112" s="14"/>
      <c r="U112" s="7"/>
    </row>
    <row r="113" spans="1:21" s="35" customFormat="1" ht="18.75">
      <c r="A113" s="8"/>
      <c r="B113" s="10"/>
      <c r="C113" s="10"/>
      <c r="D113" s="10"/>
      <c r="E113" s="11"/>
      <c r="F113" s="11"/>
      <c r="G113" s="11"/>
      <c r="H113" s="11"/>
      <c r="I113" s="39"/>
      <c r="J113" s="39"/>
      <c r="K113" s="10"/>
      <c r="L113" s="19"/>
      <c r="M113" s="7"/>
      <c r="N113" s="26"/>
      <c r="O113" s="10"/>
      <c r="P113" s="29"/>
      <c r="Q113" s="7"/>
      <c r="R113" s="14"/>
      <c r="S113" s="14"/>
      <c r="T113" s="14"/>
      <c r="U113" s="7"/>
    </row>
    <row r="114" spans="1:21" s="35" customFormat="1" ht="18.75">
      <c r="A114" s="8"/>
      <c r="B114" s="10"/>
      <c r="C114" s="10"/>
      <c r="D114" s="10"/>
      <c r="E114" s="11"/>
      <c r="F114" s="11"/>
      <c r="G114" s="11"/>
      <c r="H114" s="11"/>
      <c r="I114" s="39"/>
      <c r="J114" s="39"/>
      <c r="K114" s="10"/>
      <c r="L114" s="19"/>
      <c r="M114" s="7"/>
      <c r="N114" s="26"/>
      <c r="O114" s="10"/>
      <c r="P114" s="29"/>
      <c r="Q114" s="7"/>
      <c r="R114" s="14"/>
      <c r="S114" s="14"/>
      <c r="T114" s="14"/>
      <c r="U114" s="7"/>
    </row>
    <row r="115" spans="1:21" s="35" customFormat="1" ht="18.75">
      <c r="A115" s="8"/>
      <c r="B115" s="10"/>
      <c r="C115" s="10"/>
      <c r="D115" s="10"/>
      <c r="E115" s="11"/>
      <c r="F115" s="11"/>
      <c r="G115" s="11"/>
      <c r="H115" s="11"/>
      <c r="I115" s="39"/>
      <c r="J115" s="39"/>
      <c r="K115" s="10"/>
      <c r="L115" s="19"/>
      <c r="M115" s="7"/>
      <c r="N115" s="26"/>
      <c r="O115" s="10"/>
      <c r="P115" s="29"/>
      <c r="Q115" s="7"/>
      <c r="R115" s="14"/>
      <c r="S115" s="14"/>
      <c r="T115" s="14"/>
      <c r="U115" s="7"/>
    </row>
    <row r="116" spans="1:21" s="35" customFormat="1" ht="18.75">
      <c r="A116" s="8"/>
      <c r="B116" s="10"/>
      <c r="C116" s="10"/>
      <c r="D116" s="10"/>
      <c r="E116" s="11"/>
      <c r="F116" s="11"/>
      <c r="G116" s="11"/>
      <c r="H116" s="11"/>
      <c r="I116" s="39"/>
      <c r="J116" s="39"/>
      <c r="K116" s="10"/>
      <c r="L116" s="19"/>
      <c r="M116" s="7"/>
      <c r="N116" s="26"/>
      <c r="O116" s="10"/>
      <c r="P116" s="29"/>
      <c r="Q116" s="7"/>
      <c r="R116" s="14"/>
      <c r="S116" s="14"/>
      <c r="T116" s="14"/>
      <c r="U116" s="7"/>
    </row>
    <row r="117" spans="1:21" s="35" customFormat="1" ht="18.75">
      <c r="A117" s="8"/>
      <c r="B117" s="10"/>
      <c r="C117" s="10"/>
      <c r="D117" s="10"/>
      <c r="E117" s="11"/>
      <c r="F117" s="11"/>
      <c r="G117" s="11"/>
      <c r="H117" s="11"/>
      <c r="I117" s="39"/>
      <c r="J117" s="39"/>
      <c r="K117" s="10"/>
      <c r="L117" s="19"/>
      <c r="M117" s="7"/>
      <c r="N117" s="26"/>
      <c r="O117" s="10"/>
      <c r="P117" s="29"/>
      <c r="Q117" s="7"/>
      <c r="R117" s="14"/>
      <c r="S117" s="14"/>
      <c r="T117" s="14"/>
      <c r="U117" s="7"/>
    </row>
    <row r="118" spans="1:21" s="35" customFormat="1" ht="18.75">
      <c r="A118" s="8"/>
      <c r="B118" s="10"/>
      <c r="C118" s="10"/>
      <c r="D118" s="10"/>
      <c r="E118" s="11"/>
      <c r="F118" s="11"/>
      <c r="G118" s="11"/>
      <c r="H118" s="11"/>
      <c r="I118" s="39"/>
      <c r="J118" s="39"/>
      <c r="K118" s="10"/>
      <c r="L118" s="19"/>
      <c r="M118" s="7"/>
      <c r="N118" s="26"/>
      <c r="O118" s="10"/>
      <c r="P118" s="29"/>
      <c r="Q118" s="7"/>
      <c r="R118" s="14"/>
      <c r="S118" s="14"/>
      <c r="T118" s="14"/>
      <c r="U118" s="7"/>
    </row>
    <row r="119" spans="1:21" s="35" customFormat="1" ht="18.75">
      <c r="A119" s="8"/>
      <c r="B119" s="10"/>
      <c r="C119" s="10"/>
      <c r="D119" s="10"/>
      <c r="E119" s="11"/>
      <c r="F119" s="11"/>
      <c r="G119" s="11"/>
      <c r="H119" s="11"/>
      <c r="I119" s="39"/>
      <c r="J119" s="39"/>
      <c r="K119" s="10"/>
      <c r="L119" s="19"/>
      <c r="M119" s="7"/>
      <c r="N119" s="26"/>
      <c r="O119" s="10"/>
      <c r="P119" s="29"/>
      <c r="Q119" s="7"/>
      <c r="R119" s="14"/>
      <c r="S119" s="14"/>
      <c r="T119" s="14"/>
      <c r="U119" s="7"/>
    </row>
    <row r="120" spans="1:21" s="35" customFormat="1" ht="18.75">
      <c r="A120" s="8"/>
      <c r="B120" s="10"/>
      <c r="C120" s="10"/>
      <c r="D120" s="10"/>
      <c r="E120" s="11"/>
      <c r="F120" s="11"/>
      <c r="G120" s="11"/>
      <c r="H120" s="11"/>
      <c r="I120" s="39"/>
      <c r="J120" s="39"/>
      <c r="K120" s="10"/>
      <c r="L120" s="19"/>
      <c r="M120" s="7"/>
      <c r="N120" s="26"/>
      <c r="O120" s="10"/>
      <c r="P120" s="29"/>
      <c r="Q120" s="7"/>
      <c r="R120" s="14"/>
      <c r="S120" s="14"/>
      <c r="T120" s="14"/>
      <c r="U120" s="7"/>
    </row>
    <row r="121" spans="1:21" s="35" customFormat="1" ht="18.75">
      <c r="A121" s="8"/>
      <c r="B121" s="10"/>
      <c r="C121" s="10"/>
      <c r="D121" s="10"/>
      <c r="E121" s="11"/>
      <c r="F121" s="11"/>
      <c r="G121" s="11"/>
      <c r="H121" s="11"/>
      <c r="I121" s="39"/>
      <c r="J121" s="39"/>
      <c r="K121" s="10"/>
      <c r="L121" s="19"/>
      <c r="M121" s="7"/>
      <c r="N121" s="26"/>
      <c r="O121" s="10"/>
      <c r="P121" s="29"/>
      <c r="Q121" s="7"/>
      <c r="R121" s="14"/>
      <c r="S121" s="14"/>
      <c r="T121" s="14"/>
      <c r="U121" s="7"/>
    </row>
    <row r="122" spans="1:21" s="35" customFormat="1" ht="18.75">
      <c r="A122" s="8"/>
      <c r="B122" s="10"/>
      <c r="C122" s="10"/>
      <c r="D122" s="10"/>
      <c r="E122" s="11"/>
      <c r="F122" s="11"/>
      <c r="G122" s="11"/>
      <c r="H122" s="11"/>
      <c r="I122" s="39"/>
      <c r="J122" s="39"/>
      <c r="K122" s="10"/>
      <c r="L122" s="19"/>
      <c r="M122" s="7"/>
      <c r="N122" s="26"/>
      <c r="O122" s="10"/>
      <c r="P122" s="29"/>
      <c r="Q122" s="7"/>
      <c r="R122" s="14"/>
      <c r="S122" s="14"/>
      <c r="T122" s="14"/>
      <c r="U122" s="7"/>
    </row>
    <row r="123" spans="1:21" s="35" customFormat="1" ht="18.75">
      <c r="A123" s="8"/>
      <c r="B123" s="10"/>
      <c r="C123" s="10"/>
      <c r="D123" s="10"/>
      <c r="E123" s="11"/>
      <c r="F123" s="11"/>
      <c r="G123" s="11"/>
      <c r="H123" s="11"/>
      <c r="I123" s="39"/>
      <c r="J123" s="39"/>
      <c r="K123" s="10"/>
      <c r="L123" s="19"/>
      <c r="M123" s="7"/>
      <c r="N123" s="26"/>
      <c r="O123" s="10"/>
      <c r="P123" s="29"/>
      <c r="Q123" s="7"/>
      <c r="R123" s="14"/>
      <c r="S123" s="14"/>
      <c r="T123" s="14"/>
      <c r="U123" s="7"/>
    </row>
    <row r="124" spans="1:21" s="35" customFormat="1" ht="18.75">
      <c r="A124" s="8"/>
      <c r="B124" s="10"/>
      <c r="C124" s="10"/>
      <c r="D124" s="10"/>
      <c r="E124" s="11"/>
      <c r="F124" s="11"/>
      <c r="G124" s="11"/>
      <c r="H124" s="11"/>
      <c r="I124" s="39"/>
      <c r="J124" s="39"/>
      <c r="K124" s="10"/>
      <c r="L124" s="19"/>
      <c r="M124" s="7"/>
      <c r="N124" s="26"/>
      <c r="O124" s="10"/>
      <c r="P124" s="29"/>
      <c r="Q124" s="7"/>
      <c r="R124" s="14"/>
      <c r="S124" s="14"/>
      <c r="T124" s="14"/>
      <c r="U124" s="7"/>
    </row>
    <row r="125" spans="1:21" s="35" customFormat="1" ht="18.75">
      <c r="A125" s="8"/>
      <c r="B125" s="10"/>
      <c r="C125" s="10"/>
      <c r="D125" s="10"/>
      <c r="E125" s="11"/>
      <c r="F125" s="11"/>
      <c r="G125" s="11"/>
      <c r="H125" s="11"/>
      <c r="I125" s="39"/>
      <c r="J125" s="39"/>
      <c r="K125" s="10"/>
      <c r="L125" s="19"/>
      <c r="M125" s="7"/>
      <c r="N125" s="26"/>
      <c r="O125" s="10"/>
      <c r="P125" s="29"/>
      <c r="Q125" s="7"/>
      <c r="R125" s="14"/>
      <c r="S125" s="14"/>
      <c r="T125" s="14"/>
      <c r="U125" s="7"/>
    </row>
    <row r="126" spans="1:21" s="35" customFormat="1" ht="18.75">
      <c r="A126" s="8"/>
      <c r="B126" s="10"/>
      <c r="C126" s="10"/>
      <c r="D126" s="10"/>
      <c r="E126" s="11"/>
      <c r="F126" s="11"/>
      <c r="G126" s="11"/>
      <c r="H126" s="11"/>
      <c r="I126" s="39"/>
      <c r="J126" s="39"/>
      <c r="K126" s="10"/>
      <c r="L126" s="19"/>
      <c r="M126" s="7"/>
      <c r="N126" s="26"/>
      <c r="O126" s="10"/>
      <c r="P126" s="29"/>
      <c r="Q126" s="7"/>
      <c r="R126" s="14"/>
      <c r="S126" s="14"/>
      <c r="T126" s="14"/>
      <c r="U126" s="7"/>
    </row>
    <row r="127" spans="1:21" s="35" customFormat="1" ht="18.75">
      <c r="A127" s="8"/>
      <c r="B127" s="10"/>
      <c r="C127" s="10"/>
      <c r="D127" s="10"/>
      <c r="E127" s="11"/>
      <c r="F127" s="11"/>
      <c r="G127" s="11"/>
      <c r="H127" s="11"/>
      <c r="I127" s="39"/>
      <c r="J127" s="39"/>
      <c r="K127" s="10"/>
      <c r="L127" s="19"/>
      <c r="M127" s="7"/>
      <c r="N127" s="26"/>
      <c r="O127" s="10"/>
      <c r="P127" s="29"/>
      <c r="Q127" s="7"/>
      <c r="R127" s="14"/>
      <c r="S127" s="14"/>
      <c r="T127" s="14"/>
      <c r="U127" s="7"/>
    </row>
    <row r="128" spans="1:21" s="35" customFormat="1" ht="18.75">
      <c r="A128" s="8"/>
      <c r="B128" s="10"/>
      <c r="C128" s="10"/>
      <c r="D128" s="10"/>
      <c r="E128" s="11"/>
      <c r="F128" s="11"/>
      <c r="G128" s="11"/>
      <c r="H128" s="11"/>
      <c r="I128" s="39"/>
      <c r="J128" s="39"/>
      <c r="K128" s="10"/>
      <c r="L128" s="19"/>
      <c r="M128" s="7"/>
      <c r="N128" s="26"/>
      <c r="O128" s="10"/>
      <c r="P128" s="29"/>
      <c r="Q128" s="7"/>
      <c r="R128" s="14"/>
      <c r="S128" s="14"/>
      <c r="T128" s="14"/>
      <c r="U128" s="7"/>
    </row>
    <row r="129" spans="1:21" s="35" customFormat="1" ht="18.75">
      <c r="A129" s="8"/>
      <c r="B129" s="10"/>
      <c r="C129" s="10"/>
      <c r="D129" s="10"/>
      <c r="E129" s="11"/>
      <c r="F129" s="11"/>
      <c r="G129" s="11"/>
      <c r="H129" s="11"/>
      <c r="I129" s="39"/>
      <c r="J129" s="39"/>
      <c r="K129" s="10"/>
      <c r="L129" s="19"/>
      <c r="M129" s="7"/>
      <c r="N129" s="26"/>
      <c r="O129" s="10"/>
      <c r="P129" s="29"/>
      <c r="Q129" s="7"/>
      <c r="R129" s="14"/>
      <c r="S129" s="14"/>
      <c r="T129" s="14"/>
      <c r="U129" s="7"/>
    </row>
    <row r="130" spans="1:21" s="35" customFormat="1" ht="18.75">
      <c r="A130" s="8"/>
      <c r="B130" s="10"/>
      <c r="C130" s="10"/>
      <c r="D130" s="10"/>
      <c r="E130" s="11"/>
      <c r="F130" s="11"/>
      <c r="G130" s="11"/>
      <c r="H130" s="11"/>
      <c r="I130" s="39"/>
      <c r="J130" s="39"/>
      <c r="K130" s="10"/>
      <c r="L130" s="19"/>
      <c r="M130" s="7"/>
      <c r="N130" s="26"/>
      <c r="O130" s="10"/>
      <c r="P130" s="29"/>
      <c r="Q130" s="7"/>
      <c r="R130" s="14"/>
      <c r="S130" s="14"/>
      <c r="T130" s="14"/>
      <c r="U130" s="7"/>
    </row>
    <row r="131" spans="1:21" s="35" customFormat="1" ht="18.75">
      <c r="A131" s="8"/>
      <c r="B131" s="10"/>
      <c r="C131" s="10"/>
      <c r="D131" s="10"/>
      <c r="E131" s="11"/>
      <c r="F131" s="11"/>
      <c r="G131" s="11"/>
      <c r="H131" s="11"/>
      <c r="I131" s="39"/>
      <c r="J131" s="39"/>
      <c r="K131" s="10"/>
      <c r="L131" s="19"/>
      <c r="M131" s="7"/>
      <c r="N131" s="26"/>
      <c r="O131" s="10"/>
      <c r="P131" s="29"/>
      <c r="Q131" s="7"/>
      <c r="R131" s="14"/>
      <c r="S131" s="14"/>
      <c r="T131" s="14"/>
      <c r="U131" s="7"/>
    </row>
    <row r="132" spans="1:21" s="35" customFormat="1" ht="18.75">
      <c r="A132" s="8"/>
      <c r="B132" s="10"/>
      <c r="C132" s="10"/>
      <c r="D132" s="10"/>
      <c r="E132" s="11"/>
      <c r="F132" s="11"/>
      <c r="G132" s="11"/>
      <c r="H132" s="11"/>
      <c r="I132" s="39"/>
      <c r="J132" s="39"/>
      <c r="K132" s="10"/>
      <c r="L132" s="19"/>
      <c r="M132" s="7"/>
      <c r="N132" s="26"/>
      <c r="O132" s="10"/>
      <c r="P132" s="29"/>
      <c r="Q132" s="7"/>
      <c r="R132" s="14"/>
      <c r="S132" s="14"/>
      <c r="T132" s="14"/>
      <c r="U132" s="7"/>
    </row>
    <row r="133" spans="1:21" s="35" customFormat="1" ht="18.75">
      <c r="A133" s="8"/>
      <c r="B133" s="10"/>
      <c r="C133" s="10"/>
      <c r="D133" s="10"/>
      <c r="E133" s="11"/>
      <c r="F133" s="11"/>
      <c r="G133" s="11"/>
      <c r="H133" s="11"/>
      <c r="I133" s="39"/>
      <c r="J133" s="39"/>
      <c r="K133" s="10"/>
      <c r="L133" s="19"/>
      <c r="M133" s="7"/>
      <c r="N133" s="26"/>
      <c r="O133" s="10"/>
      <c r="P133" s="29"/>
      <c r="Q133" s="7"/>
      <c r="R133" s="14"/>
      <c r="S133" s="14"/>
      <c r="T133" s="14"/>
      <c r="U133" s="7"/>
    </row>
    <row r="134" spans="1:21" s="35" customFormat="1" ht="18.75">
      <c r="A134" s="8"/>
      <c r="B134" s="10"/>
      <c r="C134" s="10"/>
      <c r="D134" s="10"/>
      <c r="E134" s="11"/>
      <c r="F134" s="11"/>
      <c r="G134" s="11"/>
      <c r="H134" s="11"/>
      <c r="I134" s="39"/>
      <c r="J134" s="39"/>
      <c r="K134" s="10"/>
      <c r="L134" s="19"/>
      <c r="M134" s="7"/>
      <c r="N134" s="26"/>
      <c r="O134" s="10"/>
      <c r="P134" s="29"/>
      <c r="Q134" s="7"/>
      <c r="R134" s="14"/>
      <c r="S134" s="14"/>
      <c r="T134" s="14"/>
      <c r="U134" s="7"/>
    </row>
    <row r="135" spans="1:21" s="35" customFormat="1" ht="18.75">
      <c r="A135" s="8"/>
      <c r="B135" s="10"/>
      <c r="C135" s="10"/>
      <c r="D135" s="10"/>
      <c r="E135" s="11"/>
      <c r="F135" s="11"/>
      <c r="G135" s="11"/>
      <c r="H135" s="11"/>
      <c r="I135" s="39"/>
      <c r="J135" s="39"/>
      <c r="K135" s="10"/>
      <c r="L135" s="19"/>
      <c r="M135" s="7"/>
      <c r="N135" s="26"/>
      <c r="O135" s="10"/>
      <c r="P135" s="29"/>
      <c r="Q135" s="7"/>
      <c r="R135" s="14"/>
      <c r="S135" s="14"/>
      <c r="T135" s="14"/>
      <c r="U135" s="7"/>
    </row>
    <row r="136" spans="1:21" s="35" customFormat="1" ht="18.75">
      <c r="A136" s="8"/>
      <c r="B136" s="10"/>
      <c r="C136" s="10"/>
      <c r="D136" s="10"/>
      <c r="E136" s="11"/>
      <c r="F136" s="11"/>
      <c r="G136" s="11"/>
      <c r="H136" s="11"/>
      <c r="I136" s="39"/>
      <c r="J136" s="39"/>
      <c r="K136" s="10"/>
      <c r="L136" s="19"/>
      <c r="M136" s="7"/>
      <c r="N136" s="26"/>
      <c r="O136" s="10"/>
      <c r="P136" s="29"/>
      <c r="Q136" s="7"/>
      <c r="R136" s="14"/>
      <c r="S136" s="14"/>
      <c r="T136" s="14"/>
      <c r="U136" s="7"/>
    </row>
    <row r="137" spans="1:21" s="35" customFormat="1" ht="18.75">
      <c r="A137" s="8"/>
      <c r="B137" s="10"/>
      <c r="C137" s="10"/>
      <c r="D137" s="10"/>
      <c r="E137" s="11"/>
      <c r="F137" s="11"/>
      <c r="G137" s="11"/>
      <c r="H137" s="11"/>
      <c r="I137" s="39"/>
      <c r="J137" s="39"/>
      <c r="K137" s="10"/>
      <c r="L137" s="19"/>
      <c r="M137" s="7"/>
      <c r="N137" s="26"/>
      <c r="O137" s="10"/>
      <c r="P137" s="29"/>
      <c r="Q137" s="7"/>
      <c r="R137" s="14"/>
      <c r="S137" s="14"/>
      <c r="T137" s="14"/>
      <c r="U137" s="7"/>
    </row>
    <row r="138" spans="1:21" s="35" customFormat="1" ht="18.75">
      <c r="A138" s="8"/>
      <c r="B138" s="10"/>
      <c r="C138" s="10"/>
      <c r="D138" s="10"/>
      <c r="E138" s="11"/>
      <c r="F138" s="11"/>
      <c r="G138" s="11"/>
      <c r="H138" s="11"/>
      <c r="I138" s="39"/>
      <c r="J138" s="39"/>
      <c r="K138" s="10"/>
      <c r="L138" s="19"/>
      <c r="M138" s="7"/>
      <c r="N138" s="26"/>
      <c r="O138" s="10"/>
      <c r="P138" s="29"/>
      <c r="Q138" s="7"/>
      <c r="R138" s="14"/>
      <c r="S138" s="14"/>
      <c r="T138" s="14"/>
      <c r="U138" s="7"/>
    </row>
    <row r="139" spans="1:21" s="35" customFormat="1" ht="18.75">
      <c r="A139" s="8"/>
      <c r="B139" s="10"/>
      <c r="C139" s="10"/>
      <c r="D139" s="10"/>
      <c r="E139" s="11"/>
      <c r="F139" s="11"/>
      <c r="G139" s="11"/>
      <c r="H139" s="11"/>
      <c r="I139" s="39"/>
      <c r="J139" s="39"/>
      <c r="K139" s="10"/>
      <c r="L139" s="19"/>
      <c r="M139" s="7"/>
      <c r="N139" s="26"/>
      <c r="O139" s="10"/>
      <c r="P139" s="29"/>
      <c r="Q139" s="7"/>
      <c r="R139" s="14"/>
      <c r="S139" s="14"/>
      <c r="T139" s="14"/>
      <c r="U139" s="7"/>
    </row>
    <row r="140" spans="1:21" s="35" customFormat="1" ht="18.75">
      <c r="A140" s="8"/>
      <c r="B140" s="10"/>
      <c r="C140" s="10"/>
      <c r="D140" s="10"/>
      <c r="E140" s="11"/>
      <c r="F140" s="11"/>
      <c r="G140" s="11"/>
      <c r="H140" s="11"/>
      <c r="I140" s="39"/>
      <c r="J140" s="39"/>
      <c r="K140" s="10"/>
      <c r="L140" s="19"/>
      <c r="M140" s="7"/>
      <c r="N140" s="26"/>
      <c r="O140" s="10"/>
      <c r="P140" s="29"/>
      <c r="Q140" s="7"/>
      <c r="R140" s="14"/>
      <c r="S140" s="14"/>
      <c r="T140" s="14"/>
      <c r="U140" s="7"/>
    </row>
    <row r="141" spans="1:21" s="35" customFormat="1" ht="18.75">
      <c r="A141" s="8"/>
      <c r="B141" s="10"/>
      <c r="C141" s="10"/>
      <c r="D141" s="10"/>
      <c r="E141" s="11"/>
      <c r="F141" s="11"/>
      <c r="G141" s="11"/>
      <c r="H141" s="11"/>
      <c r="I141" s="39"/>
      <c r="J141" s="39"/>
      <c r="K141" s="10"/>
      <c r="L141" s="19"/>
      <c r="M141" s="7"/>
      <c r="N141" s="26"/>
      <c r="O141" s="10"/>
      <c r="P141" s="29"/>
      <c r="Q141" s="7"/>
      <c r="R141" s="14"/>
      <c r="S141" s="14"/>
      <c r="T141" s="14"/>
      <c r="U141" s="7"/>
    </row>
    <row r="142" spans="1:21" s="35" customFormat="1" ht="18.75">
      <c r="A142" s="8"/>
      <c r="B142" s="10"/>
      <c r="C142" s="10"/>
      <c r="D142" s="10"/>
      <c r="E142" s="11"/>
      <c r="F142" s="11"/>
      <c r="G142" s="11"/>
      <c r="H142" s="11"/>
      <c r="I142" s="39"/>
      <c r="J142" s="39"/>
      <c r="K142" s="10"/>
      <c r="L142" s="19"/>
      <c r="M142" s="7"/>
      <c r="N142" s="26"/>
      <c r="O142" s="10"/>
      <c r="P142" s="29"/>
      <c r="Q142" s="7"/>
      <c r="R142" s="14"/>
      <c r="S142" s="14"/>
      <c r="T142" s="14"/>
      <c r="U142" s="7"/>
    </row>
    <row r="143" spans="1:21" s="35" customFormat="1" ht="18.75">
      <c r="A143" s="8"/>
      <c r="B143" s="10"/>
      <c r="C143" s="10"/>
      <c r="D143" s="10"/>
      <c r="E143" s="11"/>
      <c r="F143" s="11"/>
      <c r="G143" s="11"/>
      <c r="H143" s="11"/>
      <c r="I143" s="39"/>
      <c r="J143" s="39"/>
      <c r="K143" s="10"/>
      <c r="L143" s="19"/>
      <c r="M143" s="7"/>
      <c r="N143" s="26"/>
      <c r="O143" s="10"/>
      <c r="P143" s="29"/>
      <c r="Q143" s="7"/>
      <c r="R143" s="14"/>
      <c r="S143" s="14"/>
      <c r="T143" s="14"/>
      <c r="U143" s="7"/>
    </row>
    <row r="144" spans="1:21" s="35" customFormat="1" ht="18.75">
      <c r="A144" s="8"/>
      <c r="B144" s="10"/>
      <c r="C144" s="10"/>
      <c r="D144" s="10"/>
      <c r="E144" s="11"/>
      <c r="F144" s="11"/>
      <c r="G144" s="11"/>
      <c r="H144" s="11"/>
      <c r="I144" s="39"/>
      <c r="J144" s="39"/>
      <c r="K144" s="10"/>
      <c r="L144" s="19"/>
      <c r="M144" s="7"/>
      <c r="N144" s="26"/>
      <c r="O144" s="10"/>
      <c r="P144" s="29"/>
      <c r="Q144" s="7"/>
      <c r="R144" s="14"/>
      <c r="S144" s="14"/>
      <c r="T144" s="14"/>
      <c r="U144" s="7"/>
    </row>
    <row r="145" spans="1:21" s="35" customFormat="1" ht="18.75">
      <c r="A145" s="8"/>
      <c r="B145" s="10"/>
      <c r="C145" s="10"/>
      <c r="D145" s="10"/>
      <c r="E145" s="11"/>
      <c r="F145" s="11"/>
      <c r="G145" s="11"/>
      <c r="H145" s="11"/>
      <c r="I145" s="39"/>
      <c r="J145" s="39"/>
      <c r="K145" s="10"/>
      <c r="L145" s="19"/>
      <c r="M145" s="7"/>
      <c r="N145" s="26"/>
      <c r="O145" s="10"/>
      <c r="P145" s="29"/>
      <c r="Q145" s="7"/>
      <c r="R145" s="14"/>
      <c r="S145" s="14"/>
      <c r="T145" s="14"/>
      <c r="U145" s="7"/>
    </row>
    <row r="146" spans="1:21" s="35" customFormat="1" ht="18.75">
      <c r="A146" s="8"/>
      <c r="B146" s="10"/>
      <c r="C146" s="10"/>
      <c r="D146" s="10"/>
      <c r="E146" s="11"/>
      <c r="F146" s="11"/>
      <c r="G146" s="11"/>
      <c r="H146" s="11"/>
      <c r="I146" s="39"/>
      <c r="J146" s="39"/>
      <c r="K146" s="10"/>
      <c r="L146" s="19"/>
      <c r="M146" s="7"/>
      <c r="N146" s="26"/>
      <c r="O146" s="10"/>
      <c r="P146" s="29"/>
      <c r="Q146" s="7"/>
      <c r="R146" s="14"/>
      <c r="S146" s="14"/>
      <c r="T146" s="14"/>
      <c r="U146" s="7"/>
    </row>
    <row r="147" spans="1:21" s="35" customFormat="1" ht="18.75">
      <c r="A147" s="8"/>
      <c r="B147" s="10"/>
      <c r="C147" s="10"/>
      <c r="D147" s="10"/>
      <c r="E147" s="11"/>
      <c r="F147" s="11"/>
      <c r="G147" s="11"/>
      <c r="H147" s="11"/>
      <c r="I147" s="39"/>
      <c r="J147" s="39"/>
      <c r="K147" s="10"/>
      <c r="L147" s="19"/>
      <c r="M147" s="7"/>
      <c r="N147" s="26"/>
      <c r="O147" s="10"/>
      <c r="P147" s="29"/>
      <c r="Q147" s="7"/>
      <c r="R147" s="14"/>
      <c r="S147" s="14"/>
      <c r="T147" s="14"/>
      <c r="U147" s="7"/>
    </row>
    <row r="148" spans="1:21" s="35" customFormat="1" ht="18.75">
      <c r="A148" s="8"/>
      <c r="B148" s="10"/>
      <c r="C148" s="10"/>
      <c r="D148" s="10"/>
      <c r="E148" s="11"/>
      <c r="F148" s="11"/>
      <c r="G148" s="11"/>
      <c r="H148" s="11"/>
      <c r="I148" s="39"/>
      <c r="J148" s="39"/>
      <c r="K148" s="10"/>
      <c r="L148" s="19"/>
      <c r="M148" s="7"/>
      <c r="N148" s="26"/>
      <c r="O148" s="10"/>
      <c r="P148" s="29"/>
      <c r="Q148" s="7"/>
      <c r="R148" s="14"/>
      <c r="S148" s="14"/>
      <c r="T148" s="14"/>
      <c r="U148" s="7"/>
    </row>
    <row r="149" spans="1:21" s="35" customFormat="1" ht="18.75">
      <c r="A149" s="8"/>
      <c r="B149" s="10"/>
      <c r="C149" s="10"/>
      <c r="D149" s="10"/>
      <c r="E149" s="11"/>
      <c r="F149" s="11"/>
      <c r="G149" s="11"/>
      <c r="H149" s="11"/>
      <c r="I149" s="39"/>
      <c r="J149" s="39"/>
      <c r="K149" s="10"/>
      <c r="L149" s="19"/>
      <c r="M149" s="7"/>
      <c r="N149" s="26"/>
      <c r="O149" s="10"/>
      <c r="P149" s="29"/>
      <c r="Q149" s="7"/>
      <c r="R149" s="14"/>
      <c r="S149" s="14"/>
      <c r="T149" s="14"/>
      <c r="U149" s="7"/>
    </row>
    <row r="150" spans="1:21" s="35" customFormat="1" ht="18.75">
      <c r="A150" s="8"/>
      <c r="B150" s="10"/>
      <c r="C150" s="10"/>
      <c r="D150" s="10"/>
      <c r="E150" s="11"/>
      <c r="F150" s="11"/>
      <c r="G150" s="11"/>
      <c r="H150" s="11"/>
      <c r="I150" s="39"/>
      <c r="J150" s="39"/>
      <c r="K150" s="10"/>
      <c r="L150" s="19"/>
      <c r="M150" s="7"/>
      <c r="N150" s="26"/>
      <c r="O150" s="10"/>
      <c r="P150" s="29"/>
      <c r="Q150" s="7"/>
      <c r="R150" s="14"/>
      <c r="S150" s="14"/>
      <c r="T150" s="14"/>
      <c r="U150" s="7"/>
    </row>
    <row r="151" spans="1:21" s="35" customFormat="1" ht="18.75">
      <c r="A151" s="8"/>
      <c r="B151" s="10"/>
      <c r="C151" s="10"/>
      <c r="D151" s="10"/>
      <c r="E151" s="11"/>
      <c r="F151" s="11"/>
      <c r="G151" s="11"/>
      <c r="H151" s="11"/>
      <c r="I151" s="39"/>
      <c r="J151" s="39"/>
      <c r="K151" s="10"/>
      <c r="L151" s="19"/>
      <c r="M151" s="7"/>
      <c r="N151" s="26"/>
      <c r="O151" s="10"/>
      <c r="P151" s="29"/>
      <c r="Q151" s="7"/>
      <c r="R151" s="14"/>
      <c r="S151" s="14"/>
      <c r="T151" s="14"/>
      <c r="U151" s="7"/>
    </row>
    <row r="152" spans="1:21" s="35" customFormat="1" ht="18.75">
      <c r="A152" s="8"/>
      <c r="B152" s="10"/>
      <c r="C152" s="10"/>
      <c r="D152" s="10"/>
      <c r="E152" s="11"/>
      <c r="F152" s="11"/>
      <c r="G152" s="11"/>
      <c r="H152" s="11"/>
      <c r="I152" s="39"/>
      <c r="J152" s="39"/>
      <c r="K152" s="10"/>
      <c r="L152" s="19"/>
      <c r="M152" s="7"/>
      <c r="N152" s="26"/>
      <c r="O152" s="10"/>
      <c r="P152" s="29"/>
      <c r="Q152" s="7"/>
      <c r="R152" s="14"/>
      <c r="S152" s="14"/>
      <c r="T152" s="14"/>
      <c r="U152" s="7"/>
    </row>
    <row r="153" spans="1:21" s="35" customFormat="1" ht="18.75">
      <c r="A153" s="8"/>
      <c r="B153" s="10"/>
      <c r="C153" s="10"/>
      <c r="D153" s="10"/>
      <c r="E153" s="11"/>
      <c r="F153" s="11"/>
      <c r="G153" s="11"/>
      <c r="H153" s="11"/>
      <c r="I153" s="39"/>
      <c r="J153" s="39"/>
      <c r="K153" s="10"/>
      <c r="L153" s="19"/>
      <c r="M153" s="7"/>
      <c r="N153" s="26"/>
      <c r="O153" s="10"/>
      <c r="P153" s="29"/>
      <c r="Q153" s="7"/>
      <c r="R153" s="14"/>
      <c r="S153" s="14"/>
      <c r="T153" s="14"/>
      <c r="U153" s="7"/>
    </row>
    <row r="154" spans="1:21" s="35" customFormat="1" ht="18.75">
      <c r="A154" s="8"/>
      <c r="B154" s="10"/>
      <c r="C154" s="10"/>
      <c r="D154" s="10"/>
      <c r="E154" s="11"/>
      <c r="F154" s="11"/>
      <c r="G154" s="11"/>
      <c r="H154" s="11"/>
      <c r="I154" s="39"/>
      <c r="J154" s="39"/>
      <c r="K154" s="10"/>
      <c r="L154" s="19"/>
      <c r="M154" s="7"/>
      <c r="N154" s="26"/>
      <c r="O154" s="10"/>
      <c r="P154" s="29"/>
      <c r="Q154" s="7"/>
      <c r="R154" s="14"/>
      <c r="S154" s="14"/>
      <c r="T154" s="14"/>
      <c r="U154" s="7"/>
    </row>
    <row r="155" spans="1:21" s="35" customFormat="1" ht="18.75">
      <c r="A155" s="8"/>
      <c r="B155" s="10"/>
      <c r="C155" s="10"/>
      <c r="D155" s="10"/>
      <c r="E155" s="11"/>
      <c r="F155" s="11"/>
      <c r="G155" s="11"/>
      <c r="H155" s="11"/>
      <c r="I155" s="39"/>
      <c r="J155" s="39"/>
      <c r="K155" s="10"/>
      <c r="L155" s="19"/>
      <c r="M155" s="7"/>
      <c r="N155" s="26"/>
      <c r="O155" s="10"/>
      <c r="P155" s="29"/>
      <c r="Q155" s="7"/>
      <c r="R155" s="14"/>
      <c r="S155" s="14"/>
      <c r="T155" s="14"/>
      <c r="U155" s="7"/>
    </row>
    <row r="156" spans="1:21" s="35" customFormat="1" ht="18.75">
      <c r="A156" s="8"/>
      <c r="B156" s="10"/>
      <c r="C156" s="10"/>
      <c r="D156" s="10"/>
      <c r="E156" s="11"/>
      <c r="F156" s="11"/>
      <c r="G156" s="11"/>
      <c r="H156" s="11"/>
      <c r="I156" s="39"/>
      <c r="J156" s="39"/>
      <c r="K156" s="10"/>
      <c r="L156" s="19"/>
      <c r="M156" s="7"/>
      <c r="N156" s="26"/>
      <c r="O156" s="10"/>
      <c r="P156" s="29"/>
      <c r="Q156" s="7"/>
      <c r="R156" s="14"/>
      <c r="S156" s="14"/>
      <c r="T156" s="14"/>
      <c r="U156" s="7"/>
    </row>
    <row r="157" spans="1:21" s="35" customFormat="1" ht="18.75">
      <c r="A157" s="8"/>
      <c r="B157" s="10"/>
      <c r="C157" s="10"/>
      <c r="D157" s="10"/>
      <c r="E157" s="11"/>
      <c r="F157" s="11"/>
      <c r="G157" s="11"/>
      <c r="H157" s="11"/>
      <c r="I157" s="39"/>
      <c r="J157" s="39"/>
      <c r="K157" s="10"/>
      <c r="L157" s="19"/>
      <c r="M157" s="7"/>
      <c r="N157" s="26"/>
      <c r="O157" s="10"/>
      <c r="P157" s="29"/>
      <c r="Q157" s="7"/>
      <c r="R157" s="14"/>
      <c r="S157" s="14"/>
      <c r="T157" s="14"/>
      <c r="U157" s="7"/>
    </row>
    <row r="158" spans="1:21" s="35" customFormat="1" ht="18.75">
      <c r="A158" s="8"/>
      <c r="B158" s="10"/>
      <c r="C158" s="10"/>
      <c r="D158" s="10"/>
      <c r="E158" s="11"/>
      <c r="F158" s="11"/>
      <c r="G158" s="11"/>
      <c r="H158" s="11"/>
      <c r="I158" s="39"/>
      <c r="J158" s="39"/>
      <c r="K158" s="10"/>
      <c r="L158" s="19"/>
      <c r="M158" s="7"/>
      <c r="N158" s="26"/>
      <c r="O158" s="10"/>
      <c r="P158" s="29"/>
      <c r="Q158" s="7"/>
      <c r="R158" s="14"/>
      <c r="S158" s="14"/>
      <c r="T158" s="14"/>
      <c r="U158" s="7"/>
    </row>
    <row r="159" spans="1:21" s="35" customFormat="1" ht="18.75">
      <c r="A159" s="8"/>
      <c r="B159" s="10"/>
      <c r="C159" s="10"/>
      <c r="D159" s="10"/>
      <c r="E159" s="11"/>
      <c r="F159" s="11"/>
      <c r="G159" s="11"/>
      <c r="H159" s="11"/>
      <c r="I159" s="39"/>
      <c r="J159" s="39"/>
      <c r="K159" s="10"/>
      <c r="L159" s="19"/>
      <c r="M159" s="7"/>
      <c r="N159" s="26"/>
      <c r="O159" s="10"/>
      <c r="P159" s="29"/>
      <c r="Q159" s="7"/>
      <c r="R159" s="14"/>
      <c r="S159" s="14"/>
      <c r="T159" s="14"/>
      <c r="U159" s="7"/>
    </row>
    <row r="160" spans="1:21" s="35" customFormat="1" ht="18.75">
      <c r="A160" s="8"/>
      <c r="B160" s="10"/>
      <c r="C160" s="10"/>
      <c r="D160" s="10"/>
      <c r="E160" s="11"/>
      <c r="F160" s="11"/>
      <c r="G160" s="11"/>
      <c r="H160" s="11"/>
      <c r="I160" s="39"/>
      <c r="J160" s="39"/>
      <c r="K160" s="10"/>
      <c r="L160" s="19"/>
      <c r="M160" s="7"/>
      <c r="N160" s="26"/>
      <c r="O160" s="10"/>
      <c r="P160" s="29"/>
      <c r="Q160" s="7"/>
      <c r="R160" s="14"/>
      <c r="S160" s="14"/>
      <c r="T160" s="14"/>
      <c r="U160" s="7"/>
    </row>
    <row r="161" spans="1:21" s="35" customFormat="1" ht="18.75">
      <c r="A161" s="8"/>
      <c r="B161" s="10"/>
      <c r="C161" s="10"/>
      <c r="D161" s="10"/>
      <c r="E161" s="11"/>
      <c r="F161" s="11"/>
      <c r="G161" s="11"/>
      <c r="H161" s="11"/>
      <c r="I161" s="39"/>
      <c r="J161" s="39"/>
      <c r="K161" s="10"/>
      <c r="L161" s="19"/>
      <c r="M161" s="7"/>
      <c r="N161" s="26"/>
      <c r="O161" s="10"/>
      <c r="P161" s="29"/>
      <c r="Q161" s="7"/>
      <c r="R161" s="14"/>
      <c r="S161" s="14"/>
      <c r="T161" s="14"/>
      <c r="U161" s="7"/>
    </row>
    <row r="162" spans="1:21" s="35" customFormat="1" ht="18.75">
      <c r="A162" s="8"/>
      <c r="B162" s="10"/>
      <c r="C162" s="10"/>
      <c r="D162" s="10"/>
      <c r="E162" s="11"/>
      <c r="F162" s="11"/>
      <c r="G162" s="11"/>
      <c r="H162" s="11"/>
      <c r="I162" s="39"/>
      <c r="J162" s="39"/>
      <c r="K162" s="10"/>
      <c r="L162" s="19"/>
      <c r="M162" s="7"/>
      <c r="N162" s="26"/>
      <c r="O162" s="10"/>
      <c r="P162" s="29"/>
      <c r="Q162" s="7"/>
      <c r="R162" s="14"/>
      <c r="S162" s="14"/>
      <c r="T162" s="14"/>
      <c r="U162" s="7"/>
    </row>
    <row r="163" spans="1:21" s="35" customFormat="1" ht="18.75">
      <c r="A163" s="8"/>
      <c r="B163" s="10"/>
      <c r="C163" s="10"/>
      <c r="D163" s="10"/>
      <c r="E163" s="11"/>
      <c r="F163" s="11"/>
      <c r="G163" s="11"/>
      <c r="H163" s="11"/>
      <c r="I163" s="39"/>
      <c r="J163" s="39"/>
      <c r="K163" s="10"/>
      <c r="L163" s="19"/>
      <c r="M163" s="7"/>
      <c r="N163" s="26"/>
      <c r="O163" s="10"/>
      <c r="P163" s="29"/>
      <c r="Q163" s="7"/>
      <c r="R163" s="14"/>
      <c r="S163" s="14"/>
      <c r="T163" s="14"/>
      <c r="U163" s="7"/>
    </row>
    <row r="164" spans="1:21" s="35" customFormat="1" ht="18.75">
      <c r="A164" s="8"/>
      <c r="B164" s="10"/>
      <c r="C164" s="10"/>
      <c r="D164" s="10"/>
      <c r="E164" s="11"/>
      <c r="F164" s="11"/>
      <c r="G164" s="11"/>
      <c r="H164" s="11"/>
      <c r="I164" s="39"/>
      <c r="J164" s="39"/>
      <c r="K164" s="10"/>
      <c r="L164" s="19"/>
      <c r="M164" s="7"/>
      <c r="N164" s="26"/>
      <c r="O164" s="10"/>
      <c r="P164" s="29"/>
      <c r="Q164" s="7"/>
      <c r="R164" s="14"/>
      <c r="S164" s="14"/>
      <c r="T164" s="14"/>
      <c r="U164" s="7"/>
    </row>
    <row r="165" spans="1:21" s="35" customFormat="1" ht="18.75">
      <c r="A165" s="8"/>
      <c r="B165" s="10"/>
      <c r="C165" s="10"/>
      <c r="D165" s="10"/>
      <c r="E165" s="11"/>
      <c r="F165" s="11"/>
      <c r="G165" s="11"/>
      <c r="H165" s="11"/>
      <c r="I165" s="39"/>
      <c r="J165" s="39"/>
      <c r="K165" s="10"/>
      <c r="L165" s="19"/>
      <c r="M165" s="7"/>
      <c r="N165" s="26"/>
      <c r="O165" s="10"/>
      <c r="P165" s="29"/>
      <c r="Q165" s="7"/>
      <c r="R165" s="14"/>
      <c r="S165" s="14"/>
      <c r="T165" s="14"/>
      <c r="U165" s="7"/>
    </row>
    <row r="166" spans="1:21" s="35" customFormat="1" ht="18.75">
      <c r="A166" s="8"/>
      <c r="B166" s="10"/>
      <c r="C166" s="10"/>
      <c r="D166" s="10"/>
      <c r="E166" s="11"/>
      <c r="F166" s="11"/>
      <c r="G166" s="11"/>
      <c r="H166" s="11"/>
      <c r="I166" s="39"/>
      <c r="J166" s="39"/>
      <c r="K166" s="10"/>
      <c r="L166" s="19"/>
      <c r="M166" s="7"/>
      <c r="N166" s="26"/>
      <c r="O166" s="10"/>
      <c r="P166" s="29"/>
      <c r="Q166" s="7"/>
      <c r="R166" s="14"/>
      <c r="S166" s="14"/>
      <c r="T166" s="14"/>
      <c r="U166" s="7"/>
    </row>
    <row r="167" spans="1:21" s="35" customFormat="1" ht="18.75">
      <c r="A167" s="8"/>
      <c r="B167" s="10"/>
      <c r="C167" s="10"/>
      <c r="D167" s="10"/>
      <c r="E167" s="11"/>
      <c r="F167" s="11"/>
      <c r="G167" s="11"/>
      <c r="H167" s="11"/>
      <c r="I167" s="39"/>
      <c r="J167" s="39"/>
      <c r="K167" s="10"/>
      <c r="L167" s="19"/>
      <c r="M167" s="7"/>
      <c r="N167" s="26"/>
      <c r="O167" s="10"/>
      <c r="P167" s="29"/>
      <c r="Q167" s="7"/>
      <c r="R167" s="14"/>
      <c r="S167" s="14"/>
      <c r="T167" s="14"/>
      <c r="U167" s="7"/>
    </row>
    <row r="168" spans="1:21" s="35" customFormat="1" ht="18.75">
      <c r="A168" s="8"/>
      <c r="B168" s="10"/>
      <c r="C168" s="10"/>
      <c r="D168" s="10"/>
      <c r="E168" s="11"/>
      <c r="F168" s="11"/>
      <c r="G168" s="11"/>
      <c r="H168" s="11"/>
      <c r="I168" s="39"/>
      <c r="J168" s="39"/>
      <c r="K168" s="10"/>
      <c r="L168" s="19"/>
      <c r="M168" s="7"/>
      <c r="N168" s="26"/>
      <c r="O168" s="10"/>
      <c r="P168" s="29"/>
      <c r="Q168" s="7"/>
      <c r="R168" s="14"/>
      <c r="S168" s="14"/>
      <c r="T168" s="14"/>
      <c r="U168" s="7"/>
    </row>
    <row r="169" spans="1:21" s="35" customFormat="1" ht="18.75">
      <c r="A169" s="8"/>
      <c r="B169" s="10"/>
      <c r="C169" s="10"/>
      <c r="D169" s="10"/>
      <c r="E169" s="11"/>
      <c r="F169" s="11"/>
      <c r="G169" s="11"/>
      <c r="H169" s="11"/>
      <c r="I169" s="39"/>
      <c r="J169" s="39"/>
      <c r="K169" s="10"/>
      <c r="L169" s="19"/>
      <c r="M169" s="7"/>
      <c r="N169" s="26"/>
      <c r="O169" s="10"/>
      <c r="P169" s="29"/>
      <c r="Q169" s="7"/>
      <c r="R169" s="14"/>
      <c r="S169" s="14"/>
      <c r="T169" s="14"/>
      <c r="U169" s="7"/>
    </row>
    <row r="170" spans="1:21" s="35" customFormat="1" ht="18.75">
      <c r="A170" s="8"/>
      <c r="B170" s="10"/>
      <c r="C170" s="10"/>
      <c r="D170" s="10"/>
      <c r="E170" s="11"/>
      <c r="F170" s="11"/>
      <c r="G170" s="11"/>
      <c r="H170" s="11"/>
      <c r="I170" s="39"/>
      <c r="J170" s="39"/>
      <c r="K170" s="10"/>
      <c r="L170" s="19"/>
      <c r="M170" s="7"/>
      <c r="N170" s="26"/>
      <c r="O170" s="10"/>
      <c r="P170" s="29"/>
      <c r="Q170" s="7"/>
      <c r="R170" s="14"/>
      <c r="S170" s="14"/>
      <c r="T170" s="14"/>
      <c r="U170" s="7"/>
    </row>
    <row r="171" spans="1:21" s="35" customFormat="1" ht="18.75">
      <c r="A171" s="8"/>
      <c r="B171" s="10"/>
      <c r="C171" s="10"/>
      <c r="D171" s="10"/>
      <c r="E171" s="11"/>
      <c r="F171" s="11"/>
      <c r="G171" s="11"/>
      <c r="H171" s="11"/>
      <c r="I171" s="39"/>
      <c r="J171" s="39"/>
      <c r="K171" s="10"/>
      <c r="L171" s="19"/>
      <c r="M171" s="7"/>
      <c r="N171" s="26"/>
      <c r="O171" s="10"/>
      <c r="P171" s="29"/>
      <c r="Q171" s="7"/>
      <c r="R171" s="14"/>
      <c r="S171" s="14"/>
      <c r="T171" s="14"/>
      <c r="U171" s="7"/>
    </row>
    <row r="172" spans="1:21" s="35" customFormat="1" ht="18.75">
      <c r="A172" s="8"/>
      <c r="B172" s="10"/>
      <c r="C172" s="10"/>
      <c r="D172" s="10"/>
      <c r="E172" s="11"/>
      <c r="F172" s="11"/>
      <c r="G172" s="11"/>
      <c r="H172" s="11"/>
      <c r="I172" s="39"/>
      <c r="J172" s="39"/>
      <c r="K172" s="10"/>
      <c r="L172" s="19"/>
      <c r="M172" s="7"/>
      <c r="N172" s="26"/>
      <c r="O172" s="10"/>
      <c r="P172" s="29"/>
      <c r="Q172" s="7"/>
      <c r="R172" s="14"/>
      <c r="S172" s="14"/>
      <c r="T172" s="14"/>
      <c r="U172" s="7"/>
    </row>
    <row r="173" spans="1:21" s="35" customFormat="1" ht="18.75">
      <c r="A173" s="8"/>
      <c r="B173" s="10"/>
      <c r="C173" s="10"/>
      <c r="D173" s="10"/>
      <c r="E173" s="11"/>
      <c r="F173" s="11"/>
      <c r="G173" s="11"/>
      <c r="H173" s="11"/>
      <c r="I173" s="39"/>
      <c r="J173" s="39"/>
      <c r="K173" s="10"/>
      <c r="L173" s="19"/>
      <c r="M173" s="7"/>
      <c r="N173" s="26"/>
      <c r="O173" s="10"/>
      <c r="P173" s="29"/>
      <c r="Q173" s="7"/>
      <c r="R173" s="14"/>
      <c r="S173" s="14"/>
      <c r="T173" s="14"/>
      <c r="U173" s="7"/>
    </row>
    <row r="174" spans="1:21" s="35" customFormat="1" ht="18.75">
      <c r="A174" s="8"/>
      <c r="B174" s="10"/>
      <c r="C174" s="10"/>
      <c r="D174" s="10"/>
      <c r="E174" s="11"/>
      <c r="F174" s="11"/>
      <c r="G174" s="11"/>
      <c r="H174" s="11"/>
      <c r="I174" s="39"/>
      <c r="J174" s="39"/>
      <c r="K174" s="10"/>
      <c r="L174" s="19"/>
      <c r="M174" s="7"/>
      <c r="N174" s="26"/>
      <c r="O174" s="10"/>
      <c r="P174" s="29"/>
      <c r="Q174" s="7"/>
      <c r="R174" s="14"/>
      <c r="S174" s="14"/>
      <c r="T174" s="14"/>
      <c r="U174" s="7"/>
    </row>
    <row r="175" spans="1:21" s="35" customFormat="1" ht="18.75">
      <c r="A175" s="8"/>
      <c r="B175" s="10"/>
      <c r="C175" s="10"/>
      <c r="D175" s="10"/>
      <c r="E175" s="11"/>
      <c r="F175" s="11"/>
      <c r="G175" s="11"/>
      <c r="H175" s="11"/>
      <c r="I175" s="39"/>
      <c r="J175" s="39"/>
      <c r="K175" s="10"/>
      <c r="L175" s="19"/>
      <c r="M175" s="7"/>
      <c r="N175" s="26"/>
      <c r="O175" s="10"/>
      <c r="P175" s="29"/>
      <c r="Q175" s="7"/>
      <c r="R175" s="14"/>
      <c r="S175" s="14"/>
      <c r="T175" s="14"/>
      <c r="U175" s="7"/>
    </row>
    <row r="176" spans="1:21" s="35" customFormat="1" ht="18.75">
      <c r="A176" s="8"/>
      <c r="B176" s="10"/>
      <c r="C176" s="10"/>
      <c r="D176" s="10"/>
      <c r="E176" s="11"/>
      <c r="F176" s="11"/>
      <c r="G176" s="11"/>
      <c r="H176" s="11"/>
      <c r="I176" s="39"/>
      <c r="J176" s="39"/>
      <c r="K176" s="10"/>
      <c r="L176" s="19"/>
      <c r="M176" s="7"/>
      <c r="N176" s="26"/>
      <c r="O176" s="10"/>
      <c r="P176" s="29"/>
      <c r="Q176" s="7"/>
      <c r="R176" s="14"/>
      <c r="S176" s="14"/>
      <c r="T176" s="14"/>
      <c r="U176" s="7"/>
    </row>
    <row r="177" spans="1:21" s="35" customFormat="1" ht="18.75">
      <c r="A177" s="8"/>
      <c r="B177" s="10"/>
      <c r="C177" s="10"/>
      <c r="D177" s="10"/>
      <c r="E177" s="11"/>
      <c r="F177" s="11"/>
      <c r="G177" s="11"/>
      <c r="H177" s="11"/>
      <c r="I177" s="39"/>
      <c r="J177" s="39"/>
      <c r="K177" s="10"/>
      <c r="L177" s="19"/>
      <c r="M177" s="7"/>
      <c r="N177" s="26"/>
      <c r="O177" s="10"/>
      <c r="P177" s="29"/>
      <c r="Q177" s="7"/>
      <c r="R177" s="14"/>
      <c r="S177" s="14"/>
      <c r="T177" s="14"/>
      <c r="U177" s="7"/>
    </row>
    <row r="178" spans="1:21" s="35" customFormat="1" ht="18.75">
      <c r="A178" s="8"/>
      <c r="B178" s="10"/>
      <c r="C178" s="10"/>
      <c r="D178" s="10"/>
      <c r="E178" s="11"/>
      <c r="F178" s="11"/>
      <c r="G178" s="11"/>
      <c r="H178" s="11"/>
      <c r="I178" s="39"/>
      <c r="J178" s="39"/>
      <c r="K178" s="10"/>
      <c r="L178" s="19"/>
      <c r="M178" s="7"/>
      <c r="N178" s="26"/>
      <c r="O178" s="10"/>
      <c r="P178" s="29"/>
      <c r="Q178" s="7"/>
      <c r="R178" s="14"/>
      <c r="S178" s="14"/>
      <c r="T178" s="14"/>
      <c r="U178" s="7"/>
    </row>
    <row r="179" spans="1:21" s="35" customFormat="1" ht="18.75">
      <c r="A179" s="8"/>
      <c r="B179" s="10"/>
      <c r="C179" s="10"/>
      <c r="D179" s="10"/>
      <c r="E179" s="11"/>
      <c r="F179" s="11"/>
      <c r="G179" s="11"/>
      <c r="H179" s="11"/>
      <c r="I179" s="39"/>
      <c r="J179" s="39"/>
      <c r="K179" s="10"/>
      <c r="L179" s="19"/>
      <c r="M179" s="7"/>
      <c r="N179" s="26"/>
      <c r="O179" s="10"/>
      <c r="P179" s="29"/>
      <c r="Q179" s="7"/>
      <c r="R179" s="14"/>
      <c r="S179" s="14"/>
      <c r="T179" s="14"/>
      <c r="U179" s="7"/>
    </row>
    <row r="180" spans="1:21" s="35" customFormat="1" ht="18.75">
      <c r="A180" s="8"/>
      <c r="B180" s="10"/>
      <c r="C180" s="10"/>
      <c r="D180" s="10"/>
      <c r="E180" s="11"/>
      <c r="F180" s="11"/>
      <c r="G180" s="11"/>
      <c r="H180" s="11"/>
      <c r="I180" s="39"/>
      <c r="J180" s="39"/>
      <c r="K180" s="10"/>
      <c r="L180" s="19"/>
      <c r="M180" s="7"/>
      <c r="N180" s="26"/>
      <c r="O180" s="10"/>
      <c r="P180" s="29"/>
      <c r="Q180" s="7"/>
      <c r="R180" s="14"/>
      <c r="S180" s="14"/>
      <c r="T180" s="14"/>
      <c r="U180" s="7"/>
    </row>
    <row r="181" spans="1:21" s="35" customFormat="1" ht="18.75">
      <c r="A181" s="8"/>
      <c r="B181" s="10"/>
      <c r="C181" s="10"/>
      <c r="D181" s="10"/>
      <c r="E181" s="11"/>
      <c r="F181" s="11"/>
      <c r="G181" s="11"/>
      <c r="H181" s="11"/>
      <c r="I181" s="39"/>
      <c r="J181" s="39"/>
      <c r="K181" s="10"/>
      <c r="L181" s="19"/>
      <c r="M181" s="7"/>
      <c r="N181" s="26"/>
      <c r="O181" s="10"/>
      <c r="P181" s="29"/>
      <c r="Q181" s="7"/>
      <c r="R181" s="14"/>
      <c r="S181" s="14"/>
      <c r="T181" s="14"/>
      <c r="U181" s="7"/>
    </row>
    <row r="182" spans="1:21" s="35" customFormat="1" ht="18.75">
      <c r="A182" s="8"/>
      <c r="B182" s="10"/>
      <c r="C182" s="10"/>
      <c r="D182" s="10"/>
      <c r="E182" s="11"/>
      <c r="F182" s="11"/>
      <c r="G182" s="11"/>
      <c r="H182" s="11"/>
      <c r="I182" s="39"/>
      <c r="J182" s="39"/>
      <c r="K182" s="10"/>
      <c r="L182" s="19"/>
      <c r="M182" s="7"/>
      <c r="N182" s="26"/>
      <c r="O182" s="10"/>
      <c r="P182" s="29"/>
      <c r="Q182" s="7"/>
      <c r="R182" s="14"/>
      <c r="S182" s="14"/>
      <c r="T182" s="14"/>
      <c r="U182" s="7"/>
    </row>
    <row r="183" spans="1:21" s="35" customFormat="1" ht="18.75">
      <c r="A183" s="8"/>
      <c r="B183" s="10"/>
      <c r="C183" s="10"/>
      <c r="D183" s="10"/>
      <c r="E183" s="11"/>
      <c r="F183" s="11"/>
      <c r="G183" s="11"/>
      <c r="H183" s="11"/>
      <c r="I183" s="39"/>
      <c r="J183" s="39"/>
      <c r="K183" s="10"/>
      <c r="L183" s="19"/>
      <c r="M183" s="7"/>
      <c r="N183" s="26"/>
      <c r="O183" s="10"/>
      <c r="P183" s="29"/>
      <c r="Q183" s="7"/>
      <c r="R183" s="14"/>
      <c r="S183" s="14"/>
      <c r="T183" s="14"/>
      <c r="U183" s="7"/>
    </row>
    <row r="184" spans="1:21" s="35" customFormat="1" ht="18.75">
      <c r="A184" s="8"/>
      <c r="B184" s="10"/>
      <c r="C184" s="10"/>
      <c r="D184" s="10"/>
      <c r="E184" s="11"/>
      <c r="F184" s="11"/>
      <c r="G184" s="11"/>
      <c r="H184" s="11"/>
      <c r="I184" s="39"/>
      <c r="J184" s="39"/>
      <c r="K184" s="10"/>
      <c r="L184" s="19"/>
      <c r="M184" s="7"/>
      <c r="N184" s="26"/>
      <c r="O184" s="10"/>
      <c r="P184" s="29"/>
      <c r="Q184" s="7"/>
      <c r="R184" s="14"/>
      <c r="S184" s="14"/>
      <c r="T184" s="14"/>
      <c r="U184" s="7"/>
    </row>
    <row r="185" spans="1:21" s="35" customFormat="1" ht="18.75">
      <c r="A185" s="8"/>
      <c r="B185" s="10"/>
      <c r="C185" s="10"/>
      <c r="D185" s="10"/>
      <c r="E185" s="11"/>
      <c r="F185" s="11"/>
      <c r="G185" s="11"/>
      <c r="H185" s="11"/>
      <c r="I185" s="39"/>
      <c r="J185" s="39"/>
      <c r="K185" s="10"/>
      <c r="L185" s="19"/>
      <c r="M185" s="7"/>
      <c r="N185" s="26"/>
      <c r="O185" s="10"/>
      <c r="P185" s="29"/>
      <c r="Q185" s="7"/>
      <c r="R185" s="14"/>
      <c r="S185" s="14"/>
      <c r="T185" s="14"/>
      <c r="U185" s="7"/>
    </row>
    <row r="186" spans="1:21" s="35" customFormat="1" ht="18.75">
      <c r="A186" s="8"/>
      <c r="B186" s="10"/>
      <c r="C186" s="10"/>
      <c r="D186" s="10"/>
      <c r="E186" s="11"/>
      <c r="F186" s="11"/>
      <c r="G186" s="11"/>
      <c r="H186" s="11"/>
      <c r="I186" s="39"/>
      <c r="J186" s="39"/>
      <c r="K186" s="10"/>
      <c r="L186" s="19"/>
      <c r="M186" s="7"/>
      <c r="N186" s="26"/>
      <c r="O186" s="10"/>
      <c r="P186" s="29"/>
      <c r="Q186" s="7"/>
      <c r="R186" s="14"/>
      <c r="S186" s="14"/>
      <c r="T186" s="14"/>
      <c r="U186" s="7"/>
    </row>
    <row r="187" spans="1:21" s="35" customFormat="1" ht="18.75">
      <c r="A187" s="8"/>
      <c r="B187" s="10"/>
      <c r="C187" s="10"/>
      <c r="D187" s="10"/>
      <c r="E187" s="11"/>
      <c r="F187" s="11"/>
      <c r="G187" s="11"/>
      <c r="H187" s="11"/>
      <c r="I187" s="39"/>
      <c r="J187" s="39"/>
      <c r="K187" s="10"/>
      <c r="L187" s="19"/>
      <c r="M187" s="7"/>
      <c r="N187" s="26"/>
      <c r="O187" s="10"/>
      <c r="P187" s="29"/>
      <c r="Q187" s="7"/>
      <c r="R187" s="14"/>
      <c r="S187" s="14"/>
      <c r="T187" s="14"/>
      <c r="U187" s="7"/>
    </row>
    <row r="188" spans="1:21" s="35" customFormat="1" ht="18.75">
      <c r="A188" s="8"/>
      <c r="B188" s="10"/>
      <c r="C188" s="10"/>
      <c r="D188" s="10"/>
      <c r="E188" s="11"/>
      <c r="F188" s="11"/>
      <c r="G188" s="11"/>
      <c r="H188" s="11"/>
      <c r="I188" s="39"/>
      <c r="J188" s="39"/>
      <c r="K188" s="10"/>
      <c r="L188" s="19"/>
      <c r="M188" s="7"/>
      <c r="N188" s="26"/>
      <c r="O188" s="10"/>
      <c r="P188" s="29"/>
      <c r="Q188" s="7"/>
      <c r="R188" s="14"/>
      <c r="S188" s="14"/>
      <c r="T188" s="14"/>
      <c r="U188" s="7"/>
    </row>
    <row r="189" spans="1:21" s="35" customFormat="1" ht="18.75">
      <c r="A189" s="8"/>
      <c r="B189" s="10"/>
      <c r="C189" s="10"/>
      <c r="D189" s="10"/>
      <c r="E189" s="11"/>
      <c r="F189" s="11"/>
      <c r="G189" s="11"/>
      <c r="H189" s="11"/>
      <c r="I189" s="39"/>
      <c r="J189" s="39"/>
      <c r="K189" s="10"/>
      <c r="L189" s="19"/>
      <c r="M189" s="7"/>
      <c r="N189" s="26"/>
      <c r="O189" s="10"/>
      <c r="P189" s="29"/>
      <c r="Q189" s="7"/>
      <c r="R189" s="14"/>
      <c r="S189" s="14"/>
      <c r="T189" s="14"/>
      <c r="U189" s="7"/>
    </row>
    <row r="190" spans="1:21" s="35" customFormat="1" ht="18.75">
      <c r="A190" s="8"/>
      <c r="B190" s="10"/>
      <c r="C190" s="10"/>
      <c r="D190" s="10"/>
      <c r="E190" s="11"/>
      <c r="F190" s="11"/>
      <c r="G190" s="11"/>
      <c r="H190" s="11"/>
      <c r="I190" s="39"/>
      <c r="J190" s="39"/>
      <c r="K190" s="10"/>
      <c r="L190" s="19"/>
      <c r="M190" s="7"/>
      <c r="N190" s="26"/>
      <c r="O190" s="10"/>
      <c r="P190" s="29"/>
      <c r="Q190" s="7"/>
      <c r="R190" s="14"/>
      <c r="S190" s="14"/>
      <c r="T190" s="14"/>
      <c r="U190" s="7"/>
    </row>
    <row r="191" spans="1:21" s="35" customFormat="1" ht="18.75">
      <c r="A191" s="8"/>
      <c r="B191" s="10"/>
      <c r="C191" s="10"/>
      <c r="D191" s="10"/>
      <c r="E191" s="11"/>
      <c r="F191" s="11"/>
      <c r="G191" s="11"/>
      <c r="H191" s="11"/>
      <c r="I191" s="39"/>
      <c r="J191" s="39"/>
      <c r="K191" s="10"/>
      <c r="L191" s="19"/>
      <c r="M191" s="7"/>
      <c r="N191" s="26"/>
      <c r="O191" s="10"/>
      <c r="P191" s="29"/>
      <c r="Q191" s="7"/>
      <c r="R191" s="14"/>
      <c r="S191" s="14"/>
      <c r="T191" s="14"/>
      <c r="U191" s="7"/>
    </row>
    <row r="192" spans="1:21" s="35" customFormat="1" ht="18.75">
      <c r="A192" s="8"/>
      <c r="B192" s="10"/>
      <c r="C192" s="10"/>
      <c r="D192" s="10"/>
      <c r="E192" s="11"/>
      <c r="F192" s="11"/>
      <c r="G192" s="11"/>
      <c r="H192" s="11"/>
      <c r="I192" s="39"/>
      <c r="J192" s="39"/>
      <c r="K192" s="10"/>
      <c r="L192" s="19"/>
      <c r="M192" s="7"/>
      <c r="N192" s="26"/>
      <c r="O192" s="10"/>
      <c r="P192" s="29"/>
      <c r="Q192" s="7"/>
      <c r="R192" s="14"/>
      <c r="S192" s="14"/>
      <c r="T192" s="14"/>
      <c r="U192" s="7"/>
    </row>
    <row r="193" spans="1:21" s="35" customFormat="1" ht="18.75">
      <c r="A193" s="8"/>
      <c r="B193" s="10"/>
      <c r="C193" s="10"/>
      <c r="D193" s="10"/>
      <c r="E193" s="11"/>
      <c r="F193" s="11"/>
      <c r="G193" s="11"/>
      <c r="H193" s="11"/>
      <c r="I193" s="39"/>
      <c r="J193" s="39"/>
      <c r="K193" s="10"/>
      <c r="L193" s="19"/>
      <c r="M193" s="7"/>
      <c r="N193" s="26"/>
      <c r="O193" s="10"/>
      <c r="P193" s="29"/>
      <c r="Q193" s="7"/>
      <c r="R193" s="14"/>
      <c r="S193" s="14"/>
      <c r="T193" s="14"/>
      <c r="U193" s="7"/>
    </row>
    <row r="194" spans="1:21" s="35" customFormat="1" ht="18.75">
      <c r="A194" s="8"/>
      <c r="B194" s="10"/>
      <c r="C194" s="10"/>
      <c r="D194" s="10"/>
      <c r="E194" s="11"/>
      <c r="F194" s="11"/>
      <c r="G194" s="11"/>
      <c r="H194" s="11"/>
      <c r="I194" s="39"/>
      <c r="J194" s="39"/>
      <c r="K194" s="10"/>
      <c r="L194" s="19"/>
      <c r="M194" s="7"/>
      <c r="N194" s="26"/>
      <c r="O194" s="10"/>
      <c r="P194" s="29"/>
      <c r="Q194" s="7"/>
      <c r="R194" s="14"/>
      <c r="S194" s="14"/>
      <c r="T194" s="14"/>
      <c r="U194" s="7"/>
    </row>
    <row r="195" spans="1:21" s="35" customFormat="1" ht="18.75">
      <c r="A195" s="8"/>
      <c r="B195" s="10"/>
      <c r="C195" s="10"/>
      <c r="D195" s="10"/>
      <c r="E195" s="11"/>
      <c r="F195" s="11"/>
      <c r="G195" s="11"/>
      <c r="H195" s="11"/>
      <c r="I195" s="39"/>
      <c r="J195" s="39"/>
      <c r="K195" s="10"/>
      <c r="L195" s="19"/>
      <c r="M195" s="7"/>
      <c r="N195" s="26"/>
      <c r="O195" s="10"/>
      <c r="P195" s="29"/>
      <c r="Q195" s="7"/>
      <c r="R195" s="14"/>
      <c r="S195" s="14"/>
      <c r="T195" s="14"/>
      <c r="U195" s="7"/>
    </row>
  </sheetData>
  <phoneticPr fontId="3" type="noConversion"/>
  <conditionalFormatting sqref="I1:L1">
    <cfRule type="duplicateValues" dxfId="171" priority="22"/>
  </conditionalFormatting>
  <conditionalFormatting sqref="J1">
    <cfRule type="duplicateValues" dxfId="170" priority="21"/>
  </conditionalFormatting>
  <conditionalFormatting sqref="I6:L6">
    <cfRule type="duplicateValues" dxfId="169" priority="10"/>
  </conditionalFormatting>
  <conditionalFormatting sqref="L6">
    <cfRule type="duplicateValues" dxfId="168" priority="9"/>
  </conditionalFormatting>
  <conditionalFormatting sqref="K6:L6">
    <cfRule type="duplicateValues" dxfId="167" priority="8"/>
  </conditionalFormatting>
  <conditionalFormatting sqref="I6:J6">
    <cfRule type="duplicateValues" dxfId="166" priority="7"/>
  </conditionalFormatting>
  <conditionalFormatting sqref="J6">
    <cfRule type="duplicateValues" dxfId="165" priority="6"/>
  </conditionalFormatting>
  <conditionalFormatting sqref="I7:L7">
    <cfRule type="duplicateValues" dxfId="164" priority="5"/>
  </conditionalFormatting>
  <conditionalFormatting sqref="L7">
    <cfRule type="duplicateValues" dxfId="163" priority="4"/>
  </conditionalFormatting>
  <conditionalFormatting sqref="K7:L7">
    <cfRule type="duplicateValues" dxfId="162" priority="3"/>
  </conditionalFormatting>
  <conditionalFormatting sqref="I7:J7">
    <cfRule type="duplicateValues" dxfId="161" priority="2"/>
  </conditionalFormatting>
  <conditionalFormatting sqref="J7">
    <cfRule type="duplicateValues" dxfId="160" priority="1"/>
  </conditionalFormatting>
  <conditionalFormatting sqref="I2:L195">
    <cfRule type="duplicateValues" dxfId="159" priority="55"/>
  </conditionalFormatting>
  <conditionalFormatting sqref="L2:L195">
    <cfRule type="duplicateValues" dxfId="158" priority="56"/>
  </conditionalFormatting>
  <conditionalFormatting sqref="K2:L195">
    <cfRule type="duplicateValues" dxfId="157" priority="57"/>
  </conditionalFormatting>
  <conditionalFormatting sqref="I2:J195">
    <cfRule type="duplicateValues" dxfId="156" priority="58"/>
  </conditionalFormatting>
  <conditionalFormatting sqref="J2:J195">
    <cfRule type="duplicateValues" dxfId="155" priority="59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K173"/>
  <sheetViews>
    <sheetView topLeftCell="F1" workbookViewId="0">
      <selection activeCell="J12" sqref="J12"/>
    </sheetView>
  </sheetViews>
  <sheetFormatPr defaultRowHeight="13.5"/>
  <cols>
    <col min="1" max="1" width="12.5" bestFit="1" customWidth="1"/>
    <col min="2" max="2" width="8.5" bestFit="1" customWidth="1"/>
    <col min="3" max="4" width="10.75" bestFit="1" customWidth="1"/>
    <col min="5" max="5" width="15" bestFit="1" customWidth="1"/>
    <col min="6" max="6" width="29.625" bestFit="1" customWidth="1"/>
    <col min="7" max="7" width="1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customWidth="1"/>
    <col min="12" max="12" width="11.875" customWidth="1"/>
    <col min="13" max="13" width="15" bestFit="1" customWidth="1"/>
    <col min="14" max="14" width="18.25" hidden="1" customWidth="1"/>
    <col min="15" max="15" width="12.875" customWidth="1"/>
    <col min="16" max="16" width="7.75" customWidth="1"/>
    <col min="17" max="17" width="6.25" bestFit="1" customWidth="1"/>
    <col min="18" max="19" width="18.25" bestFit="1" customWidth="1"/>
    <col min="20" max="20" width="16.75" bestFit="1" customWidth="1"/>
    <col min="21" max="21" width="10.25" bestFit="1" customWidth="1"/>
  </cols>
  <sheetData>
    <row r="1" spans="1:63" s="3" customFormat="1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1376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43207</v>
      </c>
      <c r="B2" s="10" t="s">
        <v>234</v>
      </c>
      <c r="C2" s="10">
        <v>1640</v>
      </c>
      <c r="D2" s="10">
        <v>1837</v>
      </c>
      <c r="E2" s="11" t="s">
        <v>235</v>
      </c>
      <c r="F2" s="11" t="s">
        <v>251</v>
      </c>
      <c r="G2" s="11" t="s">
        <v>203</v>
      </c>
      <c r="H2" s="11" t="s">
        <v>430</v>
      </c>
      <c r="I2" s="39"/>
      <c r="J2" s="40" t="s">
        <v>1724</v>
      </c>
      <c r="K2" s="10"/>
      <c r="L2" s="19" t="s">
        <v>1680</v>
      </c>
      <c r="M2" s="7" t="str">
        <f t="shared" ref="M2" si="0">IF(A2&lt;&gt;"","武汉威伟机械","------")</f>
        <v>武汉威伟机械</v>
      </c>
      <c r="N2" s="26" t="str">
        <f>VLOOKUP(P2,ch!$A$1:$B$34,2,0)</f>
        <v>鄂ALU291</v>
      </c>
      <c r="O2" s="10" t="s">
        <v>181</v>
      </c>
      <c r="P2" s="29" t="s">
        <v>197</v>
      </c>
      <c r="Q2" s="7" t="str">
        <f t="shared" ref="Q2" si="1">IF(A2&lt;&gt;"","9.6米","--")</f>
        <v>9.6米</v>
      </c>
      <c r="R2" s="14" t="s">
        <v>1681</v>
      </c>
      <c r="S2" s="14">
        <v>0</v>
      </c>
      <c r="T2" s="14" t="s">
        <v>1681</v>
      </c>
      <c r="U2" s="7" t="str">
        <f t="shared" ref="U2" si="2">IF(A2&lt;&gt;"","分拣摆渡","----")</f>
        <v>分拣摆渡</v>
      </c>
    </row>
    <row r="3" spans="1:63" s="35" customFormat="1" ht="18.75">
      <c r="A3" s="8">
        <v>43207</v>
      </c>
      <c r="B3" s="10" t="s">
        <v>234</v>
      </c>
      <c r="C3" s="10">
        <v>1120</v>
      </c>
      <c r="D3" s="10">
        <v>1302</v>
      </c>
      <c r="E3" s="11" t="s">
        <v>235</v>
      </c>
      <c r="F3" s="11" t="s">
        <v>251</v>
      </c>
      <c r="G3" s="11" t="s">
        <v>203</v>
      </c>
      <c r="H3" s="11" t="s">
        <v>430</v>
      </c>
      <c r="I3" s="39"/>
      <c r="J3" s="40" t="s">
        <v>1725</v>
      </c>
      <c r="K3" s="10"/>
      <c r="L3" s="19" t="s">
        <v>1682</v>
      </c>
      <c r="M3" s="7" t="str">
        <f t="shared" ref="M3:M13" si="3">IF(A3&lt;&gt;"","武汉威伟机械","------")</f>
        <v>武汉威伟机械</v>
      </c>
      <c r="N3" s="26" t="str">
        <f>VLOOKUP(P3,ch!$A$1:$B$34,2,0)</f>
        <v>鄂ALU151</v>
      </c>
      <c r="O3" s="10" t="s">
        <v>178</v>
      </c>
      <c r="P3" s="29" t="s">
        <v>361</v>
      </c>
      <c r="Q3" s="7" t="str">
        <f t="shared" ref="Q3:Q13" si="4">IF(A3&lt;&gt;"","9.6米","--")</f>
        <v>9.6米</v>
      </c>
      <c r="R3" s="14" t="s">
        <v>1683</v>
      </c>
      <c r="S3" s="14">
        <v>0</v>
      </c>
      <c r="T3" s="14" t="s">
        <v>1683</v>
      </c>
      <c r="U3" s="7" t="str">
        <f t="shared" ref="U3:U13" si="5">IF(A3&lt;&gt;"","分拣摆渡","----")</f>
        <v>分拣摆渡</v>
      </c>
    </row>
    <row r="4" spans="1:63" s="35" customFormat="1" ht="18.75">
      <c r="A4" s="8">
        <v>43207</v>
      </c>
      <c r="B4" s="10" t="s">
        <v>243</v>
      </c>
      <c r="C4" s="10">
        <v>1825</v>
      </c>
      <c r="D4" s="10">
        <v>2114</v>
      </c>
      <c r="E4" s="11" t="s">
        <v>235</v>
      </c>
      <c r="F4" s="11" t="s">
        <v>251</v>
      </c>
      <c r="G4" s="11" t="s">
        <v>203</v>
      </c>
      <c r="H4" s="11" t="s">
        <v>430</v>
      </c>
      <c r="I4" s="39"/>
      <c r="J4" s="92" t="s">
        <v>1726</v>
      </c>
      <c r="K4" s="10"/>
      <c r="L4" s="19" t="s">
        <v>1687</v>
      </c>
      <c r="M4" s="7" t="str">
        <f t="shared" ref="M4" si="6">IF(A4&lt;&gt;"","武汉威伟机械","------")</f>
        <v>武汉威伟机械</v>
      </c>
      <c r="N4" s="26" t="str">
        <f>VLOOKUP(P4,ch!$A$1:$B$34,2,0)</f>
        <v>鄂AZV373</v>
      </c>
      <c r="O4" s="10" t="s">
        <v>174</v>
      </c>
      <c r="P4" s="29" t="s">
        <v>195</v>
      </c>
      <c r="Q4" s="7" t="str">
        <f t="shared" ref="Q4" si="7">IF(A4&lt;&gt;"","9.6米","--")</f>
        <v>9.6米</v>
      </c>
      <c r="R4" s="14">
        <v>14</v>
      </c>
      <c r="S4" s="14">
        <v>0</v>
      </c>
      <c r="T4" s="14">
        <v>14</v>
      </c>
      <c r="U4" s="7" t="str">
        <f t="shared" ref="U4" si="8">IF(A4&lt;&gt;"","分拣摆渡","----")</f>
        <v>分拣摆渡</v>
      </c>
    </row>
    <row r="5" spans="1:63" s="35" customFormat="1" ht="18.75">
      <c r="A5" s="8">
        <v>43207</v>
      </c>
      <c r="B5" s="10" t="s">
        <v>234</v>
      </c>
      <c r="C5" s="10">
        <v>1250</v>
      </c>
      <c r="D5" s="10">
        <v>1425</v>
      </c>
      <c r="E5" s="11" t="s">
        <v>235</v>
      </c>
      <c r="F5" s="11" t="s">
        <v>251</v>
      </c>
      <c r="G5" s="11" t="s">
        <v>203</v>
      </c>
      <c r="H5" s="11" t="s">
        <v>430</v>
      </c>
      <c r="I5" s="39"/>
      <c r="J5" s="92" t="s">
        <v>1727</v>
      </c>
      <c r="K5" s="10"/>
      <c r="L5" s="19" t="s">
        <v>1688</v>
      </c>
      <c r="M5" s="7" t="str">
        <f t="shared" ref="M5" si="9">IF(A5&lt;&gt;"","武汉威伟机械","------")</f>
        <v>武汉威伟机械</v>
      </c>
      <c r="N5" s="26" t="str">
        <f>VLOOKUP(P5,ch!$A$1:$B$34,2,0)</f>
        <v>鄂AZR992</v>
      </c>
      <c r="O5" s="10" t="s">
        <v>183</v>
      </c>
      <c r="P5" s="29" t="s">
        <v>107</v>
      </c>
      <c r="Q5" s="7" t="str">
        <f t="shared" ref="Q5" si="10">IF(A5&lt;&gt;"","9.6米","--")</f>
        <v>9.6米</v>
      </c>
      <c r="R5" s="14" t="s">
        <v>1689</v>
      </c>
      <c r="S5" s="14">
        <v>0</v>
      </c>
      <c r="T5" s="14" t="s">
        <v>1689</v>
      </c>
      <c r="U5" s="7" t="str">
        <f t="shared" ref="U5" si="11">IF(A5&lt;&gt;"","分拣摆渡","----")</f>
        <v>分拣摆渡</v>
      </c>
    </row>
    <row r="6" spans="1:63" s="35" customFormat="1" ht="18.75">
      <c r="A6" s="8">
        <v>43207</v>
      </c>
      <c r="B6" s="10" t="s">
        <v>500</v>
      </c>
      <c r="C6" s="10">
        <v>1830</v>
      </c>
      <c r="D6" s="10">
        <v>2010</v>
      </c>
      <c r="E6" s="11" t="s">
        <v>201</v>
      </c>
      <c r="F6" s="11" t="s">
        <v>1685</v>
      </c>
      <c r="G6" s="11" t="s">
        <v>203</v>
      </c>
      <c r="H6" s="11" t="s">
        <v>430</v>
      </c>
      <c r="I6" s="39"/>
      <c r="J6" s="92" t="s">
        <v>1728</v>
      </c>
      <c r="K6" s="10"/>
      <c r="L6" s="19" t="s">
        <v>1686</v>
      </c>
      <c r="M6" s="7" t="str">
        <f t="shared" si="3"/>
        <v>武汉威伟机械</v>
      </c>
      <c r="N6" s="26" t="str">
        <f>VLOOKUP(P6,ch!$A$1:$B$34,2,0)</f>
        <v>鄂AZV377</v>
      </c>
      <c r="O6" s="10" t="s">
        <v>175</v>
      </c>
      <c r="P6" s="29" t="s">
        <v>239</v>
      </c>
      <c r="Q6" s="7" t="str">
        <f t="shared" si="4"/>
        <v>9.6米</v>
      </c>
      <c r="R6" s="14">
        <v>14</v>
      </c>
      <c r="S6" s="14">
        <v>0</v>
      </c>
      <c r="T6" s="14">
        <f>SUM(R6:S6)</f>
        <v>14</v>
      </c>
      <c r="U6" s="7" t="str">
        <f t="shared" si="5"/>
        <v>分拣摆渡</v>
      </c>
    </row>
    <row r="7" spans="1:63" s="35" customFormat="1" ht="18.75">
      <c r="A7" s="8">
        <v>43207</v>
      </c>
      <c r="B7" s="10" t="s">
        <v>243</v>
      </c>
      <c r="C7" s="10">
        <v>1929</v>
      </c>
      <c r="D7" s="10">
        <v>2110</v>
      </c>
      <c r="E7" s="11" t="s">
        <v>235</v>
      </c>
      <c r="F7" s="11" t="s">
        <v>251</v>
      </c>
      <c r="G7" s="11" t="s">
        <v>203</v>
      </c>
      <c r="H7" s="11" t="s">
        <v>430</v>
      </c>
      <c r="I7" s="39"/>
      <c r="J7" s="40" t="s">
        <v>1729</v>
      </c>
      <c r="K7" s="10"/>
      <c r="L7" s="19" t="s">
        <v>1713</v>
      </c>
      <c r="M7" s="7" t="str">
        <f>IF(A7&lt;&gt;"","武汉威伟机械","------")</f>
        <v>武汉威伟机械</v>
      </c>
      <c r="N7" s="26" t="s">
        <v>1714</v>
      </c>
      <c r="O7" s="10" t="s">
        <v>180</v>
      </c>
      <c r="P7" s="29" t="s">
        <v>196</v>
      </c>
      <c r="Q7" s="7" t="str">
        <f>IF(A7&lt;&gt;"","9.6米","--")</f>
        <v>9.6米</v>
      </c>
      <c r="R7" s="14">
        <v>14</v>
      </c>
      <c r="S7" s="14">
        <v>0</v>
      </c>
      <c r="T7" s="14">
        <v>14</v>
      </c>
      <c r="U7" s="7" t="str">
        <f>IF(A7&lt;&gt;"","分拣摆渡","----")</f>
        <v>分拣摆渡</v>
      </c>
    </row>
    <row r="8" spans="1:63" s="35" customFormat="1" ht="18.75">
      <c r="A8" s="8">
        <v>43207</v>
      </c>
      <c r="B8" s="10" t="s">
        <v>243</v>
      </c>
      <c r="C8" s="10">
        <v>1900</v>
      </c>
      <c r="D8" s="10">
        <v>2050</v>
      </c>
      <c r="E8" s="11" t="s">
        <v>235</v>
      </c>
      <c r="F8" s="11" t="s">
        <v>251</v>
      </c>
      <c r="G8" s="11" t="s">
        <v>203</v>
      </c>
      <c r="H8" s="11" t="s">
        <v>430</v>
      </c>
      <c r="I8" s="39"/>
      <c r="J8" s="40" t="s">
        <v>1730</v>
      </c>
      <c r="K8" s="10"/>
      <c r="L8" s="19" t="s">
        <v>1709</v>
      </c>
      <c r="M8" s="7" t="str">
        <f>IF(A8&lt;&gt;"","武汉威伟机械","------")</f>
        <v>武汉威伟机械</v>
      </c>
      <c r="N8" s="26" t="s">
        <v>1710</v>
      </c>
      <c r="O8" s="10" t="s">
        <v>1751</v>
      </c>
      <c r="P8" s="29" t="s">
        <v>250</v>
      </c>
      <c r="Q8" s="7" t="str">
        <f>IF(A8&lt;&gt;"","9.6米","--")</f>
        <v>9.6米</v>
      </c>
      <c r="R8" s="14">
        <v>14</v>
      </c>
      <c r="S8" s="14">
        <v>0</v>
      </c>
      <c r="T8" s="14">
        <v>14</v>
      </c>
      <c r="U8" s="7" t="str">
        <f>IF(A8&lt;&gt;"","分拣摆渡","----")</f>
        <v>分拣摆渡</v>
      </c>
    </row>
    <row r="9" spans="1:63" s="35" customFormat="1" ht="18.75">
      <c r="A9" s="8">
        <v>43207</v>
      </c>
      <c r="B9" s="10" t="s">
        <v>234</v>
      </c>
      <c r="C9" s="10">
        <v>1800</v>
      </c>
      <c r="D9" s="10">
        <v>1946</v>
      </c>
      <c r="E9" s="11" t="s">
        <v>235</v>
      </c>
      <c r="F9" s="11" t="s">
        <v>251</v>
      </c>
      <c r="G9" s="11" t="s">
        <v>203</v>
      </c>
      <c r="H9" s="11" t="s">
        <v>430</v>
      </c>
      <c r="I9" s="39"/>
      <c r="J9" s="92" t="s">
        <v>1731</v>
      </c>
      <c r="K9" s="10"/>
      <c r="L9" s="19" t="s">
        <v>1752</v>
      </c>
      <c r="M9" s="7" t="str">
        <f>IF(A9&lt;&gt;"","武汉威伟机械","------")</f>
        <v>武汉威伟机械</v>
      </c>
      <c r="N9" s="26" t="s">
        <v>1103</v>
      </c>
      <c r="O9" s="10" t="s">
        <v>1135</v>
      </c>
      <c r="P9" s="29" t="s">
        <v>1703</v>
      </c>
      <c r="Q9" s="7" t="str">
        <f>IF(A9&lt;&gt;"","9.6米","--")</f>
        <v>9.6米</v>
      </c>
      <c r="R9" s="14" t="s">
        <v>1704</v>
      </c>
      <c r="S9" s="14">
        <v>0</v>
      </c>
      <c r="T9" s="14" t="s">
        <v>1704</v>
      </c>
      <c r="U9" s="7" t="str">
        <f>IF(A9&lt;&gt;"","分拣摆渡","----")</f>
        <v>分拣摆渡</v>
      </c>
    </row>
    <row r="10" spans="1:63" s="35" customFormat="1" ht="18.75">
      <c r="A10" s="67">
        <v>43207</v>
      </c>
      <c r="B10" s="70" t="s">
        <v>1755</v>
      </c>
      <c r="C10" s="70">
        <v>1925</v>
      </c>
      <c r="D10" s="70">
        <v>2151</v>
      </c>
      <c r="E10" s="68" t="s">
        <v>958</v>
      </c>
      <c r="F10" s="68" t="s">
        <v>1756</v>
      </c>
      <c r="G10" s="68" t="s">
        <v>946</v>
      </c>
      <c r="H10" s="68" t="s">
        <v>1757</v>
      </c>
      <c r="I10" s="71" t="s">
        <v>1758</v>
      </c>
      <c r="J10" s="92" t="s">
        <v>1758</v>
      </c>
      <c r="K10" s="74"/>
      <c r="L10" s="73" t="s">
        <v>1759</v>
      </c>
      <c r="M10" s="72" t="str">
        <f>IF(A10&lt;&gt;"","武汉威伟机械","------")</f>
        <v>武汉威伟机械</v>
      </c>
      <c r="N10" s="70" t="s">
        <v>1134</v>
      </c>
      <c r="O10" s="88" t="s">
        <v>1134</v>
      </c>
      <c r="P10" s="87" t="s">
        <v>1760</v>
      </c>
      <c r="Q10" s="81" t="str">
        <f>IF(A10&lt;&gt;"","9.6米","--")</f>
        <v>9.6米</v>
      </c>
      <c r="R10" s="84">
        <v>14</v>
      </c>
      <c r="S10" s="69">
        <v>0</v>
      </c>
      <c r="T10" s="69">
        <v>14</v>
      </c>
      <c r="U10" s="66" t="s">
        <v>1761</v>
      </c>
    </row>
    <row r="11" spans="1:63" s="35" customFormat="1" ht="18.75">
      <c r="A11" s="8">
        <v>43207</v>
      </c>
      <c r="B11" s="10" t="s">
        <v>243</v>
      </c>
      <c r="C11" s="10">
        <v>1957</v>
      </c>
      <c r="D11" s="10">
        <v>2137</v>
      </c>
      <c r="E11" s="11" t="s">
        <v>235</v>
      </c>
      <c r="F11" s="11" t="s">
        <v>251</v>
      </c>
      <c r="G11" s="11" t="s">
        <v>203</v>
      </c>
      <c r="H11" s="11" t="s">
        <v>430</v>
      </c>
      <c r="I11" s="39"/>
      <c r="J11" s="106" t="s">
        <v>2213</v>
      </c>
      <c r="K11" s="65" t="s">
        <v>1753</v>
      </c>
      <c r="L11" s="19" t="s">
        <v>1754</v>
      </c>
      <c r="M11" s="7" t="str">
        <f>IF(A11&lt;&gt;"","武汉威伟机械","------")</f>
        <v>武汉威伟机械</v>
      </c>
      <c r="N11" s="86" t="str">
        <f>VLOOKUP(P11,ch!$A$1:$B$34,2,0)</f>
        <v>鄂AAW309</v>
      </c>
      <c r="O11" s="10" t="s">
        <v>165</v>
      </c>
      <c r="P11" s="29" t="s">
        <v>144</v>
      </c>
      <c r="Q11" s="7" t="str">
        <f>IF(A11&lt;&gt;"","9.6米","--")</f>
        <v>9.6米</v>
      </c>
      <c r="R11" s="14">
        <v>11</v>
      </c>
      <c r="S11" s="14">
        <v>0</v>
      </c>
      <c r="T11" s="14">
        <v>11</v>
      </c>
      <c r="U11" s="7" t="str">
        <f>IF(A11&lt;&gt;"","分拣摆渡","----")</f>
        <v>分拣摆渡</v>
      </c>
    </row>
    <row r="12" spans="1:63" s="35" customFormat="1" ht="18.75">
      <c r="A12" s="8">
        <v>43207</v>
      </c>
      <c r="B12" s="10" t="s">
        <v>111</v>
      </c>
      <c r="C12" s="10">
        <v>1456</v>
      </c>
      <c r="D12" s="10">
        <v>1515</v>
      </c>
      <c r="E12" s="11" t="s">
        <v>209</v>
      </c>
      <c r="F12" s="11" t="s">
        <v>517</v>
      </c>
      <c r="G12" s="11" t="s">
        <v>203</v>
      </c>
      <c r="H12" s="11" t="s">
        <v>430</v>
      </c>
      <c r="I12" s="39"/>
      <c r="J12" s="92" t="s">
        <v>1732</v>
      </c>
      <c r="K12" s="10"/>
      <c r="L12" s="19" t="s">
        <v>1684</v>
      </c>
      <c r="M12" s="7" t="str">
        <f t="shared" si="3"/>
        <v>武汉威伟机械</v>
      </c>
      <c r="N12" s="26" t="str">
        <f>VLOOKUP(P12,ch!$A$1:$B$34,2,0)</f>
        <v>鄂AAW309</v>
      </c>
      <c r="O12" s="10" t="s">
        <v>165</v>
      </c>
      <c r="P12" s="29" t="s">
        <v>144</v>
      </c>
      <c r="Q12" s="7" t="str">
        <f t="shared" si="4"/>
        <v>9.6米</v>
      </c>
      <c r="R12" s="14">
        <v>12</v>
      </c>
      <c r="S12" s="14">
        <v>0</v>
      </c>
      <c r="T12" s="14">
        <f>SUM(R12:S12)</f>
        <v>12</v>
      </c>
      <c r="U12" s="7" t="str">
        <f t="shared" si="5"/>
        <v>分拣摆渡</v>
      </c>
    </row>
    <row r="13" spans="1:63" s="35" customFormat="1" ht="18.75">
      <c r="A13" s="8">
        <v>43207</v>
      </c>
      <c r="B13" s="10" t="s">
        <v>278</v>
      </c>
      <c r="C13" s="10">
        <v>1928</v>
      </c>
      <c r="D13" s="10">
        <v>1933</v>
      </c>
      <c r="E13" s="11" t="s">
        <v>209</v>
      </c>
      <c r="F13" s="11" t="s">
        <v>517</v>
      </c>
      <c r="G13" s="11" t="s">
        <v>203</v>
      </c>
      <c r="H13" s="11" t="s">
        <v>430</v>
      </c>
      <c r="I13" s="39"/>
      <c r="J13" s="40" t="s">
        <v>1733</v>
      </c>
      <c r="K13" s="10"/>
      <c r="L13" s="19" t="s">
        <v>1691</v>
      </c>
      <c r="M13" s="7" t="str">
        <f t="shared" si="3"/>
        <v>武汉威伟机械</v>
      </c>
      <c r="N13" s="26" t="s">
        <v>1692</v>
      </c>
      <c r="O13" s="10" t="s">
        <v>167</v>
      </c>
      <c r="P13" s="29" t="s">
        <v>191</v>
      </c>
      <c r="Q13" s="7" t="str">
        <f t="shared" si="4"/>
        <v>9.6米</v>
      </c>
      <c r="R13" s="14">
        <v>14</v>
      </c>
      <c r="S13" s="14">
        <v>0</v>
      </c>
      <c r="T13" s="14">
        <v>14</v>
      </c>
      <c r="U13" s="7" t="str">
        <f t="shared" si="5"/>
        <v>分拣摆渡</v>
      </c>
    </row>
    <row r="14" spans="1:63" s="35" customFormat="1" ht="18.75">
      <c r="A14" s="8">
        <v>43207</v>
      </c>
      <c r="B14" s="10" t="s">
        <v>111</v>
      </c>
      <c r="C14" s="10">
        <v>1740</v>
      </c>
      <c r="D14" s="10">
        <v>1748</v>
      </c>
      <c r="E14" s="11" t="s">
        <v>209</v>
      </c>
      <c r="F14" s="11" t="s">
        <v>517</v>
      </c>
      <c r="G14" s="11" t="s">
        <v>203</v>
      </c>
      <c r="H14" s="11" t="s">
        <v>430</v>
      </c>
      <c r="I14" s="39"/>
      <c r="J14" s="40" t="s">
        <v>1734</v>
      </c>
      <c r="K14" s="10"/>
      <c r="L14" s="19" t="s">
        <v>1701</v>
      </c>
      <c r="M14" s="7" t="str">
        <f t="shared" ref="M14:M25" si="12">IF(A14&lt;&gt;"","武汉威伟机械","------")</f>
        <v>武汉威伟机械</v>
      </c>
      <c r="N14" s="26" t="s">
        <v>1692</v>
      </c>
      <c r="O14" s="10" t="s">
        <v>167</v>
      </c>
      <c r="P14" s="29" t="s">
        <v>191</v>
      </c>
      <c r="Q14" s="7" t="str">
        <f t="shared" ref="Q14:Q25" si="13">IF(A14&lt;&gt;"","9.6米","--")</f>
        <v>9.6米</v>
      </c>
      <c r="R14" s="14">
        <v>14</v>
      </c>
      <c r="S14" s="14">
        <v>0</v>
      </c>
      <c r="T14" s="14">
        <f>SUM(R16:S16)</f>
        <v>14</v>
      </c>
      <c r="U14" s="7" t="str">
        <f t="shared" ref="U14:U25" si="14">IF(A14&lt;&gt;"","分拣摆渡","----")</f>
        <v>分拣摆渡</v>
      </c>
    </row>
    <row r="15" spans="1:63" s="35" customFormat="1" ht="18.75">
      <c r="A15" s="8">
        <v>43207</v>
      </c>
      <c r="B15" s="10" t="s">
        <v>111</v>
      </c>
      <c r="C15" s="10">
        <v>1045</v>
      </c>
      <c r="D15" s="10">
        <v>1052</v>
      </c>
      <c r="E15" s="11" t="s">
        <v>209</v>
      </c>
      <c r="F15" s="11" t="s">
        <v>517</v>
      </c>
      <c r="G15" s="11" t="s">
        <v>203</v>
      </c>
      <c r="H15" s="11" t="s">
        <v>430</v>
      </c>
      <c r="I15" s="39"/>
      <c r="J15" s="40" t="s">
        <v>1735</v>
      </c>
      <c r="K15" s="10"/>
      <c r="L15" s="19" t="s">
        <v>1702</v>
      </c>
      <c r="M15" s="7" t="str">
        <f t="shared" si="12"/>
        <v>武汉威伟机械</v>
      </c>
      <c r="N15" s="26" t="s">
        <v>1692</v>
      </c>
      <c r="O15" s="10" t="s">
        <v>167</v>
      </c>
      <c r="P15" s="29" t="s">
        <v>191</v>
      </c>
      <c r="Q15" s="7" t="str">
        <f t="shared" si="13"/>
        <v>9.6米</v>
      </c>
      <c r="R15" s="14">
        <v>14</v>
      </c>
      <c r="S15" s="14">
        <v>0</v>
      </c>
      <c r="T15" s="14">
        <f>SUM(R15:S15)</f>
        <v>14</v>
      </c>
      <c r="U15" s="7" t="str">
        <f t="shared" si="14"/>
        <v>分拣摆渡</v>
      </c>
    </row>
    <row r="16" spans="1:63" s="35" customFormat="1" ht="18.75">
      <c r="A16" s="8">
        <v>43207</v>
      </c>
      <c r="B16" s="10" t="s">
        <v>1705</v>
      </c>
      <c r="C16" s="10">
        <v>2021</v>
      </c>
      <c r="D16" s="10">
        <v>2029</v>
      </c>
      <c r="E16" s="11" t="s">
        <v>209</v>
      </c>
      <c r="F16" s="11" t="s">
        <v>517</v>
      </c>
      <c r="G16" s="11" t="s">
        <v>203</v>
      </c>
      <c r="H16" s="11" t="s">
        <v>430</v>
      </c>
      <c r="I16" s="39"/>
      <c r="J16" s="40" t="s">
        <v>1736</v>
      </c>
      <c r="K16" s="10"/>
      <c r="L16" s="19" t="s">
        <v>1706</v>
      </c>
      <c r="M16" s="7" t="str">
        <f t="shared" si="12"/>
        <v>武汉威伟机械</v>
      </c>
      <c r="N16" s="26" t="s">
        <v>1707</v>
      </c>
      <c r="O16" s="10" t="s">
        <v>178</v>
      </c>
      <c r="P16" s="29" t="s">
        <v>1708</v>
      </c>
      <c r="Q16" s="7" t="str">
        <f t="shared" si="13"/>
        <v>9.6米</v>
      </c>
      <c r="R16" s="14">
        <v>14</v>
      </c>
      <c r="S16" s="14">
        <v>0</v>
      </c>
      <c r="T16" s="14">
        <f t="shared" ref="T16:T25" si="15">SUM(R16:S16)</f>
        <v>14</v>
      </c>
      <c r="U16" s="7" t="str">
        <f t="shared" si="14"/>
        <v>分拣摆渡</v>
      </c>
    </row>
    <row r="17" spans="1:21" s="35" customFormat="1" ht="18.75">
      <c r="A17" s="8">
        <v>43207</v>
      </c>
      <c r="B17" s="10" t="s">
        <v>307</v>
      </c>
      <c r="C17" s="10">
        <v>2047</v>
      </c>
      <c r="D17" s="10">
        <v>2054</v>
      </c>
      <c r="E17" s="11" t="s">
        <v>209</v>
      </c>
      <c r="F17" s="11" t="s">
        <v>517</v>
      </c>
      <c r="G17" s="11" t="s">
        <v>203</v>
      </c>
      <c r="H17" s="11" t="s">
        <v>430</v>
      </c>
      <c r="I17" s="39"/>
      <c r="J17" s="40" t="s">
        <v>1737</v>
      </c>
      <c r="K17" s="10"/>
      <c r="L17" s="19" t="s">
        <v>1711</v>
      </c>
      <c r="M17" s="7" t="str">
        <f t="shared" si="12"/>
        <v>武汉威伟机械</v>
      </c>
      <c r="N17" s="26" t="s">
        <v>1712</v>
      </c>
      <c r="O17" s="10" t="s">
        <v>183</v>
      </c>
      <c r="P17" s="29" t="s">
        <v>107</v>
      </c>
      <c r="Q17" s="7" t="str">
        <f t="shared" si="13"/>
        <v>9.6米</v>
      </c>
      <c r="R17" s="14">
        <v>14</v>
      </c>
      <c r="S17" s="14">
        <v>0</v>
      </c>
      <c r="T17" s="14">
        <f t="shared" si="15"/>
        <v>14</v>
      </c>
      <c r="U17" s="7" t="str">
        <f t="shared" si="14"/>
        <v>分拣摆渡</v>
      </c>
    </row>
    <row r="18" spans="1:21" s="35" customFormat="1" ht="18.75">
      <c r="A18" s="8">
        <v>43207</v>
      </c>
      <c r="B18" s="10" t="s">
        <v>258</v>
      </c>
      <c r="C18" s="10">
        <v>1735</v>
      </c>
      <c r="D18" s="10">
        <v>1945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39"/>
      <c r="J18" s="40" t="s">
        <v>1738</v>
      </c>
      <c r="K18" s="10"/>
      <c r="L18" s="19" t="s">
        <v>1690</v>
      </c>
      <c r="M18" s="7" t="str">
        <f t="shared" si="12"/>
        <v>武汉威伟机械</v>
      </c>
      <c r="N18" s="26" t="s">
        <v>1694</v>
      </c>
      <c r="O18" s="10" t="s">
        <v>170</v>
      </c>
      <c r="P18" s="29" t="s">
        <v>117</v>
      </c>
      <c r="Q18" s="7" t="str">
        <f t="shared" si="13"/>
        <v>9.6米</v>
      </c>
      <c r="R18" s="14">
        <v>14</v>
      </c>
      <c r="S18" s="14">
        <v>0</v>
      </c>
      <c r="T18" s="14">
        <f t="shared" si="15"/>
        <v>14</v>
      </c>
      <c r="U18" s="7" t="str">
        <f t="shared" si="14"/>
        <v>分拣摆渡</v>
      </c>
    </row>
    <row r="19" spans="1:21" s="35" customFormat="1" ht="18.75">
      <c r="A19" s="8">
        <v>43207</v>
      </c>
      <c r="B19" s="10" t="s">
        <v>71</v>
      </c>
      <c r="C19" s="10">
        <v>1802</v>
      </c>
      <c r="D19" s="10">
        <v>1812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39"/>
      <c r="J19" s="92" t="s">
        <v>1739</v>
      </c>
      <c r="K19" s="10"/>
      <c r="L19" s="19" t="s">
        <v>1693</v>
      </c>
      <c r="M19" s="7" t="str">
        <f t="shared" si="12"/>
        <v>武汉威伟机械</v>
      </c>
      <c r="N19" s="26" t="s">
        <v>1694</v>
      </c>
      <c r="O19" s="10" t="s">
        <v>170</v>
      </c>
      <c r="P19" s="29" t="s">
        <v>117</v>
      </c>
      <c r="Q19" s="7" t="str">
        <f t="shared" si="13"/>
        <v>9.6米</v>
      </c>
      <c r="R19" s="14">
        <v>14</v>
      </c>
      <c r="S19" s="14">
        <v>0</v>
      </c>
      <c r="T19" s="14">
        <f t="shared" si="15"/>
        <v>14</v>
      </c>
      <c r="U19" s="7" t="str">
        <f t="shared" si="14"/>
        <v>分拣摆渡</v>
      </c>
    </row>
    <row r="20" spans="1:21" s="35" customFormat="1" ht="18.75">
      <c r="A20" s="8">
        <v>43207</v>
      </c>
      <c r="B20" s="10" t="s">
        <v>71</v>
      </c>
      <c r="C20" s="10">
        <v>1602</v>
      </c>
      <c r="D20" s="10">
        <v>1612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39"/>
      <c r="J20" s="92" t="s">
        <v>1740</v>
      </c>
      <c r="K20" s="10"/>
      <c r="L20" s="19" t="s">
        <v>1695</v>
      </c>
      <c r="M20" s="7" t="str">
        <f t="shared" si="12"/>
        <v>武汉威伟机械</v>
      </c>
      <c r="N20" s="26" t="s">
        <v>1694</v>
      </c>
      <c r="O20" s="10" t="s">
        <v>170</v>
      </c>
      <c r="P20" s="29" t="s">
        <v>117</v>
      </c>
      <c r="Q20" s="7" t="str">
        <f t="shared" si="13"/>
        <v>9.6米</v>
      </c>
      <c r="R20" s="14">
        <v>14</v>
      </c>
      <c r="S20" s="14">
        <v>0</v>
      </c>
      <c r="T20" s="14">
        <f t="shared" si="15"/>
        <v>14</v>
      </c>
      <c r="U20" s="7" t="str">
        <f t="shared" si="14"/>
        <v>分拣摆渡</v>
      </c>
    </row>
    <row r="21" spans="1:21" s="35" customFormat="1" ht="18.75">
      <c r="A21" s="8">
        <v>43207</v>
      </c>
      <c r="B21" s="10" t="s">
        <v>71</v>
      </c>
      <c r="C21" s="10">
        <v>1607</v>
      </c>
      <c r="D21" s="10">
        <v>1617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39"/>
      <c r="J21" s="92" t="s">
        <v>1741</v>
      </c>
      <c r="K21" s="10"/>
      <c r="L21" s="19" t="s">
        <v>1696</v>
      </c>
      <c r="M21" s="7" t="str">
        <f t="shared" si="12"/>
        <v>武汉威伟机械</v>
      </c>
      <c r="N21" s="26" t="s">
        <v>1694</v>
      </c>
      <c r="O21" s="10" t="s">
        <v>170</v>
      </c>
      <c r="P21" s="29" t="s">
        <v>117</v>
      </c>
      <c r="Q21" s="7" t="str">
        <f t="shared" si="13"/>
        <v>9.6米</v>
      </c>
      <c r="R21" s="14">
        <v>14</v>
      </c>
      <c r="S21" s="14">
        <v>0</v>
      </c>
      <c r="T21" s="14">
        <f t="shared" si="15"/>
        <v>14</v>
      </c>
      <c r="U21" s="7" t="str">
        <f t="shared" si="14"/>
        <v>分拣摆渡</v>
      </c>
    </row>
    <row r="22" spans="1:21" s="35" customFormat="1" ht="18.75">
      <c r="A22" s="8">
        <v>43207</v>
      </c>
      <c r="B22" s="10" t="s">
        <v>71</v>
      </c>
      <c r="C22" s="10">
        <v>1415</v>
      </c>
      <c r="D22" s="10">
        <v>1425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39"/>
      <c r="J22" s="92" t="s">
        <v>1742</v>
      </c>
      <c r="K22" s="10"/>
      <c r="L22" s="19" t="s">
        <v>1697</v>
      </c>
      <c r="M22" s="7" t="str">
        <f t="shared" si="12"/>
        <v>武汉威伟机械</v>
      </c>
      <c r="N22" s="26" t="s">
        <v>1694</v>
      </c>
      <c r="O22" s="10" t="s">
        <v>170</v>
      </c>
      <c r="P22" s="29" t="s">
        <v>117</v>
      </c>
      <c r="Q22" s="7" t="str">
        <f t="shared" si="13"/>
        <v>9.6米</v>
      </c>
      <c r="R22" s="14">
        <v>14</v>
      </c>
      <c r="S22" s="14">
        <v>0</v>
      </c>
      <c r="T22" s="14">
        <f t="shared" si="15"/>
        <v>14</v>
      </c>
      <c r="U22" s="7" t="str">
        <f t="shared" si="14"/>
        <v>分拣摆渡</v>
      </c>
    </row>
    <row r="23" spans="1:21" s="35" customFormat="1" ht="18.75">
      <c r="A23" s="8">
        <v>43207</v>
      </c>
      <c r="B23" s="10" t="s">
        <v>71</v>
      </c>
      <c r="C23" s="10">
        <v>1139</v>
      </c>
      <c r="D23" s="10">
        <v>1149</v>
      </c>
      <c r="E23" s="11" t="s">
        <v>203</v>
      </c>
      <c r="F23" s="11" t="s">
        <v>430</v>
      </c>
      <c r="G23" s="11" t="s">
        <v>209</v>
      </c>
      <c r="H23" s="11" t="s">
        <v>467</v>
      </c>
      <c r="I23" s="39"/>
      <c r="J23" s="92" t="s">
        <v>1743</v>
      </c>
      <c r="K23" s="10"/>
      <c r="L23" s="19" t="s">
        <v>1698</v>
      </c>
      <c r="M23" s="7" t="str">
        <f t="shared" si="12"/>
        <v>武汉威伟机械</v>
      </c>
      <c r="N23" s="26" t="s">
        <v>1694</v>
      </c>
      <c r="O23" s="10" t="s">
        <v>170</v>
      </c>
      <c r="P23" s="29" t="s">
        <v>117</v>
      </c>
      <c r="Q23" s="7" t="str">
        <f t="shared" si="13"/>
        <v>9.6米</v>
      </c>
      <c r="R23" s="14">
        <v>14</v>
      </c>
      <c r="S23" s="14">
        <v>0</v>
      </c>
      <c r="T23" s="14">
        <f t="shared" si="15"/>
        <v>14</v>
      </c>
      <c r="U23" s="7" t="str">
        <f t="shared" si="14"/>
        <v>分拣摆渡</v>
      </c>
    </row>
    <row r="24" spans="1:21" s="35" customFormat="1" ht="18.75">
      <c r="A24" s="8">
        <v>43207</v>
      </c>
      <c r="B24" s="10" t="s">
        <v>71</v>
      </c>
      <c r="C24" s="10">
        <v>942</v>
      </c>
      <c r="D24" s="10">
        <v>952</v>
      </c>
      <c r="E24" s="11" t="s">
        <v>203</v>
      </c>
      <c r="F24" s="11" t="s">
        <v>430</v>
      </c>
      <c r="G24" s="11" t="s">
        <v>209</v>
      </c>
      <c r="H24" s="11" t="s">
        <v>467</v>
      </c>
      <c r="I24" s="39"/>
      <c r="J24" s="40" t="s">
        <v>1744</v>
      </c>
      <c r="K24" s="10"/>
      <c r="L24" s="19" t="s">
        <v>1699</v>
      </c>
      <c r="M24" s="7" t="str">
        <f t="shared" si="12"/>
        <v>武汉威伟机械</v>
      </c>
      <c r="N24" s="26" t="s">
        <v>1700</v>
      </c>
      <c r="O24" s="10" t="s">
        <v>162</v>
      </c>
      <c r="P24" s="29" t="s">
        <v>117</v>
      </c>
      <c r="Q24" s="7" t="str">
        <f t="shared" si="13"/>
        <v>9.6米</v>
      </c>
      <c r="R24" s="14">
        <v>14</v>
      </c>
      <c r="S24" s="14">
        <v>0</v>
      </c>
      <c r="T24" s="14">
        <f t="shared" si="15"/>
        <v>14</v>
      </c>
      <c r="U24" s="7" t="str">
        <f t="shared" si="14"/>
        <v>分拣摆渡</v>
      </c>
    </row>
    <row r="25" spans="1:21" s="35" customFormat="1" ht="18.75">
      <c r="A25" s="8">
        <v>43207</v>
      </c>
      <c r="B25" s="10" t="s">
        <v>1715</v>
      </c>
      <c r="C25" s="10">
        <v>2223</v>
      </c>
      <c r="D25" s="10">
        <v>2233</v>
      </c>
      <c r="E25" s="11" t="s">
        <v>203</v>
      </c>
      <c r="F25" s="11" t="s">
        <v>430</v>
      </c>
      <c r="G25" s="11" t="s">
        <v>209</v>
      </c>
      <c r="H25" s="11" t="s">
        <v>467</v>
      </c>
      <c r="I25" s="39"/>
      <c r="J25" s="40" t="s">
        <v>1745</v>
      </c>
      <c r="K25" s="10"/>
      <c r="L25" s="19" t="s">
        <v>1716</v>
      </c>
      <c r="M25" s="7" t="str">
        <f t="shared" si="12"/>
        <v>武汉威伟机械</v>
      </c>
      <c r="N25" s="26" t="s">
        <v>199</v>
      </c>
      <c r="O25" s="10" t="s">
        <v>363</v>
      </c>
      <c r="P25" s="29" t="s">
        <v>1717</v>
      </c>
      <c r="Q25" s="7" t="str">
        <f t="shared" si="13"/>
        <v>9.6米</v>
      </c>
      <c r="R25" s="14">
        <v>14</v>
      </c>
      <c r="S25" s="14">
        <v>0</v>
      </c>
      <c r="T25" s="14">
        <f t="shared" si="15"/>
        <v>14</v>
      </c>
      <c r="U25" s="7" t="str">
        <f t="shared" si="14"/>
        <v>分拣摆渡</v>
      </c>
    </row>
    <row r="26" spans="1:21" s="35" customFormat="1" ht="18.75">
      <c r="A26" s="8">
        <v>43207</v>
      </c>
      <c r="B26" s="10" t="s">
        <v>71</v>
      </c>
      <c r="C26" s="10">
        <v>1722</v>
      </c>
      <c r="D26" s="10">
        <v>1732</v>
      </c>
      <c r="E26" s="11" t="s">
        <v>203</v>
      </c>
      <c r="F26" s="11" t="s">
        <v>430</v>
      </c>
      <c r="G26" s="11" t="s">
        <v>209</v>
      </c>
      <c r="H26" s="11" t="s">
        <v>467</v>
      </c>
      <c r="I26" s="39"/>
      <c r="J26" s="40" t="s">
        <v>1746</v>
      </c>
      <c r="K26" s="10"/>
      <c r="L26" s="19" t="s">
        <v>1718</v>
      </c>
      <c r="M26" s="7" t="str">
        <f t="shared" ref="M26" si="16">IF(A26&lt;&gt;"","武汉威伟机械","------")</f>
        <v>武汉威伟机械</v>
      </c>
      <c r="N26" s="26" t="s">
        <v>199</v>
      </c>
      <c r="O26" s="10" t="s">
        <v>363</v>
      </c>
      <c r="P26" s="29" t="s">
        <v>1717</v>
      </c>
      <c r="Q26" s="7" t="str">
        <f t="shared" ref="Q26" si="17">IF(A26&lt;&gt;"","9.6米","--")</f>
        <v>9.6米</v>
      </c>
      <c r="R26" s="14">
        <v>13</v>
      </c>
      <c r="S26" s="14">
        <v>0</v>
      </c>
      <c r="T26" s="14">
        <f t="shared" ref="T26" si="18">SUM(R26:S26)</f>
        <v>13</v>
      </c>
      <c r="U26" s="7" t="str">
        <f t="shared" ref="U26" si="19">IF(A26&lt;&gt;"","分拣摆渡","----")</f>
        <v>分拣摆渡</v>
      </c>
    </row>
    <row r="27" spans="1:21" s="35" customFormat="1" ht="18.75">
      <c r="A27" s="8">
        <v>43207</v>
      </c>
      <c r="B27" s="10" t="s">
        <v>71</v>
      </c>
      <c r="C27" s="10">
        <v>1510</v>
      </c>
      <c r="D27" s="10">
        <v>1520</v>
      </c>
      <c r="E27" s="11" t="s">
        <v>203</v>
      </c>
      <c r="F27" s="11" t="s">
        <v>430</v>
      </c>
      <c r="G27" s="11" t="s">
        <v>209</v>
      </c>
      <c r="H27" s="11" t="s">
        <v>467</v>
      </c>
      <c r="I27" s="39"/>
      <c r="J27" s="40" t="s">
        <v>1747</v>
      </c>
      <c r="K27" s="10"/>
      <c r="L27" s="19" t="s">
        <v>1719</v>
      </c>
      <c r="M27" s="7" t="str">
        <f t="shared" ref="M27" si="20">IF(A27&lt;&gt;"","武汉威伟机械","------")</f>
        <v>武汉威伟机械</v>
      </c>
      <c r="N27" s="26" t="s">
        <v>199</v>
      </c>
      <c r="O27" s="10" t="s">
        <v>363</v>
      </c>
      <c r="P27" s="29" t="s">
        <v>1717</v>
      </c>
      <c r="Q27" s="7" t="str">
        <f t="shared" ref="Q27" si="21">IF(A27&lt;&gt;"","9.6米","--")</f>
        <v>9.6米</v>
      </c>
      <c r="R27" s="14">
        <v>14</v>
      </c>
      <c r="S27" s="14">
        <v>0</v>
      </c>
      <c r="T27" s="14">
        <f t="shared" ref="T27" si="22">SUM(R27:S27)</f>
        <v>14</v>
      </c>
      <c r="U27" s="7" t="str">
        <f t="shared" ref="U27" si="23">IF(A27&lt;&gt;"","分拣摆渡","----")</f>
        <v>分拣摆渡</v>
      </c>
    </row>
    <row r="28" spans="1:21" s="35" customFormat="1" ht="18.75">
      <c r="A28" s="8">
        <v>43207</v>
      </c>
      <c r="B28" s="10" t="s">
        <v>71</v>
      </c>
      <c r="C28" s="10">
        <v>1357</v>
      </c>
      <c r="D28" s="10">
        <v>1407</v>
      </c>
      <c r="E28" s="11" t="s">
        <v>203</v>
      </c>
      <c r="F28" s="11" t="s">
        <v>430</v>
      </c>
      <c r="G28" s="11" t="s">
        <v>209</v>
      </c>
      <c r="H28" s="11" t="s">
        <v>467</v>
      </c>
      <c r="I28" s="39"/>
      <c r="J28" s="40" t="s">
        <v>1748</v>
      </c>
      <c r="K28" s="10"/>
      <c r="L28" s="19" t="s">
        <v>1720</v>
      </c>
      <c r="M28" s="7" t="str">
        <f t="shared" ref="M28" si="24">IF(A28&lt;&gt;"","武汉威伟机械","------")</f>
        <v>武汉威伟机械</v>
      </c>
      <c r="N28" s="26" t="s">
        <v>199</v>
      </c>
      <c r="O28" s="10" t="s">
        <v>363</v>
      </c>
      <c r="P28" s="29" t="s">
        <v>1717</v>
      </c>
      <c r="Q28" s="7" t="str">
        <f t="shared" ref="Q28" si="25">IF(A28&lt;&gt;"","9.6米","--")</f>
        <v>9.6米</v>
      </c>
      <c r="R28" s="14">
        <v>14</v>
      </c>
      <c r="S28" s="14">
        <v>0</v>
      </c>
      <c r="T28" s="14">
        <f t="shared" ref="T28" si="26">SUM(R28:S28)</f>
        <v>14</v>
      </c>
      <c r="U28" s="7" t="str">
        <f t="shared" ref="U28" si="27">IF(A28&lt;&gt;"","分拣摆渡","----")</f>
        <v>分拣摆渡</v>
      </c>
    </row>
    <row r="29" spans="1:21" s="35" customFormat="1" ht="18.75">
      <c r="A29" s="8">
        <v>43207</v>
      </c>
      <c r="B29" s="10" t="s">
        <v>71</v>
      </c>
      <c r="C29" s="10">
        <v>1037</v>
      </c>
      <c r="D29" s="10">
        <v>1047</v>
      </c>
      <c r="E29" s="11" t="s">
        <v>203</v>
      </c>
      <c r="F29" s="11" t="s">
        <v>430</v>
      </c>
      <c r="G29" s="11" t="s">
        <v>209</v>
      </c>
      <c r="H29" s="11" t="s">
        <v>467</v>
      </c>
      <c r="I29" s="39"/>
      <c r="J29" s="40" t="s">
        <v>1749</v>
      </c>
      <c r="K29" s="10"/>
      <c r="L29" s="19" t="s">
        <v>1721</v>
      </c>
      <c r="M29" s="7" t="str">
        <f t="shared" ref="M29" si="28">IF(A29&lt;&gt;"","武汉威伟机械","------")</f>
        <v>武汉威伟机械</v>
      </c>
      <c r="N29" s="26" t="s">
        <v>199</v>
      </c>
      <c r="O29" s="10" t="s">
        <v>363</v>
      </c>
      <c r="P29" s="29" t="s">
        <v>1717</v>
      </c>
      <c r="Q29" s="7" t="str">
        <f t="shared" ref="Q29" si="29">IF(A29&lt;&gt;"","9.6米","--")</f>
        <v>9.6米</v>
      </c>
      <c r="R29" s="14">
        <v>14</v>
      </c>
      <c r="S29" s="14">
        <v>0</v>
      </c>
      <c r="T29" s="14">
        <f t="shared" ref="T29" si="30">SUM(R29:S29)</f>
        <v>14</v>
      </c>
      <c r="U29" s="7" t="str">
        <f t="shared" ref="U29" si="31">IF(A29&lt;&gt;"","分拣摆渡","----")</f>
        <v>分拣摆渡</v>
      </c>
    </row>
    <row r="30" spans="1:21" s="35" customFormat="1" ht="18.75">
      <c r="A30" s="8">
        <v>43207</v>
      </c>
      <c r="B30" s="10" t="s">
        <v>1722</v>
      </c>
      <c r="C30" s="10">
        <v>55</v>
      </c>
      <c r="D30" s="10">
        <v>105</v>
      </c>
      <c r="E30" s="11" t="s">
        <v>203</v>
      </c>
      <c r="F30" s="11" t="s">
        <v>430</v>
      </c>
      <c r="G30" s="11" t="s">
        <v>209</v>
      </c>
      <c r="H30" s="11" t="s">
        <v>467</v>
      </c>
      <c r="I30" s="39"/>
      <c r="J30" s="40" t="s">
        <v>1750</v>
      </c>
      <c r="K30" s="10"/>
      <c r="L30" s="19" t="s">
        <v>1723</v>
      </c>
      <c r="M30" s="7" t="str">
        <f t="shared" ref="M30:M34" si="32">IF(A30&lt;&gt;"","武汉威伟机械","------")</f>
        <v>武汉威伟机械</v>
      </c>
      <c r="N30" s="26" t="s">
        <v>199</v>
      </c>
      <c r="O30" s="10" t="s">
        <v>363</v>
      </c>
      <c r="P30" s="29" t="s">
        <v>1717</v>
      </c>
      <c r="Q30" s="7" t="str">
        <f t="shared" ref="Q30:Q34" si="33">IF(A30&lt;&gt;"","9.6米","--")</f>
        <v>9.6米</v>
      </c>
      <c r="R30" s="14">
        <v>15</v>
      </c>
      <c r="S30" s="14">
        <v>0</v>
      </c>
      <c r="T30" s="14">
        <f t="shared" ref="T30:T34" si="34">SUM(R30:S30)</f>
        <v>15</v>
      </c>
      <c r="U30" s="7" t="str">
        <f t="shared" ref="U30:U34" si="35">IF(A30&lt;&gt;"","分拣摆渡","----")</f>
        <v>分拣摆渡</v>
      </c>
    </row>
    <row r="31" spans="1:21" s="89" customFormat="1" ht="18.75">
      <c r="A31" s="82">
        <v>43207</v>
      </c>
      <c r="B31" s="88" t="s">
        <v>1086</v>
      </c>
      <c r="C31" s="88">
        <v>2357</v>
      </c>
      <c r="D31" s="88">
        <v>7</v>
      </c>
      <c r="E31" s="83" t="s">
        <v>203</v>
      </c>
      <c r="F31" s="83" t="s">
        <v>430</v>
      </c>
      <c r="G31" s="83" t="s">
        <v>209</v>
      </c>
      <c r="H31" s="83" t="s">
        <v>467</v>
      </c>
      <c r="I31" s="90"/>
      <c r="J31" s="92" t="s">
        <v>1787</v>
      </c>
      <c r="K31" s="88"/>
      <c r="L31" s="85" t="s">
        <v>1786</v>
      </c>
      <c r="M31" s="81" t="str">
        <f t="shared" ref="M31" si="36">IF(A31&lt;&gt;"","武汉威伟机械","------")</f>
        <v>武汉威伟机械</v>
      </c>
      <c r="N31" s="86" t="s">
        <v>199</v>
      </c>
      <c r="O31" s="88" t="s">
        <v>363</v>
      </c>
      <c r="P31" s="87" t="s">
        <v>118</v>
      </c>
      <c r="Q31" s="81" t="str">
        <f t="shared" ref="Q31" si="37">IF(A31&lt;&gt;"","9.6米","--")</f>
        <v>9.6米</v>
      </c>
      <c r="R31" s="84">
        <v>10</v>
      </c>
      <c r="S31" s="84">
        <v>0</v>
      </c>
      <c r="T31" s="84">
        <f t="shared" ref="T31" si="38">SUM(R31:S31)</f>
        <v>10</v>
      </c>
      <c r="U31" s="81" t="str">
        <f t="shared" ref="U31" si="39">IF(A31&lt;&gt;"","分拣摆渡","----")</f>
        <v>分拣摆渡</v>
      </c>
    </row>
    <row r="32" spans="1:21" s="35" customFormat="1" ht="18.75">
      <c r="A32" s="82">
        <v>43207</v>
      </c>
      <c r="B32" s="10" t="s">
        <v>1762</v>
      </c>
      <c r="C32" s="10">
        <v>1640</v>
      </c>
      <c r="D32" s="10">
        <v>1925</v>
      </c>
      <c r="E32" s="83" t="s">
        <v>1763</v>
      </c>
      <c r="F32" s="83" t="s">
        <v>1764</v>
      </c>
      <c r="G32" s="83" t="s">
        <v>1765</v>
      </c>
      <c r="H32" s="83" t="s">
        <v>1766</v>
      </c>
      <c r="I32" s="39"/>
      <c r="J32" s="90" t="s">
        <v>1767</v>
      </c>
      <c r="K32" s="10"/>
      <c r="L32" s="85" t="s">
        <v>1768</v>
      </c>
      <c r="M32" s="81" t="str">
        <f t="shared" si="32"/>
        <v>武汉威伟机械</v>
      </c>
      <c r="N32" s="26" t="s">
        <v>165</v>
      </c>
      <c r="O32" s="88" t="s">
        <v>165</v>
      </c>
      <c r="P32" s="87" t="s">
        <v>144</v>
      </c>
      <c r="Q32" s="81" t="str">
        <f t="shared" si="33"/>
        <v>9.6米</v>
      </c>
      <c r="R32" s="14">
        <v>14</v>
      </c>
      <c r="S32" s="14">
        <v>0</v>
      </c>
      <c r="T32" s="14">
        <f t="shared" si="34"/>
        <v>14</v>
      </c>
      <c r="U32" s="81" t="str">
        <f t="shared" si="35"/>
        <v>分拣摆渡</v>
      </c>
    </row>
    <row r="33" spans="1:21" s="35" customFormat="1" ht="18.75">
      <c r="A33" s="82">
        <v>43207</v>
      </c>
      <c r="B33" s="88" t="s">
        <v>1769</v>
      </c>
      <c r="C33" s="10">
        <v>2345</v>
      </c>
      <c r="D33" s="10">
        <v>2355</v>
      </c>
      <c r="E33" s="83" t="s">
        <v>1763</v>
      </c>
      <c r="F33" s="83" t="s">
        <v>1770</v>
      </c>
      <c r="G33" s="83" t="s">
        <v>209</v>
      </c>
      <c r="H33" s="83" t="s">
        <v>467</v>
      </c>
      <c r="I33" s="39"/>
      <c r="J33" s="90" t="s">
        <v>1771</v>
      </c>
      <c r="K33" s="10"/>
      <c r="L33" s="85" t="s">
        <v>1772</v>
      </c>
      <c r="M33" s="81" t="str">
        <f t="shared" si="32"/>
        <v>武汉威伟机械</v>
      </c>
      <c r="N33" s="26" t="s">
        <v>165</v>
      </c>
      <c r="O33" s="88" t="s">
        <v>165</v>
      </c>
      <c r="P33" s="87" t="s">
        <v>144</v>
      </c>
      <c r="Q33" s="81" t="str">
        <f t="shared" si="33"/>
        <v>9.6米</v>
      </c>
      <c r="R33" s="14">
        <v>12</v>
      </c>
      <c r="S33" s="14">
        <v>0</v>
      </c>
      <c r="T33" s="14">
        <f t="shared" si="34"/>
        <v>12</v>
      </c>
      <c r="U33" s="81" t="str">
        <f t="shared" si="35"/>
        <v>分拣摆渡</v>
      </c>
    </row>
    <row r="34" spans="1:21" s="35" customFormat="1" ht="18.75">
      <c r="A34" s="82">
        <v>43207</v>
      </c>
      <c r="B34" s="88" t="s">
        <v>1086</v>
      </c>
      <c r="C34" s="10">
        <v>2318</v>
      </c>
      <c r="D34" s="10">
        <v>2328</v>
      </c>
      <c r="E34" s="83" t="s">
        <v>203</v>
      </c>
      <c r="F34" s="83" t="s">
        <v>430</v>
      </c>
      <c r="G34" s="83" t="s">
        <v>209</v>
      </c>
      <c r="H34" s="83" t="s">
        <v>467</v>
      </c>
      <c r="I34" s="39"/>
      <c r="J34" s="90" t="s">
        <v>1773</v>
      </c>
      <c r="K34" s="10"/>
      <c r="L34" s="85" t="s">
        <v>1774</v>
      </c>
      <c r="M34" s="81" t="str">
        <f t="shared" si="32"/>
        <v>武汉威伟机械</v>
      </c>
      <c r="N34" s="86" t="str">
        <f>VLOOKUP(P34,ch!$A$1:$B$34,2,0)</f>
        <v>鄂AMT870</v>
      </c>
      <c r="O34" s="10" t="s">
        <v>163</v>
      </c>
      <c r="P34" s="87" t="s">
        <v>1775</v>
      </c>
      <c r="Q34" s="81" t="str">
        <f t="shared" si="33"/>
        <v>9.6米</v>
      </c>
      <c r="R34" s="14">
        <v>14</v>
      </c>
      <c r="S34" s="14">
        <v>0</v>
      </c>
      <c r="T34" s="14">
        <f t="shared" si="34"/>
        <v>14</v>
      </c>
      <c r="U34" s="81" t="str">
        <f t="shared" si="35"/>
        <v>分拣摆渡</v>
      </c>
    </row>
    <row r="35" spans="1:21" s="89" customFormat="1" ht="18.75">
      <c r="A35" s="82">
        <v>43207</v>
      </c>
      <c r="B35" s="88" t="s">
        <v>307</v>
      </c>
      <c r="C35" s="88">
        <v>2140</v>
      </c>
      <c r="D35" s="88">
        <v>2205</v>
      </c>
      <c r="E35" s="83" t="s">
        <v>209</v>
      </c>
      <c r="F35" s="83" t="s">
        <v>467</v>
      </c>
      <c r="G35" s="83" t="s">
        <v>203</v>
      </c>
      <c r="H35" s="83" t="s">
        <v>430</v>
      </c>
      <c r="I35" s="90"/>
      <c r="J35" s="90" t="s">
        <v>1776</v>
      </c>
      <c r="K35" s="88"/>
      <c r="L35" s="85" t="s">
        <v>1777</v>
      </c>
      <c r="M35" s="81" t="str">
        <f t="shared" ref="M35" si="40">IF(A35&lt;&gt;"","武汉威伟机械","------")</f>
        <v>武汉威伟机械</v>
      </c>
      <c r="N35" s="86" t="str">
        <f>VLOOKUP(P35,ch!$A$1:$B$34,2,0)</f>
        <v>鄂AMT870</v>
      </c>
      <c r="O35" s="88" t="s">
        <v>163</v>
      </c>
      <c r="P35" s="87" t="s">
        <v>1775</v>
      </c>
      <c r="Q35" s="81" t="str">
        <f t="shared" ref="Q35" si="41">IF(A35&lt;&gt;"","9.6米","--")</f>
        <v>9.6米</v>
      </c>
      <c r="R35" s="84">
        <v>6</v>
      </c>
      <c r="S35" s="84">
        <v>0</v>
      </c>
      <c r="T35" s="84">
        <f t="shared" ref="T35" si="42">SUM(R35:S35)</f>
        <v>6</v>
      </c>
      <c r="U35" s="81" t="str">
        <f t="shared" ref="U35" si="43">IF(A35&lt;&gt;"","分拣摆渡","----")</f>
        <v>分拣摆渡</v>
      </c>
    </row>
    <row r="36" spans="1:21" s="89" customFormat="1" ht="18.75">
      <c r="A36" s="82">
        <v>43207</v>
      </c>
      <c r="B36" s="88" t="s">
        <v>1086</v>
      </c>
      <c r="C36" s="88">
        <v>2043</v>
      </c>
      <c r="D36" s="88">
        <v>2053</v>
      </c>
      <c r="E36" s="83" t="s">
        <v>203</v>
      </c>
      <c r="F36" s="83" t="s">
        <v>430</v>
      </c>
      <c r="G36" s="83" t="s">
        <v>209</v>
      </c>
      <c r="H36" s="83" t="s">
        <v>467</v>
      </c>
      <c r="I36" s="90"/>
      <c r="J36" s="90" t="s">
        <v>1778</v>
      </c>
      <c r="K36" s="88"/>
      <c r="L36" s="85" t="s">
        <v>1779</v>
      </c>
      <c r="M36" s="81" t="str">
        <f t="shared" ref="M36" si="44">IF(A36&lt;&gt;"","武汉威伟机械","------")</f>
        <v>武汉威伟机械</v>
      </c>
      <c r="N36" s="86" t="str">
        <f>VLOOKUP(P36,ch!$A$1:$B$34,2,0)</f>
        <v>鄂AMT870</v>
      </c>
      <c r="O36" s="88" t="s">
        <v>163</v>
      </c>
      <c r="P36" s="87" t="s">
        <v>1775</v>
      </c>
      <c r="Q36" s="81" t="str">
        <f t="shared" ref="Q36" si="45">IF(A36&lt;&gt;"","9.6米","--")</f>
        <v>9.6米</v>
      </c>
      <c r="R36" s="84">
        <v>14</v>
      </c>
      <c r="S36" s="84">
        <v>0</v>
      </c>
      <c r="T36" s="84">
        <f t="shared" ref="T36" si="46">SUM(R36:S36)</f>
        <v>14</v>
      </c>
      <c r="U36" s="81" t="str">
        <f t="shared" ref="U36" si="47">IF(A36&lt;&gt;"","分拣摆渡","----")</f>
        <v>分拣摆渡</v>
      </c>
    </row>
    <row r="37" spans="1:21" s="89" customFormat="1" ht="18.75">
      <c r="A37" s="82">
        <v>43207</v>
      </c>
      <c r="B37" s="88" t="s">
        <v>530</v>
      </c>
      <c r="C37" s="88">
        <v>1752</v>
      </c>
      <c r="D37" s="88">
        <v>1815</v>
      </c>
      <c r="E37" s="83" t="s">
        <v>209</v>
      </c>
      <c r="F37" s="83" t="s">
        <v>467</v>
      </c>
      <c r="G37" s="83" t="s">
        <v>203</v>
      </c>
      <c r="H37" s="83" t="s">
        <v>430</v>
      </c>
      <c r="I37" s="90"/>
      <c r="J37" s="90" t="s">
        <v>1780</v>
      </c>
      <c r="K37" s="88"/>
      <c r="L37" s="85" t="s">
        <v>1781</v>
      </c>
      <c r="M37" s="81" t="str">
        <f t="shared" ref="M37:M38" si="48">IF(A37&lt;&gt;"","武汉威伟机械","------")</f>
        <v>武汉威伟机械</v>
      </c>
      <c r="N37" s="86" t="str">
        <f>VLOOKUP(P37,ch!$A$1:$B$34,2,0)</f>
        <v>鄂AMT870</v>
      </c>
      <c r="O37" s="88" t="s">
        <v>163</v>
      </c>
      <c r="P37" s="87" t="s">
        <v>1775</v>
      </c>
      <c r="Q37" s="81" t="str">
        <f t="shared" ref="Q37" si="49">IF(A37&lt;&gt;"","9.6米","--")</f>
        <v>9.6米</v>
      </c>
      <c r="R37" s="84">
        <v>11</v>
      </c>
      <c r="S37" s="84">
        <v>0</v>
      </c>
      <c r="T37" s="84">
        <f t="shared" ref="T37:T38" si="50">SUM(R37:S37)</f>
        <v>11</v>
      </c>
      <c r="U37" s="81" t="str">
        <f t="shared" ref="U37:U38" si="51">IF(A37&lt;&gt;"","分拣摆渡","----")</f>
        <v>分拣摆渡</v>
      </c>
    </row>
    <row r="38" spans="1:21" s="35" customFormat="1" ht="18.75">
      <c r="A38" s="82">
        <v>43207</v>
      </c>
      <c r="B38" s="88" t="s">
        <v>71</v>
      </c>
      <c r="C38" s="10">
        <v>1207</v>
      </c>
      <c r="D38" s="10">
        <v>1217</v>
      </c>
      <c r="E38" s="83" t="s">
        <v>203</v>
      </c>
      <c r="F38" s="83" t="s">
        <v>430</v>
      </c>
      <c r="G38" s="83" t="s">
        <v>209</v>
      </c>
      <c r="H38" s="83" t="s">
        <v>467</v>
      </c>
      <c r="I38" s="39"/>
      <c r="J38" s="90" t="s">
        <v>1782</v>
      </c>
      <c r="K38" s="10"/>
      <c r="L38" s="85" t="s">
        <v>1783</v>
      </c>
      <c r="M38" s="81" t="str">
        <f t="shared" si="48"/>
        <v>武汉威伟机械</v>
      </c>
      <c r="N38" s="86" t="str">
        <f>VLOOKUP(P38,ch!$A$1:$B$34,2,0)</f>
        <v>鄂AMT870</v>
      </c>
      <c r="O38" s="88" t="s">
        <v>163</v>
      </c>
      <c r="P38" s="87" t="s">
        <v>1775</v>
      </c>
      <c r="Q38" s="81" t="str">
        <f t="shared" ref="Q38" si="52">IF(A38&lt;&gt;"","9.6米","--")</f>
        <v>9.6米</v>
      </c>
      <c r="R38" s="14">
        <v>9</v>
      </c>
      <c r="S38" s="14">
        <v>0</v>
      </c>
      <c r="T38" s="14">
        <f t="shared" si="50"/>
        <v>9</v>
      </c>
      <c r="U38" s="81" t="str">
        <f t="shared" si="51"/>
        <v>分拣摆渡</v>
      </c>
    </row>
    <row r="39" spans="1:21" s="89" customFormat="1" ht="18.75">
      <c r="A39" s="82">
        <v>43207</v>
      </c>
      <c r="B39" s="88" t="s">
        <v>71</v>
      </c>
      <c r="C39" s="88">
        <v>1007</v>
      </c>
      <c r="D39" s="88">
        <v>1017</v>
      </c>
      <c r="E39" s="83" t="s">
        <v>203</v>
      </c>
      <c r="F39" s="83" t="s">
        <v>430</v>
      </c>
      <c r="G39" s="83" t="s">
        <v>209</v>
      </c>
      <c r="H39" s="83" t="s">
        <v>467</v>
      </c>
      <c r="I39" s="90"/>
      <c r="J39" s="90" t="s">
        <v>1784</v>
      </c>
      <c r="K39" s="88"/>
      <c r="L39" s="85" t="s">
        <v>1785</v>
      </c>
      <c r="M39" s="81" t="str">
        <f t="shared" ref="M39" si="53">IF(A39&lt;&gt;"","武汉威伟机械","------")</f>
        <v>武汉威伟机械</v>
      </c>
      <c r="N39" s="86" t="str">
        <f>VLOOKUP(P39,ch!$A$1:$B$34,2,0)</f>
        <v>鄂AMT870</v>
      </c>
      <c r="O39" s="88" t="s">
        <v>163</v>
      </c>
      <c r="P39" s="87" t="s">
        <v>1775</v>
      </c>
      <c r="Q39" s="81" t="str">
        <f t="shared" ref="Q39" si="54">IF(A39&lt;&gt;"","9.6米","--")</f>
        <v>9.6米</v>
      </c>
      <c r="R39" s="84">
        <v>14</v>
      </c>
      <c r="S39" s="84">
        <v>0</v>
      </c>
      <c r="T39" s="84">
        <f t="shared" ref="T39" si="55">SUM(R39:S39)</f>
        <v>14</v>
      </c>
      <c r="U39" s="81" t="str">
        <f t="shared" ref="U39" si="56">IF(A39&lt;&gt;"","分拣摆渡","----")</f>
        <v>分拣摆渡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  <row r="90" spans="1:21" s="35" customFormat="1" ht="18.75">
      <c r="A90" s="8"/>
      <c r="B90" s="10"/>
      <c r="C90" s="10"/>
      <c r="D90" s="10"/>
      <c r="E90" s="11"/>
      <c r="F90" s="11"/>
      <c r="G90" s="11"/>
      <c r="H90" s="11"/>
      <c r="I90" s="39"/>
      <c r="J90" s="39"/>
      <c r="K90" s="10"/>
      <c r="L90" s="19"/>
      <c r="M90" s="7"/>
      <c r="N90" s="26"/>
      <c r="O90" s="10"/>
      <c r="P90" s="29"/>
      <c r="Q90" s="7"/>
      <c r="R90" s="14"/>
      <c r="S90" s="14"/>
      <c r="T90" s="14"/>
      <c r="U90" s="7"/>
    </row>
    <row r="91" spans="1:21" s="35" customFormat="1" ht="18.75">
      <c r="A91" s="8"/>
      <c r="B91" s="10"/>
      <c r="C91" s="10"/>
      <c r="D91" s="10"/>
      <c r="E91" s="11"/>
      <c r="F91" s="11"/>
      <c r="G91" s="11"/>
      <c r="H91" s="11"/>
      <c r="I91" s="39"/>
      <c r="J91" s="39"/>
      <c r="K91" s="10"/>
      <c r="L91" s="19"/>
      <c r="M91" s="7"/>
      <c r="N91" s="26"/>
      <c r="O91" s="10"/>
      <c r="P91" s="29"/>
      <c r="Q91" s="7"/>
      <c r="R91" s="14"/>
      <c r="S91" s="14"/>
      <c r="T91" s="14"/>
      <c r="U91" s="7"/>
    </row>
    <row r="92" spans="1:21" s="35" customFormat="1" ht="18.75">
      <c r="A92" s="8"/>
      <c r="B92" s="10"/>
      <c r="C92" s="10"/>
      <c r="D92" s="10"/>
      <c r="E92" s="11"/>
      <c r="F92" s="11"/>
      <c r="G92" s="11"/>
      <c r="H92" s="11"/>
      <c r="I92" s="39"/>
      <c r="J92" s="39"/>
      <c r="K92" s="10"/>
      <c r="L92" s="19"/>
      <c r="M92" s="7"/>
      <c r="N92" s="26"/>
      <c r="O92" s="10"/>
      <c r="P92" s="29"/>
      <c r="Q92" s="7"/>
      <c r="R92" s="14"/>
      <c r="S92" s="14"/>
      <c r="T92" s="14"/>
      <c r="U92" s="7"/>
    </row>
    <row r="93" spans="1:21" s="35" customFormat="1" ht="18.75">
      <c r="A93" s="8"/>
      <c r="B93" s="10"/>
      <c r="C93" s="10"/>
      <c r="D93" s="10"/>
      <c r="E93" s="11"/>
      <c r="F93" s="11"/>
      <c r="G93" s="11"/>
      <c r="H93" s="11"/>
      <c r="I93" s="39"/>
      <c r="J93" s="39"/>
      <c r="K93" s="10"/>
      <c r="L93" s="19"/>
      <c r="M93" s="7"/>
      <c r="N93" s="26"/>
      <c r="O93" s="10"/>
      <c r="P93" s="29"/>
      <c r="Q93" s="7"/>
      <c r="R93" s="14"/>
      <c r="S93" s="14"/>
      <c r="T93" s="14"/>
      <c r="U93" s="7"/>
    </row>
    <row r="94" spans="1:21" s="35" customFormat="1" ht="18.75">
      <c r="A94" s="8"/>
      <c r="B94" s="10"/>
      <c r="C94" s="10"/>
      <c r="D94" s="10"/>
      <c r="E94" s="11"/>
      <c r="F94" s="11"/>
      <c r="G94" s="11"/>
      <c r="H94" s="11"/>
      <c r="I94" s="39"/>
      <c r="J94" s="39"/>
      <c r="K94" s="10"/>
      <c r="L94" s="19"/>
      <c r="M94" s="7"/>
      <c r="N94" s="26"/>
      <c r="O94" s="10"/>
      <c r="P94" s="29"/>
      <c r="Q94" s="7"/>
      <c r="R94" s="14"/>
      <c r="S94" s="14"/>
      <c r="T94" s="14"/>
      <c r="U94" s="7"/>
    </row>
    <row r="95" spans="1:21" s="35" customFormat="1" ht="18.75">
      <c r="A95" s="8"/>
      <c r="B95" s="10"/>
      <c r="C95" s="10"/>
      <c r="D95" s="10"/>
      <c r="E95" s="11"/>
      <c r="F95" s="11"/>
      <c r="G95" s="11"/>
      <c r="H95" s="11"/>
      <c r="I95" s="39"/>
      <c r="J95" s="39"/>
      <c r="K95" s="10"/>
      <c r="L95" s="19"/>
      <c r="M95" s="7"/>
      <c r="N95" s="26"/>
      <c r="O95" s="10"/>
      <c r="P95" s="29"/>
      <c r="Q95" s="7"/>
      <c r="R95" s="14"/>
      <c r="S95" s="14"/>
      <c r="T95" s="14"/>
      <c r="U95" s="7"/>
    </row>
    <row r="96" spans="1:21" s="35" customFormat="1" ht="18.75">
      <c r="A96" s="8"/>
      <c r="B96" s="10"/>
      <c r="C96" s="10"/>
      <c r="D96" s="10"/>
      <c r="E96" s="11"/>
      <c r="F96" s="11"/>
      <c r="G96" s="11"/>
      <c r="H96" s="11"/>
      <c r="I96" s="39"/>
      <c r="J96" s="39"/>
      <c r="K96" s="10"/>
      <c r="L96" s="19"/>
      <c r="M96" s="7"/>
      <c r="N96" s="26"/>
      <c r="O96" s="10"/>
      <c r="P96" s="29"/>
      <c r="Q96" s="7"/>
      <c r="R96" s="14"/>
      <c r="S96" s="14"/>
      <c r="T96" s="14"/>
      <c r="U96" s="7"/>
    </row>
    <row r="97" spans="1:21" s="35" customFormat="1" ht="18.75">
      <c r="A97" s="8"/>
      <c r="B97" s="10"/>
      <c r="C97" s="10"/>
      <c r="D97" s="10"/>
      <c r="E97" s="11"/>
      <c r="F97" s="11"/>
      <c r="G97" s="11"/>
      <c r="H97" s="11"/>
      <c r="I97" s="39"/>
      <c r="J97" s="39"/>
      <c r="K97" s="10"/>
      <c r="L97" s="19"/>
      <c r="M97" s="7"/>
      <c r="N97" s="26"/>
      <c r="O97" s="10"/>
      <c r="P97" s="29"/>
      <c r="Q97" s="7"/>
      <c r="R97" s="14"/>
      <c r="S97" s="14"/>
      <c r="T97" s="14"/>
      <c r="U97" s="7"/>
    </row>
    <row r="98" spans="1:21" s="35" customFormat="1" ht="18.75">
      <c r="A98" s="8"/>
      <c r="B98" s="10"/>
      <c r="C98" s="10"/>
      <c r="D98" s="10"/>
      <c r="E98" s="11"/>
      <c r="F98" s="11"/>
      <c r="G98" s="11"/>
      <c r="H98" s="11"/>
      <c r="I98" s="39"/>
      <c r="J98" s="39"/>
      <c r="K98" s="10"/>
      <c r="L98" s="19"/>
      <c r="M98" s="7"/>
      <c r="N98" s="26"/>
      <c r="O98" s="10"/>
      <c r="P98" s="29"/>
      <c r="Q98" s="7"/>
      <c r="R98" s="14"/>
      <c r="S98" s="14"/>
      <c r="T98" s="14"/>
      <c r="U98" s="7"/>
    </row>
    <row r="99" spans="1:21" s="35" customFormat="1" ht="18.75">
      <c r="A99" s="8"/>
      <c r="B99" s="10"/>
      <c r="C99" s="10"/>
      <c r="D99" s="10"/>
      <c r="E99" s="11"/>
      <c r="F99" s="11"/>
      <c r="G99" s="11"/>
      <c r="H99" s="11"/>
      <c r="I99" s="39"/>
      <c r="J99" s="39"/>
      <c r="K99" s="10"/>
      <c r="L99" s="19"/>
      <c r="M99" s="7"/>
      <c r="N99" s="26"/>
      <c r="O99" s="10"/>
      <c r="P99" s="29"/>
      <c r="Q99" s="7"/>
      <c r="R99" s="14"/>
      <c r="S99" s="14"/>
      <c r="T99" s="14"/>
      <c r="U99" s="7"/>
    </row>
    <row r="100" spans="1:21" s="35" customFormat="1" ht="18.75">
      <c r="A100" s="8"/>
      <c r="B100" s="10"/>
      <c r="C100" s="10"/>
      <c r="D100" s="10"/>
      <c r="E100" s="11"/>
      <c r="F100" s="11"/>
      <c r="G100" s="11"/>
      <c r="H100" s="11"/>
      <c r="I100" s="39"/>
      <c r="J100" s="39"/>
      <c r="K100" s="10"/>
      <c r="L100" s="19"/>
      <c r="M100" s="7"/>
      <c r="N100" s="26"/>
      <c r="O100" s="10"/>
      <c r="P100" s="29"/>
      <c r="Q100" s="7"/>
      <c r="R100" s="14"/>
      <c r="S100" s="14"/>
      <c r="T100" s="14"/>
      <c r="U100" s="7"/>
    </row>
    <row r="101" spans="1:21" s="35" customFormat="1" ht="18.75">
      <c r="A101" s="8"/>
      <c r="B101" s="10"/>
      <c r="C101" s="10"/>
      <c r="D101" s="10"/>
      <c r="E101" s="11"/>
      <c r="F101" s="11"/>
      <c r="G101" s="11"/>
      <c r="H101" s="11"/>
      <c r="I101" s="39"/>
      <c r="J101" s="39"/>
      <c r="K101" s="10"/>
      <c r="L101" s="19"/>
      <c r="M101" s="7"/>
      <c r="N101" s="26"/>
      <c r="O101" s="10"/>
      <c r="P101" s="29"/>
      <c r="Q101" s="7"/>
      <c r="R101" s="14"/>
      <c r="S101" s="14"/>
      <c r="T101" s="14"/>
      <c r="U101" s="7"/>
    </row>
    <row r="102" spans="1:21" s="35" customFormat="1" ht="18.75">
      <c r="A102" s="8"/>
      <c r="B102" s="10"/>
      <c r="C102" s="10"/>
      <c r="D102" s="10"/>
      <c r="E102" s="11"/>
      <c r="F102" s="11"/>
      <c r="G102" s="11"/>
      <c r="H102" s="11"/>
      <c r="I102" s="39"/>
      <c r="J102" s="39"/>
      <c r="K102" s="10"/>
      <c r="L102" s="19"/>
      <c r="M102" s="7"/>
      <c r="N102" s="26"/>
      <c r="O102" s="10"/>
      <c r="P102" s="29"/>
      <c r="Q102" s="7"/>
      <c r="R102" s="14"/>
      <c r="S102" s="14"/>
      <c r="T102" s="14"/>
      <c r="U102" s="7"/>
    </row>
    <row r="103" spans="1:21" s="35" customFormat="1" ht="18.75">
      <c r="A103" s="8"/>
      <c r="B103" s="10"/>
      <c r="C103" s="10"/>
      <c r="D103" s="10"/>
      <c r="E103" s="11"/>
      <c r="F103" s="11"/>
      <c r="G103" s="11"/>
      <c r="H103" s="11"/>
      <c r="I103" s="39"/>
      <c r="J103" s="39"/>
      <c r="K103" s="10"/>
      <c r="L103" s="19"/>
      <c r="M103" s="7"/>
      <c r="N103" s="26"/>
      <c r="O103" s="10"/>
      <c r="P103" s="29"/>
      <c r="Q103" s="7"/>
      <c r="R103" s="14"/>
      <c r="S103" s="14"/>
      <c r="T103" s="14"/>
      <c r="U103" s="7"/>
    </row>
    <row r="104" spans="1:21" s="35" customFormat="1" ht="18.75">
      <c r="A104" s="8"/>
      <c r="B104" s="10"/>
      <c r="C104" s="10"/>
      <c r="D104" s="10"/>
      <c r="E104" s="11"/>
      <c r="F104" s="11"/>
      <c r="G104" s="11"/>
      <c r="H104" s="11"/>
      <c r="I104" s="39"/>
      <c r="J104" s="39"/>
      <c r="K104" s="10"/>
      <c r="L104" s="19"/>
      <c r="M104" s="7"/>
      <c r="N104" s="26"/>
      <c r="O104" s="10"/>
      <c r="P104" s="29"/>
      <c r="Q104" s="7"/>
      <c r="R104" s="14"/>
      <c r="S104" s="14"/>
      <c r="T104" s="14"/>
      <c r="U104" s="7"/>
    </row>
    <row r="105" spans="1:21" s="35" customFormat="1" ht="18.75">
      <c r="A105" s="8"/>
      <c r="B105" s="10"/>
      <c r="C105" s="10"/>
      <c r="D105" s="10"/>
      <c r="E105" s="11"/>
      <c r="F105" s="11"/>
      <c r="G105" s="11"/>
      <c r="H105" s="11"/>
      <c r="I105" s="39"/>
      <c r="J105" s="39"/>
      <c r="K105" s="10"/>
      <c r="L105" s="19"/>
      <c r="M105" s="7"/>
      <c r="N105" s="26"/>
      <c r="O105" s="10"/>
      <c r="P105" s="29"/>
      <c r="Q105" s="7"/>
      <c r="R105" s="14"/>
      <c r="S105" s="14"/>
      <c r="T105" s="14"/>
      <c r="U105" s="7"/>
    </row>
    <row r="106" spans="1:21" s="35" customFormat="1" ht="18.75">
      <c r="A106" s="8"/>
      <c r="B106" s="10"/>
      <c r="C106" s="10"/>
      <c r="D106" s="10"/>
      <c r="E106" s="11"/>
      <c r="F106" s="11"/>
      <c r="G106" s="11"/>
      <c r="H106" s="11"/>
      <c r="I106" s="39"/>
      <c r="J106" s="39"/>
      <c r="K106" s="10"/>
      <c r="L106" s="19"/>
      <c r="M106" s="7"/>
      <c r="N106" s="26"/>
      <c r="O106" s="10"/>
      <c r="P106" s="29"/>
      <c r="Q106" s="7"/>
      <c r="R106" s="14"/>
      <c r="S106" s="14"/>
      <c r="T106" s="14"/>
      <c r="U106" s="7"/>
    </row>
    <row r="107" spans="1:21" s="35" customFormat="1" ht="18.75">
      <c r="A107" s="8"/>
      <c r="B107" s="10"/>
      <c r="C107" s="10"/>
      <c r="D107" s="10"/>
      <c r="E107" s="11"/>
      <c r="F107" s="11"/>
      <c r="G107" s="11"/>
      <c r="H107" s="11"/>
      <c r="I107" s="39"/>
      <c r="J107" s="39"/>
      <c r="K107" s="10"/>
      <c r="L107" s="19"/>
      <c r="M107" s="7"/>
      <c r="N107" s="26"/>
      <c r="O107" s="10"/>
      <c r="P107" s="29"/>
      <c r="Q107" s="7"/>
      <c r="R107" s="14"/>
      <c r="S107" s="14"/>
      <c r="T107" s="14"/>
      <c r="U107" s="7"/>
    </row>
    <row r="108" spans="1:21" s="35" customFormat="1" ht="18.75">
      <c r="A108" s="8"/>
      <c r="B108" s="10"/>
      <c r="C108" s="10"/>
      <c r="D108" s="10"/>
      <c r="E108" s="11"/>
      <c r="F108" s="11"/>
      <c r="G108" s="11"/>
      <c r="H108" s="11"/>
      <c r="I108" s="39"/>
      <c r="J108" s="39"/>
      <c r="K108" s="10"/>
      <c r="L108" s="19"/>
      <c r="M108" s="7"/>
      <c r="N108" s="26"/>
      <c r="O108" s="10"/>
      <c r="P108" s="29"/>
      <c r="Q108" s="7"/>
      <c r="R108" s="14"/>
      <c r="S108" s="14"/>
      <c r="T108" s="14"/>
      <c r="U108" s="7"/>
    </row>
    <row r="109" spans="1:21" s="35" customFormat="1" ht="18.75">
      <c r="A109" s="8"/>
      <c r="B109" s="10"/>
      <c r="C109" s="10"/>
      <c r="D109" s="10"/>
      <c r="E109" s="11"/>
      <c r="F109" s="11"/>
      <c r="G109" s="11"/>
      <c r="H109" s="11"/>
      <c r="I109" s="39"/>
      <c r="J109" s="39"/>
      <c r="K109" s="10"/>
      <c r="L109" s="19"/>
      <c r="M109" s="7"/>
      <c r="N109" s="26"/>
      <c r="O109" s="10"/>
      <c r="P109" s="29"/>
      <c r="Q109" s="7"/>
      <c r="R109" s="14"/>
      <c r="S109" s="14"/>
      <c r="T109" s="14"/>
      <c r="U109" s="7"/>
    </row>
    <row r="110" spans="1:21" s="35" customFormat="1" ht="18.75">
      <c r="A110" s="8"/>
      <c r="B110" s="10"/>
      <c r="C110" s="10"/>
      <c r="D110" s="10"/>
      <c r="E110" s="11"/>
      <c r="F110" s="11"/>
      <c r="G110" s="11"/>
      <c r="H110" s="11"/>
      <c r="I110" s="39"/>
      <c r="J110" s="39"/>
      <c r="K110" s="10"/>
      <c r="L110" s="19"/>
      <c r="M110" s="7"/>
      <c r="N110" s="26"/>
      <c r="O110" s="10"/>
      <c r="P110" s="29"/>
      <c r="Q110" s="7"/>
      <c r="R110" s="14"/>
      <c r="S110" s="14"/>
      <c r="T110" s="14"/>
      <c r="U110" s="7"/>
    </row>
    <row r="111" spans="1:21" s="35" customFormat="1" ht="18.75">
      <c r="A111" s="8"/>
      <c r="B111" s="10"/>
      <c r="C111" s="10"/>
      <c r="D111" s="10"/>
      <c r="E111" s="11"/>
      <c r="F111" s="11"/>
      <c r="G111" s="11"/>
      <c r="H111" s="11"/>
      <c r="I111" s="39"/>
      <c r="J111" s="39"/>
      <c r="K111" s="10"/>
      <c r="L111" s="19"/>
      <c r="M111" s="7"/>
      <c r="N111" s="26"/>
      <c r="O111" s="10"/>
      <c r="P111" s="29"/>
      <c r="Q111" s="7"/>
      <c r="R111" s="14"/>
      <c r="S111" s="14"/>
      <c r="T111" s="14"/>
      <c r="U111" s="7"/>
    </row>
    <row r="112" spans="1:21" s="35" customFormat="1" ht="18.75">
      <c r="A112" s="8"/>
      <c r="B112" s="10"/>
      <c r="C112" s="10"/>
      <c r="D112" s="10"/>
      <c r="E112" s="11"/>
      <c r="F112" s="11"/>
      <c r="G112" s="11"/>
      <c r="H112" s="11"/>
      <c r="I112" s="39"/>
      <c r="J112" s="39"/>
      <c r="K112" s="10"/>
      <c r="L112" s="19"/>
      <c r="M112" s="7"/>
      <c r="N112" s="26"/>
      <c r="O112" s="10"/>
      <c r="P112" s="29"/>
      <c r="Q112" s="7"/>
      <c r="R112" s="14"/>
      <c r="S112" s="14"/>
      <c r="T112" s="14"/>
      <c r="U112" s="7"/>
    </row>
    <row r="113" spans="1:21" s="35" customFormat="1" ht="18.75">
      <c r="A113" s="8"/>
      <c r="B113" s="10"/>
      <c r="C113" s="10"/>
      <c r="D113" s="10"/>
      <c r="E113" s="11"/>
      <c r="F113" s="11"/>
      <c r="G113" s="11"/>
      <c r="H113" s="11"/>
      <c r="I113" s="39"/>
      <c r="J113" s="39"/>
      <c r="K113" s="10"/>
      <c r="L113" s="19"/>
      <c r="M113" s="7"/>
      <c r="N113" s="26"/>
      <c r="O113" s="10"/>
      <c r="P113" s="29"/>
      <c r="Q113" s="7"/>
      <c r="R113" s="14"/>
      <c r="S113" s="14"/>
      <c r="T113" s="14"/>
      <c r="U113" s="7"/>
    </row>
    <row r="114" spans="1:21" s="35" customFormat="1" ht="18.75">
      <c r="A114" s="8"/>
      <c r="B114" s="10"/>
      <c r="C114" s="10"/>
      <c r="D114" s="10"/>
      <c r="E114" s="11"/>
      <c r="F114" s="11"/>
      <c r="G114" s="11"/>
      <c r="H114" s="11"/>
      <c r="I114" s="39"/>
      <c r="J114" s="39"/>
      <c r="K114" s="10"/>
      <c r="L114" s="19"/>
      <c r="M114" s="7"/>
      <c r="N114" s="26"/>
      <c r="O114" s="10"/>
      <c r="P114" s="29"/>
      <c r="Q114" s="7"/>
      <c r="R114" s="14"/>
      <c r="S114" s="14"/>
      <c r="T114" s="14"/>
      <c r="U114" s="7"/>
    </row>
    <row r="115" spans="1:21" s="35" customFormat="1" ht="18.75">
      <c r="A115" s="8"/>
      <c r="B115" s="10"/>
      <c r="C115" s="10"/>
      <c r="D115" s="10"/>
      <c r="E115" s="11"/>
      <c r="F115" s="11"/>
      <c r="G115" s="11"/>
      <c r="H115" s="11"/>
      <c r="I115" s="39"/>
      <c r="J115" s="39"/>
      <c r="K115" s="10"/>
      <c r="L115" s="19"/>
      <c r="M115" s="7"/>
      <c r="N115" s="26"/>
      <c r="O115" s="10"/>
      <c r="P115" s="29"/>
      <c r="Q115" s="7"/>
      <c r="R115" s="14"/>
      <c r="S115" s="14"/>
      <c r="T115" s="14"/>
      <c r="U115" s="7"/>
    </row>
    <row r="116" spans="1:21" s="35" customFormat="1" ht="18.75">
      <c r="A116" s="8"/>
      <c r="B116" s="10"/>
      <c r="C116" s="10"/>
      <c r="D116" s="10"/>
      <c r="E116" s="11"/>
      <c r="F116" s="11"/>
      <c r="G116" s="11"/>
      <c r="H116" s="11"/>
      <c r="I116" s="39"/>
      <c r="J116" s="39"/>
      <c r="K116" s="10"/>
      <c r="L116" s="19"/>
      <c r="M116" s="7"/>
      <c r="N116" s="26"/>
      <c r="O116" s="10"/>
      <c r="P116" s="29"/>
      <c r="Q116" s="7"/>
      <c r="R116" s="14"/>
      <c r="S116" s="14"/>
      <c r="T116" s="14"/>
      <c r="U116" s="7"/>
    </row>
    <row r="117" spans="1:21" s="35" customFormat="1" ht="18.75">
      <c r="A117" s="8"/>
      <c r="B117" s="10"/>
      <c r="C117" s="10"/>
      <c r="D117" s="10"/>
      <c r="E117" s="11"/>
      <c r="F117" s="11"/>
      <c r="G117" s="11"/>
      <c r="H117" s="11"/>
      <c r="I117" s="39"/>
      <c r="J117" s="39"/>
      <c r="K117" s="10"/>
      <c r="L117" s="19"/>
      <c r="M117" s="7"/>
      <c r="N117" s="26"/>
      <c r="O117" s="10"/>
      <c r="P117" s="29"/>
      <c r="Q117" s="7"/>
      <c r="R117" s="14"/>
      <c r="S117" s="14"/>
      <c r="T117" s="14"/>
      <c r="U117" s="7"/>
    </row>
    <row r="118" spans="1:21" s="35" customFormat="1" ht="18.75">
      <c r="A118" s="8"/>
      <c r="B118" s="10"/>
      <c r="C118" s="10"/>
      <c r="D118" s="10"/>
      <c r="E118" s="11"/>
      <c r="F118" s="11"/>
      <c r="G118" s="11"/>
      <c r="H118" s="11"/>
      <c r="I118" s="39"/>
      <c r="J118" s="39"/>
      <c r="K118" s="10"/>
      <c r="L118" s="19"/>
      <c r="M118" s="7"/>
      <c r="N118" s="26"/>
      <c r="O118" s="10"/>
      <c r="P118" s="29"/>
      <c r="Q118" s="7"/>
      <c r="R118" s="14"/>
      <c r="S118" s="14"/>
      <c r="T118" s="14"/>
      <c r="U118" s="7"/>
    </row>
    <row r="119" spans="1:21" s="35" customFormat="1" ht="18.75">
      <c r="A119" s="8"/>
      <c r="B119" s="10"/>
      <c r="C119" s="10"/>
      <c r="D119" s="10"/>
      <c r="E119" s="11"/>
      <c r="F119" s="11"/>
      <c r="G119" s="11"/>
      <c r="H119" s="11"/>
      <c r="I119" s="39"/>
      <c r="J119" s="39"/>
      <c r="K119" s="10"/>
      <c r="L119" s="19"/>
      <c r="M119" s="7"/>
      <c r="N119" s="26"/>
      <c r="O119" s="10"/>
      <c r="P119" s="29"/>
      <c r="Q119" s="7"/>
      <c r="R119" s="14"/>
      <c r="S119" s="14"/>
      <c r="T119" s="14"/>
      <c r="U119" s="7"/>
    </row>
    <row r="120" spans="1:21" s="35" customFormat="1" ht="18.75">
      <c r="A120" s="8"/>
      <c r="B120" s="10"/>
      <c r="C120" s="10"/>
      <c r="D120" s="10"/>
      <c r="E120" s="11"/>
      <c r="F120" s="11"/>
      <c r="G120" s="11"/>
      <c r="H120" s="11"/>
      <c r="I120" s="39"/>
      <c r="J120" s="39"/>
      <c r="K120" s="10"/>
      <c r="L120" s="19"/>
      <c r="M120" s="7"/>
      <c r="N120" s="26"/>
      <c r="O120" s="10"/>
      <c r="P120" s="29"/>
      <c r="Q120" s="7"/>
      <c r="R120" s="14"/>
      <c r="S120" s="14"/>
      <c r="T120" s="14"/>
      <c r="U120" s="7"/>
    </row>
    <row r="121" spans="1:21" s="35" customFormat="1" ht="18.75">
      <c r="A121" s="8"/>
      <c r="B121" s="10"/>
      <c r="C121" s="10"/>
      <c r="D121" s="10"/>
      <c r="E121" s="11"/>
      <c r="F121" s="11"/>
      <c r="G121" s="11"/>
      <c r="H121" s="11"/>
      <c r="I121" s="39"/>
      <c r="J121" s="39"/>
      <c r="K121" s="10"/>
      <c r="L121" s="19"/>
      <c r="M121" s="7"/>
      <c r="N121" s="26"/>
      <c r="O121" s="10"/>
      <c r="P121" s="29"/>
      <c r="Q121" s="7"/>
      <c r="R121" s="14"/>
      <c r="S121" s="14"/>
      <c r="T121" s="14"/>
      <c r="U121" s="7"/>
    </row>
    <row r="122" spans="1:21" s="35" customFormat="1" ht="18.75">
      <c r="A122" s="8"/>
      <c r="B122" s="10"/>
      <c r="C122" s="10"/>
      <c r="D122" s="10"/>
      <c r="E122" s="11"/>
      <c r="F122" s="11"/>
      <c r="G122" s="11"/>
      <c r="H122" s="11"/>
      <c r="I122" s="39"/>
      <c r="J122" s="39"/>
      <c r="K122" s="10"/>
      <c r="L122" s="19"/>
      <c r="M122" s="7"/>
      <c r="N122" s="26"/>
      <c r="O122" s="10"/>
      <c r="P122" s="29"/>
      <c r="Q122" s="7"/>
      <c r="R122" s="14"/>
      <c r="S122" s="14"/>
      <c r="T122" s="14"/>
      <c r="U122" s="7"/>
    </row>
    <row r="123" spans="1:21" s="35" customFormat="1" ht="18.75">
      <c r="A123" s="8"/>
      <c r="B123" s="10"/>
      <c r="C123" s="10"/>
      <c r="D123" s="10"/>
      <c r="E123" s="11"/>
      <c r="F123" s="11"/>
      <c r="G123" s="11"/>
      <c r="H123" s="11"/>
      <c r="I123" s="39"/>
      <c r="J123" s="39"/>
      <c r="K123" s="10"/>
      <c r="L123" s="19"/>
      <c r="M123" s="7"/>
      <c r="N123" s="26"/>
      <c r="O123" s="10"/>
      <c r="P123" s="29"/>
      <c r="Q123" s="7"/>
      <c r="R123" s="14"/>
      <c r="S123" s="14"/>
      <c r="T123" s="14"/>
      <c r="U123" s="7"/>
    </row>
    <row r="124" spans="1:21" s="35" customFormat="1" ht="18.75">
      <c r="A124" s="8"/>
      <c r="B124" s="10"/>
      <c r="C124" s="10"/>
      <c r="D124" s="10"/>
      <c r="E124" s="11"/>
      <c r="F124" s="11"/>
      <c r="G124" s="11"/>
      <c r="H124" s="11"/>
      <c r="I124" s="39"/>
      <c r="J124" s="39"/>
      <c r="K124" s="10"/>
      <c r="L124" s="19"/>
      <c r="M124" s="7"/>
      <c r="N124" s="26"/>
      <c r="O124" s="10"/>
      <c r="P124" s="29"/>
      <c r="Q124" s="7"/>
      <c r="R124" s="14"/>
      <c r="S124" s="14"/>
      <c r="T124" s="14"/>
      <c r="U124" s="7"/>
    </row>
    <row r="125" spans="1:21" s="35" customFormat="1" ht="18.75">
      <c r="A125" s="8"/>
      <c r="B125" s="10"/>
      <c r="C125" s="10"/>
      <c r="D125" s="10"/>
      <c r="E125" s="11"/>
      <c r="F125" s="11"/>
      <c r="G125" s="11"/>
      <c r="H125" s="11"/>
      <c r="I125" s="39"/>
      <c r="J125" s="39"/>
      <c r="K125" s="10"/>
      <c r="L125" s="19"/>
      <c r="M125" s="7"/>
      <c r="N125" s="26"/>
      <c r="O125" s="10"/>
      <c r="P125" s="29"/>
      <c r="Q125" s="7"/>
      <c r="R125" s="14"/>
      <c r="S125" s="14"/>
      <c r="T125" s="14"/>
      <c r="U125" s="7"/>
    </row>
    <row r="126" spans="1:21" s="35" customFormat="1" ht="18.75">
      <c r="A126" s="8"/>
      <c r="B126" s="10"/>
      <c r="C126" s="10"/>
      <c r="D126" s="10"/>
      <c r="E126" s="11"/>
      <c r="F126" s="11"/>
      <c r="G126" s="11"/>
      <c r="H126" s="11"/>
      <c r="I126" s="39"/>
      <c r="J126" s="39"/>
      <c r="K126" s="10"/>
      <c r="L126" s="19"/>
      <c r="M126" s="7"/>
      <c r="N126" s="26"/>
      <c r="O126" s="10"/>
      <c r="P126" s="29"/>
      <c r="Q126" s="7"/>
      <c r="R126" s="14"/>
      <c r="S126" s="14"/>
      <c r="T126" s="14"/>
      <c r="U126" s="7"/>
    </row>
    <row r="127" spans="1:21" s="35" customFormat="1" ht="18.75">
      <c r="A127" s="8"/>
      <c r="B127" s="10"/>
      <c r="C127" s="10"/>
      <c r="D127" s="10"/>
      <c r="E127" s="11"/>
      <c r="F127" s="11"/>
      <c r="G127" s="11"/>
      <c r="H127" s="11"/>
      <c r="I127" s="39"/>
      <c r="J127" s="39"/>
      <c r="K127" s="10"/>
      <c r="L127" s="19"/>
      <c r="M127" s="7"/>
      <c r="N127" s="26"/>
      <c r="O127" s="10"/>
      <c r="P127" s="29"/>
      <c r="Q127" s="7"/>
      <c r="R127" s="14"/>
      <c r="S127" s="14"/>
      <c r="T127" s="14"/>
      <c r="U127" s="7"/>
    </row>
    <row r="128" spans="1:21" s="35" customFormat="1" ht="18.75">
      <c r="A128" s="8"/>
      <c r="B128" s="10"/>
      <c r="C128" s="10"/>
      <c r="D128" s="10"/>
      <c r="E128" s="11"/>
      <c r="F128" s="11"/>
      <c r="G128" s="11"/>
      <c r="H128" s="11"/>
      <c r="I128" s="39"/>
      <c r="J128" s="39"/>
      <c r="K128" s="10"/>
      <c r="L128" s="19"/>
      <c r="M128" s="7"/>
      <c r="N128" s="26"/>
      <c r="O128" s="10"/>
      <c r="P128" s="29"/>
      <c r="Q128" s="7"/>
      <c r="R128" s="14"/>
      <c r="S128" s="14"/>
      <c r="T128" s="14"/>
      <c r="U128" s="7"/>
    </row>
    <row r="129" spans="1:21" s="35" customFormat="1" ht="18.75">
      <c r="A129" s="8"/>
      <c r="B129" s="10"/>
      <c r="C129" s="10"/>
      <c r="D129" s="10"/>
      <c r="E129" s="11"/>
      <c r="F129" s="11"/>
      <c r="G129" s="11"/>
      <c r="H129" s="11"/>
      <c r="I129" s="39"/>
      <c r="J129" s="39"/>
      <c r="K129" s="10"/>
      <c r="L129" s="19"/>
      <c r="M129" s="7"/>
      <c r="N129" s="26"/>
      <c r="O129" s="10"/>
      <c r="P129" s="29"/>
      <c r="Q129" s="7"/>
      <c r="R129" s="14"/>
      <c r="S129" s="14"/>
      <c r="T129" s="14"/>
      <c r="U129" s="7"/>
    </row>
    <row r="130" spans="1:21" s="35" customFormat="1" ht="18.75">
      <c r="A130" s="8"/>
      <c r="B130" s="10"/>
      <c r="C130" s="10"/>
      <c r="D130" s="10"/>
      <c r="E130" s="11"/>
      <c r="F130" s="11"/>
      <c r="G130" s="11"/>
      <c r="H130" s="11"/>
      <c r="I130" s="39"/>
      <c r="J130" s="39"/>
      <c r="K130" s="10"/>
      <c r="L130" s="19"/>
      <c r="M130" s="7"/>
      <c r="N130" s="26"/>
      <c r="O130" s="10"/>
      <c r="P130" s="29"/>
      <c r="Q130" s="7"/>
      <c r="R130" s="14"/>
      <c r="S130" s="14"/>
      <c r="T130" s="14"/>
      <c r="U130" s="7"/>
    </row>
    <row r="131" spans="1:21" s="35" customFormat="1" ht="18.75">
      <c r="A131" s="8"/>
      <c r="B131" s="10"/>
      <c r="C131" s="10"/>
      <c r="D131" s="10"/>
      <c r="E131" s="11"/>
      <c r="F131" s="11"/>
      <c r="G131" s="11"/>
      <c r="H131" s="11"/>
      <c r="I131" s="39"/>
      <c r="J131" s="39"/>
      <c r="K131" s="10"/>
      <c r="L131" s="19"/>
      <c r="M131" s="7"/>
      <c r="N131" s="26"/>
      <c r="O131" s="10"/>
      <c r="P131" s="29"/>
      <c r="Q131" s="7"/>
      <c r="R131" s="14"/>
      <c r="S131" s="14"/>
      <c r="T131" s="14"/>
      <c r="U131" s="7"/>
    </row>
    <row r="132" spans="1:21" s="35" customFormat="1" ht="18.75">
      <c r="A132" s="8"/>
      <c r="B132" s="10"/>
      <c r="C132" s="10"/>
      <c r="D132" s="10"/>
      <c r="E132" s="11"/>
      <c r="F132" s="11"/>
      <c r="G132" s="11"/>
      <c r="H132" s="11"/>
      <c r="I132" s="39"/>
      <c r="J132" s="39"/>
      <c r="K132" s="10"/>
      <c r="L132" s="19"/>
      <c r="M132" s="7"/>
      <c r="N132" s="26"/>
      <c r="O132" s="10"/>
      <c r="P132" s="29"/>
      <c r="Q132" s="7"/>
      <c r="R132" s="14"/>
      <c r="S132" s="14"/>
      <c r="T132" s="14"/>
      <c r="U132" s="7"/>
    </row>
    <row r="133" spans="1:21" s="35" customFormat="1" ht="18.75">
      <c r="A133" s="8"/>
      <c r="B133" s="10"/>
      <c r="C133" s="10"/>
      <c r="D133" s="10"/>
      <c r="E133" s="11"/>
      <c r="F133" s="11"/>
      <c r="G133" s="11"/>
      <c r="H133" s="11"/>
      <c r="I133" s="39"/>
      <c r="J133" s="39"/>
      <c r="K133" s="10"/>
      <c r="L133" s="19"/>
      <c r="M133" s="7"/>
      <c r="N133" s="26"/>
      <c r="O133" s="10"/>
      <c r="P133" s="29"/>
      <c r="Q133" s="7"/>
      <c r="R133" s="14"/>
      <c r="S133" s="14"/>
      <c r="T133" s="14"/>
      <c r="U133" s="7"/>
    </row>
    <row r="134" spans="1:21" s="35" customFormat="1" ht="18.75">
      <c r="A134" s="8"/>
      <c r="B134" s="10"/>
      <c r="C134" s="10"/>
      <c r="D134" s="10"/>
      <c r="E134" s="11"/>
      <c r="F134" s="11"/>
      <c r="G134" s="11"/>
      <c r="H134" s="11"/>
      <c r="I134" s="39"/>
      <c r="J134" s="39"/>
      <c r="K134" s="10"/>
      <c r="L134" s="19"/>
      <c r="M134" s="7"/>
      <c r="N134" s="26"/>
      <c r="O134" s="10"/>
      <c r="P134" s="29"/>
      <c r="Q134" s="7"/>
      <c r="R134" s="14"/>
      <c r="S134" s="14"/>
      <c r="T134" s="14"/>
      <c r="U134" s="7"/>
    </row>
    <row r="135" spans="1:21" s="35" customFormat="1" ht="18.75">
      <c r="A135" s="8"/>
      <c r="B135" s="10"/>
      <c r="C135" s="10"/>
      <c r="D135" s="10"/>
      <c r="E135" s="11"/>
      <c r="F135" s="11"/>
      <c r="G135" s="11"/>
      <c r="H135" s="11"/>
      <c r="I135" s="39"/>
      <c r="J135" s="39"/>
      <c r="K135" s="10"/>
      <c r="L135" s="19"/>
      <c r="M135" s="7"/>
      <c r="N135" s="26"/>
      <c r="O135" s="10"/>
      <c r="P135" s="29"/>
      <c r="Q135" s="7"/>
      <c r="R135" s="14"/>
      <c r="S135" s="14"/>
      <c r="T135" s="14"/>
      <c r="U135" s="7"/>
    </row>
    <row r="136" spans="1:21" s="35" customFormat="1" ht="18.75">
      <c r="A136" s="8"/>
      <c r="B136" s="10"/>
      <c r="C136" s="10"/>
      <c r="D136" s="10"/>
      <c r="E136" s="11"/>
      <c r="F136" s="11"/>
      <c r="G136" s="11"/>
      <c r="H136" s="11"/>
      <c r="I136" s="39"/>
      <c r="J136" s="39"/>
      <c r="K136" s="10"/>
      <c r="L136" s="19"/>
      <c r="M136" s="7"/>
      <c r="N136" s="26"/>
      <c r="O136" s="10"/>
      <c r="P136" s="29"/>
      <c r="Q136" s="7"/>
      <c r="R136" s="14"/>
      <c r="S136" s="14"/>
      <c r="T136" s="14"/>
      <c r="U136" s="7"/>
    </row>
    <row r="137" spans="1:21" s="35" customFormat="1" ht="18.75">
      <c r="A137" s="8"/>
      <c r="B137" s="10"/>
      <c r="C137" s="10"/>
      <c r="D137" s="10"/>
      <c r="E137" s="11"/>
      <c r="F137" s="11"/>
      <c r="G137" s="11"/>
      <c r="H137" s="11"/>
      <c r="I137" s="39"/>
      <c r="J137" s="39"/>
      <c r="K137" s="10"/>
      <c r="L137" s="19"/>
      <c r="M137" s="7"/>
      <c r="N137" s="26"/>
      <c r="O137" s="10"/>
      <c r="P137" s="29"/>
      <c r="Q137" s="7"/>
      <c r="R137" s="14"/>
      <c r="S137" s="14"/>
      <c r="T137" s="14"/>
      <c r="U137" s="7"/>
    </row>
    <row r="138" spans="1:21" s="35" customFormat="1" ht="18.75">
      <c r="A138" s="8"/>
      <c r="B138" s="10"/>
      <c r="C138" s="10"/>
      <c r="D138" s="10"/>
      <c r="E138" s="11"/>
      <c r="F138" s="11"/>
      <c r="G138" s="11"/>
      <c r="H138" s="11"/>
      <c r="I138" s="39"/>
      <c r="J138" s="39"/>
      <c r="K138" s="10"/>
      <c r="L138" s="19"/>
      <c r="M138" s="7"/>
      <c r="N138" s="26"/>
      <c r="O138" s="10"/>
      <c r="P138" s="29"/>
      <c r="Q138" s="7"/>
      <c r="R138" s="14"/>
      <c r="S138" s="14"/>
      <c r="T138" s="14"/>
      <c r="U138" s="7"/>
    </row>
    <row r="139" spans="1:21" s="35" customFormat="1" ht="18.75">
      <c r="A139" s="8"/>
      <c r="B139" s="10"/>
      <c r="C139" s="10"/>
      <c r="D139" s="10"/>
      <c r="E139" s="11"/>
      <c r="F139" s="11"/>
      <c r="G139" s="11"/>
      <c r="H139" s="11"/>
      <c r="I139" s="39"/>
      <c r="J139" s="39"/>
      <c r="K139" s="10"/>
      <c r="L139" s="19"/>
      <c r="M139" s="7"/>
      <c r="N139" s="26"/>
      <c r="O139" s="10"/>
      <c r="P139" s="29"/>
      <c r="Q139" s="7"/>
      <c r="R139" s="14"/>
      <c r="S139" s="14"/>
      <c r="T139" s="14"/>
      <c r="U139" s="7"/>
    </row>
    <row r="140" spans="1:21" s="35" customFormat="1" ht="18.75">
      <c r="A140" s="8"/>
      <c r="B140" s="10"/>
      <c r="C140" s="10"/>
      <c r="D140" s="10"/>
      <c r="E140" s="11"/>
      <c r="F140" s="11"/>
      <c r="G140" s="11"/>
      <c r="H140" s="11"/>
      <c r="I140" s="39"/>
      <c r="J140" s="39"/>
      <c r="K140" s="10"/>
      <c r="L140" s="19"/>
      <c r="M140" s="7"/>
      <c r="N140" s="26"/>
      <c r="O140" s="10"/>
      <c r="P140" s="29"/>
      <c r="Q140" s="7"/>
      <c r="R140" s="14"/>
      <c r="S140" s="14"/>
      <c r="T140" s="14"/>
      <c r="U140" s="7"/>
    </row>
    <row r="141" spans="1:21" s="35" customFormat="1" ht="18.75">
      <c r="A141" s="8"/>
      <c r="B141" s="10"/>
      <c r="C141" s="10"/>
      <c r="D141" s="10"/>
      <c r="E141" s="11"/>
      <c r="F141" s="11"/>
      <c r="G141" s="11"/>
      <c r="H141" s="11"/>
      <c r="I141" s="39"/>
      <c r="J141" s="39"/>
      <c r="K141" s="10"/>
      <c r="L141" s="19"/>
      <c r="M141" s="7"/>
      <c r="N141" s="26"/>
      <c r="O141" s="10"/>
      <c r="P141" s="29"/>
      <c r="Q141" s="7"/>
      <c r="R141" s="14"/>
      <c r="S141" s="14"/>
      <c r="T141" s="14"/>
      <c r="U141" s="7"/>
    </row>
    <row r="142" spans="1:21" s="35" customFormat="1" ht="18.75">
      <c r="A142" s="8"/>
      <c r="B142" s="10"/>
      <c r="C142" s="10"/>
      <c r="D142" s="10"/>
      <c r="E142" s="11"/>
      <c r="F142" s="11"/>
      <c r="G142" s="11"/>
      <c r="H142" s="11"/>
      <c r="I142" s="39"/>
      <c r="J142" s="39"/>
      <c r="K142" s="10"/>
      <c r="L142" s="19"/>
      <c r="M142" s="7"/>
      <c r="N142" s="26"/>
      <c r="O142" s="10"/>
      <c r="P142" s="29"/>
      <c r="Q142" s="7"/>
      <c r="R142" s="14"/>
      <c r="S142" s="14"/>
      <c r="T142" s="14"/>
      <c r="U142" s="7"/>
    </row>
    <row r="143" spans="1:21" s="35" customFormat="1" ht="18.75">
      <c r="A143" s="8"/>
      <c r="B143" s="10"/>
      <c r="C143" s="10"/>
      <c r="D143" s="10"/>
      <c r="E143" s="11"/>
      <c r="F143" s="11"/>
      <c r="G143" s="11"/>
      <c r="H143" s="11"/>
      <c r="I143" s="39"/>
      <c r="J143" s="39"/>
      <c r="K143" s="10"/>
      <c r="L143" s="19"/>
      <c r="M143" s="7"/>
      <c r="N143" s="26"/>
      <c r="O143" s="10"/>
      <c r="P143" s="29"/>
      <c r="Q143" s="7"/>
      <c r="R143" s="14"/>
      <c r="S143" s="14"/>
      <c r="T143" s="14"/>
      <c r="U143" s="7"/>
    </row>
    <row r="144" spans="1:21" s="35" customFormat="1" ht="18.75">
      <c r="A144" s="8"/>
      <c r="B144" s="10"/>
      <c r="C144" s="10"/>
      <c r="D144" s="10"/>
      <c r="E144" s="11"/>
      <c r="F144" s="11"/>
      <c r="G144" s="11"/>
      <c r="H144" s="11"/>
      <c r="I144" s="39"/>
      <c r="J144" s="39"/>
      <c r="K144" s="10"/>
      <c r="L144" s="19"/>
      <c r="M144" s="7"/>
      <c r="N144" s="26"/>
      <c r="O144" s="10"/>
      <c r="P144" s="29"/>
      <c r="Q144" s="7"/>
      <c r="R144" s="14"/>
      <c r="S144" s="14"/>
      <c r="T144" s="14"/>
      <c r="U144" s="7"/>
    </row>
    <row r="145" spans="1:21" s="35" customFormat="1" ht="18.75">
      <c r="A145" s="8"/>
      <c r="B145" s="10"/>
      <c r="C145" s="10"/>
      <c r="D145" s="10"/>
      <c r="E145" s="11"/>
      <c r="F145" s="11"/>
      <c r="G145" s="11"/>
      <c r="H145" s="11"/>
      <c r="I145" s="39"/>
      <c r="J145" s="39"/>
      <c r="K145" s="10"/>
      <c r="L145" s="19"/>
      <c r="M145" s="7"/>
      <c r="N145" s="26"/>
      <c r="O145" s="10"/>
      <c r="P145" s="29"/>
      <c r="Q145" s="7"/>
      <c r="R145" s="14"/>
      <c r="S145" s="14"/>
      <c r="T145" s="14"/>
      <c r="U145" s="7"/>
    </row>
    <row r="146" spans="1:21" s="35" customFormat="1" ht="18.75">
      <c r="A146" s="8"/>
      <c r="B146" s="10"/>
      <c r="C146" s="10"/>
      <c r="D146" s="10"/>
      <c r="E146" s="11"/>
      <c r="F146" s="11"/>
      <c r="G146" s="11"/>
      <c r="H146" s="11"/>
      <c r="I146" s="39"/>
      <c r="J146" s="39"/>
      <c r="K146" s="10"/>
      <c r="L146" s="19"/>
      <c r="M146" s="7"/>
      <c r="N146" s="26"/>
      <c r="O146" s="10"/>
      <c r="P146" s="29"/>
      <c r="Q146" s="7"/>
      <c r="R146" s="14"/>
      <c r="S146" s="14"/>
      <c r="T146" s="14"/>
      <c r="U146" s="7"/>
    </row>
    <row r="147" spans="1:21" s="35" customFormat="1" ht="18.75">
      <c r="A147" s="8"/>
      <c r="B147" s="10"/>
      <c r="C147" s="10"/>
      <c r="D147" s="10"/>
      <c r="E147" s="11"/>
      <c r="F147" s="11"/>
      <c r="G147" s="11"/>
      <c r="H147" s="11"/>
      <c r="I147" s="39"/>
      <c r="J147" s="39"/>
      <c r="K147" s="10"/>
      <c r="L147" s="19"/>
      <c r="M147" s="7"/>
      <c r="N147" s="26"/>
      <c r="O147" s="10"/>
      <c r="P147" s="29"/>
      <c r="Q147" s="7"/>
      <c r="R147" s="14"/>
      <c r="S147" s="14"/>
      <c r="T147" s="14"/>
      <c r="U147" s="7"/>
    </row>
    <row r="148" spans="1:21" s="35" customFormat="1" ht="18.75">
      <c r="A148" s="8"/>
      <c r="B148" s="10"/>
      <c r="C148" s="10"/>
      <c r="D148" s="10"/>
      <c r="E148" s="11"/>
      <c r="F148" s="11"/>
      <c r="G148" s="11"/>
      <c r="H148" s="11"/>
      <c r="I148" s="39"/>
      <c r="J148" s="39"/>
      <c r="K148" s="10"/>
      <c r="L148" s="19"/>
      <c r="M148" s="7"/>
      <c r="N148" s="26"/>
      <c r="O148" s="10"/>
      <c r="P148" s="29"/>
      <c r="Q148" s="7"/>
      <c r="R148" s="14"/>
      <c r="S148" s="14"/>
      <c r="T148" s="14"/>
      <c r="U148" s="7"/>
    </row>
    <row r="149" spans="1:21" s="35" customFormat="1" ht="18.75">
      <c r="A149" s="8"/>
      <c r="B149" s="10"/>
      <c r="C149" s="10"/>
      <c r="D149" s="10"/>
      <c r="E149" s="11"/>
      <c r="F149" s="11"/>
      <c r="G149" s="11"/>
      <c r="H149" s="11"/>
      <c r="I149" s="39"/>
      <c r="J149" s="39"/>
      <c r="K149" s="10"/>
      <c r="L149" s="19"/>
      <c r="M149" s="7"/>
      <c r="N149" s="26"/>
      <c r="O149" s="10"/>
      <c r="P149" s="29"/>
      <c r="Q149" s="7"/>
      <c r="R149" s="14"/>
      <c r="S149" s="14"/>
      <c r="T149" s="14"/>
      <c r="U149" s="7"/>
    </row>
    <row r="150" spans="1:21" s="35" customFormat="1" ht="18.75">
      <c r="A150" s="8"/>
      <c r="B150" s="10"/>
      <c r="C150" s="10"/>
      <c r="D150" s="10"/>
      <c r="E150" s="11"/>
      <c r="F150" s="11"/>
      <c r="G150" s="11"/>
      <c r="H150" s="11"/>
      <c r="I150" s="39"/>
      <c r="J150" s="39"/>
      <c r="K150" s="10"/>
      <c r="L150" s="19"/>
      <c r="M150" s="7"/>
      <c r="N150" s="26"/>
      <c r="O150" s="10"/>
      <c r="P150" s="29"/>
      <c r="Q150" s="7"/>
      <c r="R150" s="14"/>
      <c r="S150" s="14"/>
      <c r="T150" s="14"/>
      <c r="U150" s="7"/>
    </row>
    <row r="151" spans="1:21" s="35" customFormat="1" ht="18.75">
      <c r="A151" s="8"/>
      <c r="B151" s="10"/>
      <c r="C151" s="10"/>
      <c r="D151" s="10"/>
      <c r="E151" s="11"/>
      <c r="F151" s="11"/>
      <c r="G151" s="11"/>
      <c r="H151" s="11"/>
      <c r="I151" s="39"/>
      <c r="J151" s="39"/>
      <c r="K151" s="10"/>
      <c r="L151" s="19"/>
      <c r="M151" s="7"/>
      <c r="N151" s="26"/>
      <c r="O151" s="10"/>
      <c r="P151" s="29"/>
      <c r="Q151" s="7"/>
      <c r="R151" s="14"/>
      <c r="S151" s="14"/>
      <c r="T151" s="14"/>
      <c r="U151" s="7"/>
    </row>
    <row r="152" spans="1:21" s="35" customFormat="1" ht="18.75">
      <c r="A152" s="8"/>
      <c r="B152" s="10"/>
      <c r="C152" s="10"/>
      <c r="D152" s="10"/>
      <c r="E152" s="11"/>
      <c r="F152" s="11"/>
      <c r="G152" s="11"/>
      <c r="H152" s="11"/>
      <c r="I152" s="39"/>
      <c r="J152" s="39"/>
      <c r="K152" s="10"/>
      <c r="L152" s="19"/>
      <c r="M152" s="7"/>
      <c r="N152" s="26"/>
      <c r="O152" s="10"/>
      <c r="P152" s="29"/>
      <c r="Q152" s="7"/>
      <c r="R152" s="14"/>
      <c r="S152" s="14"/>
      <c r="T152" s="14"/>
      <c r="U152" s="7"/>
    </row>
    <row r="153" spans="1:21" s="35" customFormat="1" ht="18.75">
      <c r="A153" s="8"/>
      <c r="B153" s="10"/>
      <c r="C153" s="10"/>
      <c r="D153" s="10"/>
      <c r="E153" s="11"/>
      <c r="F153" s="11"/>
      <c r="G153" s="11"/>
      <c r="H153" s="11"/>
      <c r="I153" s="39"/>
      <c r="J153" s="39"/>
      <c r="K153" s="10"/>
      <c r="L153" s="19"/>
      <c r="M153" s="7"/>
      <c r="N153" s="26"/>
      <c r="O153" s="10"/>
      <c r="P153" s="29"/>
      <c r="Q153" s="7"/>
      <c r="R153" s="14"/>
      <c r="S153" s="14"/>
      <c r="T153" s="14"/>
      <c r="U153" s="7"/>
    </row>
    <row r="154" spans="1:21" s="35" customFormat="1" ht="18.75">
      <c r="A154" s="8"/>
      <c r="B154" s="10"/>
      <c r="C154" s="10"/>
      <c r="D154" s="10"/>
      <c r="E154" s="11"/>
      <c r="F154" s="11"/>
      <c r="G154" s="11"/>
      <c r="H154" s="11"/>
      <c r="I154" s="39"/>
      <c r="J154" s="39"/>
      <c r="K154" s="10"/>
      <c r="L154" s="19"/>
      <c r="M154" s="7"/>
      <c r="N154" s="26"/>
      <c r="O154" s="10"/>
      <c r="P154" s="29"/>
      <c r="Q154" s="7"/>
      <c r="R154" s="14"/>
      <c r="S154" s="14"/>
      <c r="T154" s="14"/>
      <c r="U154" s="7"/>
    </row>
    <row r="155" spans="1:21" s="35" customFormat="1" ht="18.75">
      <c r="A155" s="8"/>
      <c r="B155" s="10"/>
      <c r="C155" s="10"/>
      <c r="D155" s="10"/>
      <c r="E155" s="11"/>
      <c r="F155" s="11"/>
      <c r="G155" s="11"/>
      <c r="H155" s="11"/>
      <c r="I155" s="39"/>
      <c r="J155" s="39"/>
      <c r="K155" s="10"/>
      <c r="L155" s="19"/>
      <c r="M155" s="7"/>
      <c r="N155" s="26"/>
      <c r="O155" s="10"/>
      <c r="P155" s="29"/>
      <c r="Q155" s="7"/>
      <c r="R155" s="14"/>
      <c r="S155" s="14"/>
      <c r="T155" s="14"/>
      <c r="U155" s="7"/>
    </row>
    <row r="156" spans="1:21" s="35" customFormat="1" ht="18.75">
      <c r="A156" s="8"/>
      <c r="B156" s="10"/>
      <c r="C156" s="10"/>
      <c r="D156" s="10"/>
      <c r="E156" s="11"/>
      <c r="F156" s="11"/>
      <c r="G156" s="11"/>
      <c r="H156" s="11"/>
      <c r="I156" s="39"/>
      <c r="J156" s="39"/>
      <c r="K156" s="10"/>
      <c r="L156" s="19"/>
      <c r="M156" s="7"/>
      <c r="N156" s="26"/>
      <c r="O156" s="10"/>
      <c r="P156" s="29"/>
      <c r="Q156" s="7"/>
      <c r="R156" s="14"/>
      <c r="S156" s="14"/>
      <c r="T156" s="14"/>
      <c r="U156" s="7"/>
    </row>
    <row r="157" spans="1:21" s="35" customFormat="1" ht="18.75">
      <c r="A157" s="8"/>
      <c r="B157" s="10"/>
      <c r="C157" s="10"/>
      <c r="D157" s="10"/>
      <c r="E157" s="11"/>
      <c r="F157" s="11"/>
      <c r="G157" s="11"/>
      <c r="H157" s="11"/>
      <c r="I157" s="39"/>
      <c r="J157" s="39"/>
      <c r="K157" s="10"/>
      <c r="L157" s="19"/>
      <c r="M157" s="7"/>
      <c r="N157" s="26"/>
      <c r="O157" s="10"/>
      <c r="P157" s="29"/>
      <c r="Q157" s="7"/>
      <c r="R157" s="14"/>
      <c r="S157" s="14"/>
      <c r="T157" s="14"/>
      <c r="U157" s="7"/>
    </row>
    <row r="158" spans="1:21" s="35" customFormat="1" ht="18.75">
      <c r="A158" s="8"/>
      <c r="B158" s="10"/>
      <c r="C158" s="10"/>
      <c r="D158" s="10"/>
      <c r="E158" s="11"/>
      <c r="F158" s="11"/>
      <c r="G158" s="11"/>
      <c r="H158" s="11"/>
      <c r="I158" s="39"/>
      <c r="J158" s="39"/>
      <c r="K158" s="10"/>
      <c r="L158" s="19"/>
      <c r="M158" s="7"/>
      <c r="N158" s="26"/>
      <c r="O158" s="10"/>
      <c r="P158" s="29"/>
      <c r="Q158" s="7"/>
      <c r="R158" s="14"/>
      <c r="S158" s="14"/>
      <c r="T158" s="14"/>
      <c r="U158" s="7"/>
    </row>
    <row r="159" spans="1:21" s="35" customFormat="1" ht="18.75">
      <c r="A159" s="8"/>
      <c r="B159" s="10"/>
      <c r="C159" s="10"/>
      <c r="D159" s="10"/>
      <c r="E159" s="11"/>
      <c r="F159" s="11"/>
      <c r="G159" s="11"/>
      <c r="H159" s="11"/>
      <c r="I159" s="39"/>
      <c r="J159" s="39"/>
      <c r="K159" s="10"/>
      <c r="L159" s="19"/>
      <c r="M159" s="7"/>
      <c r="N159" s="26"/>
      <c r="O159" s="10"/>
      <c r="P159" s="29"/>
      <c r="Q159" s="7"/>
      <c r="R159" s="14"/>
      <c r="S159" s="14"/>
      <c r="T159" s="14"/>
      <c r="U159" s="7"/>
    </row>
    <row r="160" spans="1:21" s="35" customFormat="1" ht="18.75">
      <c r="A160" s="8"/>
      <c r="B160" s="10"/>
      <c r="C160" s="10"/>
      <c r="D160" s="10"/>
      <c r="E160" s="11"/>
      <c r="F160" s="11"/>
      <c r="G160" s="11"/>
      <c r="H160" s="11"/>
      <c r="I160" s="39"/>
      <c r="J160" s="39"/>
      <c r="K160" s="10"/>
      <c r="L160" s="19"/>
      <c r="M160" s="7"/>
      <c r="N160" s="26"/>
      <c r="O160" s="10"/>
      <c r="P160" s="29"/>
      <c r="Q160" s="7"/>
      <c r="R160" s="14"/>
      <c r="S160" s="14"/>
      <c r="T160" s="14"/>
      <c r="U160" s="7"/>
    </row>
    <row r="161" spans="1:21" s="35" customFormat="1" ht="18.75">
      <c r="A161" s="8"/>
      <c r="B161" s="10"/>
      <c r="C161" s="10"/>
      <c r="D161" s="10"/>
      <c r="E161" s="11"/>
      <c r="F161" s="11"/>
      <c r="G161" s="11"/>
      <c r="H161" s="11"/>
      <c r="I161" s="39"/>
      <c r="J161" s="39"/>
      <c r="K161" s="10"/>
      <c r="L161" s="19"/>
      <c r="M161" s="7"/>
      <c r="N161" s="26"/>
      <c r="O161" s="10"/>
      <c r="P161" s="29"/>
      <c r="Q161" s="7"/>
      <c r="R161" s="14"/>
      <c r="S161" s="14"/>
      <c r="T161" s="14"/>
      <c r="U161" s="7"/>
    </row>
    <row r="162" spans="1:21" s="35" customFormat="1" ht="18.75">
      <c r="A162" s="8"/>
      <c r="B162" s="10"/>
      <c r="C162" s="10"/>
      <c r="D162" s="10"/>
      <c r="E162" s="11"/>
      <c r="F162" s="11"/>
      <c r="G162" s="11"/>
      <c r="H162" s="11"/>
      <c r="I162" s="39"/>
      <c r="J162" s="39"/>
      <c r="K162" s="10"/>
      <c r="L162" s="19"/>
      <c r="M162" s="7"/>
      <c r="N162" s="26"/>
      <c r="O162" s="10"/>
      <c r="P162" s="29"/>
      <c r="Q162" s="7"/>
      <c r="R162" s="14"/>
      <c r="S162" s="14"/>
      <c r="T162" s="14"/>
      <c r="U162" s="7"/>
    </row>
    <row r="163" spans="1:21" s="35" customFormat="1" ht="18.75">
      <c r="A163" s="8"/>
      <c r="B163" s="10"/>
      <c r="C163" s="10"/>
      <c r="D163" s="10"/>
      <c r="E163" s="11"/>
      <c r="F163" s="11"/>
      <c r="G163" s="11"/>
      <c r="H163" s="11"/>
      <c r="I163" s="39"/>
      <c r="J163" s="39"/>
      <c r="K163" s="10"/>
      <c r="L163" s="19"/>
      <c r="M163" s="7"/>
      <c r="N163" s="26"/>
      <c r="O163" s="10"/>
      <c r="P163" s="29"/>
      <c r="Q163" s="7"/>
      <c r="R163" s="14"/>
      <c r="S163" s="14"/>
      <c r="T163" s="14"/>
      <c r="U163" s="7"/>
    </row>
    <row r="164" spans="1:21" s="35" customFormat="1" ht="18.75">
      <c r="A164" s="8"/>
      <c r="B164" s="10"/>
      <c r="C164" s="10"/>
      <c r="D164" s="10"/>
      <c r="E164" s="11"/>
      <c r="F164" s="11"/>
      <c r="G164" s="11"/>
      <c r="H164" s="11"/>
      <c r="I164" s="39"/>
      <c r="J164" s="39"/>
      <c r="K164" s="10"/>
      <c r="L164" s="19"/>
      <c r="M164" s="7"/>
      <c r="N164" s="26"/>
      <c r="O164" s="10"/>
      <c r="P164" s="29"/>
      <c r="Q164" s="7"/>
      <c r="R164" s="14"/>
      <c r="S164" s="14"/>
      <c r="T164" s="14"/>
      <c r="U164" s="7"/>
    </row>
    <row r="165" spans="1:21" s="35" customFormat="1" ht="18.75">
      <c r="A165" s="8"/>
      <c r="B165" s="10"/>
      <c r="C165" s="10"/>
      <c r="D165" s="10"/>
      <c r="E165" s="11"/>
      <c r="F165" s="11"/>
      <c r="G165" s="11"/>
      <c r="H165" s="11"/>
      <c r="I165" s="39"/>
      <c r="J165" s="39"/>
      <c r="K165" s="10"/>
      <c r="L165" s="19"/>
      <c r="M165" s="7"/>
      <c r="N165" s="26"/>
      <c r="O165" s="10"/>
      <c r="P165" s="29"/>
      <c r="Q165" s="7"/>
      <c r="R165" s="14"/>
      <c r="S165" s="14"/>
      <c r="T165" s="14"/>
      <c r="U165" s="7"/>
    </row>
    <row r="166" spans="1:21" s="35" customFormat="1" ht="18.75">
      <c r="A166" s="8"/>
      <c r="B166" s="10"/>
      <c r="C166" s="10"/>
      <c r="D166" s="10"/>
      <c r="E166" s="11"/>
      <c r="F166" s="11"/>
      <c r="G166" s="11"/>
      <c r="H166" s="11"/>
      <c r="I166" s="39"/>
      <c r="J166" s="39"/>
      <c r="K166" s="10"/>
      <c r="L166" s="19"/>
      <c r="M166" s="7"/>
      <c r="N166" s="26"/>
      <c r="O166" s="10"/>
      <c r="P166" s="29"/>
      <c r="Q166" s="7"/>
      <c r="R166" s="14"/>
      <c r="S166" s="14"/>
      <c r="T166" s="14"/>
      <c r="U166" s="7"/>
    </row>
    <row r="167" spans="1:21" s="35" customFormat="1" ht="18.75">
      <c r="A167" s="8"/>
      <c r="B167" s="10"/>
      <c r="C167" s="10"/>
      <c r="D167" s="10"/>
      <c r="E167" s="11"/>
      <c r="F167" s="11"/>
      <c r="G167" s="11"/>
      <c r="H167" s="11"/>
      <c r="I167" s="39"/>
      <c r="J167" s="39"/>
      <c r="K167" s="10"/>
      <c r="L167" s="19"/>
      <c r="M167" s="7"/>
      <c r="N167" s="26"/>
      <c r="O167" s="10"/>
      <c r="P167" s="29"/>
      <c r="Q167" s="7"/>
      <c r="R167" s="14"/>
      <c r="S167" s="14"/>
      <c r="T167" s="14"/>
      <c r="U167" s="7"/>
    </row>
    <row r="168" spans="1:21" s="35" customFormat="1" ht="18.75">
      <c r="A168" s="8"/>
      <c r="B168" s="10"/>
      <c r="C168" s="10"/>
      <c r="D168" s="10"/>
      <c r="E168" s="11"/>
      <c r="F168" s="11"/>
      <c r="G168" s="11"/>
      <c r="H168" s="11"/>
      <c r="I168" s="39"/>
      <c r="J168" s="39"/>
      <c r="K168" s="10"/>
      <c r="L168" s="19"/>
      <c r="M168" s="7"/>
      <c r="N168" s="26"/>
      <c r="O168" s="10"/>
      <c r="P168" s="29"/>
      <c r="Q168" s="7"/>
      <c r="R168" s="14"/>
      <c r="S168" s="14"/>
      <c r="T168" s="14"/>
      <c r="U168" s="7"/>
    </row>
    <row r="169" spans="1:21" s="35" customFormat="1" ht="18.75">
      <c r="A169" s="8"/>
      <c r="B169" s="10"/>
      <c r="C169" s="10"/>
      <c r="D169" s="10"/>
      <c r="E169" s="11"/>
      <c r="F169" s="11"/>
      <c r="G169" s="11"/>
      <c r="H169" s="11"/>
      <c r="I169" s="39"/>
      <c r="J169" s="39"/>
      <c r="K169" s="10"/>
      <c r="L169" s="19"/>
      <c r="M169" s="7"/>
      <c r="N169" s="26"/>
      <c r="O169" s="10"/>
      <c r="P169" s="29"/>
      <c r="Q169" s="7"/>
      <c r="R169" s="14"/>
      <c r="S169" s="14"/>
      <c r="T169" s="14"/>
      <c r="U169" s="7"/>
    </row>
    <row r="170" spans="1:21" s="35" customFormat="1" ht="18.75">
      <c r="A170" s="8"/>
      <c r="B170" s="10"/>
      <c r="C170" s="10"/>
      <c r="D170" s="10"/>
      <c r="E170" s="11"/>
      <c r="F170" s="11"/>
      <c r="G170" s="11"/>
      <c r="H170" s="11"/>
      <c r="I170" s="39"/>
      <c r="J170" s="39"/>
      <c r="K170" s="10"/>
      <c r="L170" s="19"/>
      <c r="M170" s="7"/>
      <c r="N170" s="26"/>
      <c r="O170" s="10"/>
      <c r="P170" s="29"/>
      <c r="Q170" s="7"/>
      <c r="R170" s="14"/>
      <c r="S170" s="14"/>
      <c r="T170" s="14"/>
      <c r="U170" s="7"/>
    </row>
    <row r="171" spans="1:21" s="35" customFormat="1" ht="18.75">
      <c r="A171" s="8"/>
      <c r="B171" s="10"/>
      <c r="C171" s="10"/>
      <c r="D171" s="10"/>
      <c r="E171" s="11"/>
      <c r="F171" s="11"/>
      <c r="G171" s="11"/>
      <c r="H171" s="11"/>
      <c r="I171" s="39"/>
      <c r="J171" s="39"/>
      <c r="K171" s="10"/>
      <c r="L171" s="19"/>
      <c r="M171" s="7"/>
      <c r="N171" s="26"/>
      <c r="O171" s="10"/>
      <c r="P171" s="29"/>
      <c r="Q171" s="7"/>
      <c r="R171" s="14"/>
      <c r="S171" s="14"/>
      <c r="T171" s="14"/>
      <c r="U171" s="7"/>
    </row>
    <row r="172" spans="1:21" s="35" customFormat="1" ht="18.75">
      <c r="A172" s="8"/>
      <c r="B172" s="10"/>
      <c r="C172" s="10"/>
      <c r="D172" s="10"/>
      <c r="E172" s="11"/>
      <c r="F172" s="11"/>
      <c r="G172" s="11"/>
      <c r="H172" s="11"/>
      <c r="I172" s="39"/>
      <c r="J172" s="39"/>
      <c r="K172" s="10"/>
      <c r="L172" s="19"/>
      <c r="M172" s="7"/>
      <c r="N172" s="26"/>
      <c r="O172" s="10"/>
      <c r="P172" s="29"/>
      <c r="Q172" s="7"/>
      <c r="R172" s="14"/>
      <c r="S172" s="14"/>
      <c r="T172" s="14"/>
      <c r="U172" s="7"/>
    </row>
    <row r="173" spans="1:21" s="35" customFormat="1" ht="18.75">
      <c r="A173" s="8"/>
      <c r="B173" s="10"/>
      <c r="C173" s="10"/>
      <c r="D173" s="10"/>
      <c r="E173" s="11"/>
      <c r="F173" s="11"/>
      <c r="G173" s="11"/>
      <c r="H173" s="11"/>
      <c r="I173" s="39"/>
      <c r="J173" s="39"/>
      <c r="K173" s="10"/>
      <c r="L173" s="19"/>
      <c r="M173" s="7"/>
      <c r="N173" s="26"/>
      <c r="O173" s="10"/>
      <c r="P173" s="29"/>
      <c r="Q173" s="7"/>
      <c r="R173" s="14"/>
      <c r="S173" s="14"/>
      <c r="T173" s="14"/>
      <c r="U173" s="7"/>
    </row>
  </sheetData>
  <phoneticPr fontId="3" type="noConversion"/>
  <conditionalFormatting sqref="I1:L1">
    <cfRule type="duplicateValues" dxfId="154" priority="17"/>
  </conditionalFormatting>
  <conditionalFormatting sqref="J1">
    <cfRule type="duplicateValues" dxfId="153" priority="16"/>
  </conditionalFormatting>
  <conditionalFormatting sqref="I2:I173 J40:J173 L2:L173 K2:K10 K12:K173">
    <cfRule type="duplicateValues" dxfId="152" priority="41"/>
  </conditionalFormatting>
  <conditionalFormatting sqref="L2:L173">
    <cfRule type="duplicateValues" dxfId="151" priority="42"/>
  </conditionalFormatting>
  <conditionalFormatting sqref="L2:L173 K2:K10 K12:K173">
    <cfRule type="duplicateValues" dxfId="150" priority="43"/>
  </conditionalFormatting>
  <conditionalFormatting sqref="I2:I173 J40:J173">
    <cfRule type="duplicateValues" dxfId="149" priority="44"/>
  </conditionalFormatting>
  <conditionalFormatting sqref="J40:J173">
    <cfRule type="duplicateValues" dxfId="148" priority="45"/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K139"/>
  <sheetViews>
    <sheetView topLeftCell="F25" workbookViewId="0">
      <selection activeCell="J44" sqref="J44"/>
    </sheetView>
  </sheetViews>
  <sheetFormatPr defaultRowHeight="13.5"/>
  <cols>
    <col min="1" max="1" width="12.5" style="75" bestFit="1" customWidth="1"/>
    <col min="2" max="2" width="8.5" style="75" bestFit="1" customWidth="1"/>
    <col min="3" max="4" width="10.75" style="75" bestFit="1" customWidth="1"/>
    <col min="5" max="5" width="15" style="75" bestFit="1" customWidth="1"/>
    <col min="6" max="6" width="29.625" style="75" bestFit="1" customWidth="1"/>
    <col min="7" max="7" width="15" style="75" bestFit="1" customWidth="1"/>
    <col min="8" max="8" width="19.625" style="75" bestFit="1" customWidth="1"/>
    <col min="9" max="9" width="14.625" style="75" hidden="1" customWidth="1"/>
    <col min="10" max="10" width="15.25" style="75" bestFit="1" customWidth="1"/>
    <col min="11" max="11" width="18.25" style="75" customWidth="1"/>
    <col min="12" max="12" width="11.875" style="75" customWidth="1"/>
    <col min="13" max="13" width="15" style="75" bestFit="1" customWidth="1"/>
    <col min="14" max="14" width="18.25" style="75" hidden="1" customWidth="1"/>
    <col min="15" max="15" width="12.875" style="75" customWidth="1"/>
    <col min="16" max="16" width="7.75" style="75" customWidth="1"/>
    <col min="17" max="17" width="6.25" style="75" bestFit="1" customWidth="1"/>
    <col min="18" max="19" width="18.25" style="75" bestFit="1" customWidth="1"/>
    <col min="20" max="20" width="16.75" style="75" bestFit="1" customWidth="1"/>
    <col min="21" max="21" width="10.25" style="75" bestFit="1" customWidth="1"/>
    <col min="22" max="16384" width="9" style="75"/>
  </cols>
  <sheetData>
    <row r="1" spans="1:63" s="91" customFormat="1" ht="21.75" customHeight="1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  <c r="H1" s="78" t="s">
        <v>7</v>
      </c>
      <c r="I1" s="78" t="s">
        <v>659</v>
      </c>
      <c r="J1" s="78" t="s">
        <v>1376</v>
      </c>
      <c r="K1" s="78" t="s">
        <v>331</v>
      </c>
      <c r="L1" s="76" t="s">
        <v>9</v>
      </c>
      <c r="M1" s="78" t="s">
        <v>10</v>
      </c>
      <c r="N1" s="76" t="s">
        <v>499</v>
      </c>
      <c r="O1" s="76" t="s">
        <v>362</v>
      </c>
      <c r="P1" s="76" t="s">
        <v>12</v>
      </c>
      <c r="Q1" s="78" t="s">
        <v>13</v>
      </c>
      <c r="R1" s="78" t="s">
        <v>14</v>
      </c>
      <c r="S1" s="78" t="s">
        <v>15</v>
      </c>
      <c r="T1" s="78" t="s">
        <v>16</v>
      </c>
      <c r="U1" s="77" t="s">
        <v>17</v>
      </c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</row>
    <row r="2" spans="1:63" s="89" customFormat="1" ht="18.75">
      <c r="A2" s="82">
        <v>43208</v>
      </c>
      <c r="B2" s="88" t="s">
        <v>234</v>
      </c>
      <c r="C2" s="88">
        <v>1240</v>
      </c>
      <c r="D2" s="88">
        <v>1420</v>
      </c>
      <c r="E2" s="83" t="s">
        <v>235</v>
      </c>
      <c r="F2" s="83" t="s">
        <v>251</v>
      </c>
      <c r="G2" s="83" t="s">
        <v>203</v>
      </c>
      <c r="H2" s="83" t="s">
        <v>430</v>
      </c>
      <c r="I2" s="90"/>
      <c r="J2" s="92" t="s">
        <v>1853</v>
      </c>
      <c r="K2" s="88"/>
      <c r="L2" s="85" t="s">
        <v>1788</v>
      </c>
      <c r="M2" s="81" t="str">
        <f t="shared" ref="M2" si="0">IF(A2&lt;&gt;"","武汉威伟机械","------")</f>
        <v>武汉威伟机械</v>
      </c>
      <c r="N2" s="86" t="str">
        <f>VLOOKUP(P2,ch!$A$1:$B$34,2,0)</f>
        <v>鄂ALU291</v>
      </c>
      <c r="O2" s="88" t="s">
        <v>181</v>
      </c>
      <c r="P2" s="87" t="s">
        <v>197</v>
      </c>
      <c r="Q2" s="81" t="str">
        <f t="shared" ref="Q2" si="1">IF(A2&lt;&gt;"","9.6米","--")</f>
        <v>9.6米</v>
      </c>
      <c r="R2" s="84">
        <v>14</v>
      </c>
      <c r="S2" s="84">
        <v>0</v>
      </c>
      <c r="T2" s="84">
        <f t="shared" ref="T2" si="2">SUM(R2:S2)</f>
        <v>14</v>
      </c>
      <c r="U2" s="81" t="s">
        <v>1789</v>
      </c>
    </row>
    <row r="3" spans="1:63" s="89" customFormat="1" ht="18.75">
      <c r="A3" s="82">
        <v>43208</v>
      </c>
      <c r="B3" s="88" t="s">
        <v>234</v>
      </c>
      <c r="C3" s="88">
        <v>1020</v>
      </c>
      <c r="D3" s="88">
        <v>1157</v>
      </c>
      <c r="E3" s="83" t="s">
        <v>235</v>
      </c>
      <c r="F3" s="83" t="s">
        <v>251</v>
      </c>
      <c r="G3" s="83" t="s">
        <v>203</v>
      </c>
      <c r="H3" s="83" t="s">
        <v>430</v>
      </c>
      <c r="I3" s="90"/>
      <c r="J3" s="92" t="s">
        <v>1854</v>
      </c>
      <c r="K3" s="88"/>
      <c r="L3" s="85" t="s">
        <v>1790</v>
      </c>
      <c r="M3" s="81" t="str">
        <f t="shared" ref="M3:M4" si="3">IF(A3&lt;&gt;"","武汉威伟机械","------")</f>
        <v>武汉威伟机械</v>
      </c>
      <c r="N3" s="86" t="str">
        <f>VLOOKUP(P3,ch!$A$1:$B$34,2,0)</f>
        <v>鄂AZR992</v>
      </c>
      <c r="O3" s="88" t="s">
        <v>183</v>
      </c>
      <c r="P3" s="87" t="s">
        <v>107</v>
      </c>
      <c r="Q3" s="81" t="str">
        <f t="shared" ref="Q3:Q4" si="4">IF(A3&lt;&gt;"","9.6米","--")</f>
        <v>9.6米</v>
      </c>
      <c r="R3" s="84">
        <v>14</v>
      </c>
      <c r="S3" s="84">
        <v>0</v>
      </c>
      <c r="T3" s="84">
        <f t="shared" ref="T3:T4" si="5">SUM(R3:S3)</f>
        <v>14</v>
      </c>
      <c r="U3" s="81"/>
    </row>
    <row r="4" spans="1:63" s="89" customFormat="1" ht="18.75">
      <c r="A4" s="82">
        <v>43208</v>
      </c>
      <c r="B4" s="88" t="s">
        <v>243</v>
      </c>
      <c r="C4" s="88">
        <v>1815</v>
      </c>
      <c r="D4" s="88">
        <v>1952</v>
      </c>
      <c r="E4" s="83" t="s">
        <v>235</v>
      </c>
      <c r="F4" s="83" t="s">
        <v>251</v>
      </c>
      <c r="G4" s="83" t="s">
        <v>203</v>
      </c>
      <c r="H4" s="83" t="s">
        <v>430</v>
      </c>
      <c r="I4" s="90"/>
      <c r="J4" s="92" t="s">
        <v>1855</v>
      </c>
      <c r="K4" s="88"/>
      <c r="L4" s="85" t="s">
        <v>1791</v>
      </c>
      <c r="M4" s="81" t="str">
        <f t="shared" si="3"/>
        <v>武汉威伟机械</v>
      </c>
      <c r="N4" s="86" t="str">
        <f>VLOOKUP(P4,ch!$A$1:$B$34,2,0)</f>
        <v>粤BES791</v>
      </c>
      <c r="O4" s="88" t="s">
        <v>1135</v>
      </c>
      <c r="P4" s="87" t="s">
        <v>1097</v>
      </c>
      <c r="Q4" s="81" t="str">
        <f t="shared" si="4"/>
        <v>9.6米</v>
      </c>
      <c r="R4" s="84">
        <v>14</v>
      </c>
      <c r="S4" s="84">
        <v>0</v>
      </c>
      <c r="T4" s="84">
        <f t="shared" si="5"/>
        <v>14</v>
      </c>
      <c r="U4" s="81"/>
    </row>
    <row r="5" spans="1:63" s="89" customFormat="1" ht="18.75">
      <c r="A5" s="82">
        <v>43208</v>
      </c>
      <c r="B5" s="88" t="s">
        <v>234</v>
      </c>
      <c r="C5" s="88">
        <v>1450</v>
      </c>
      <c r="D5" s="88">
        <v>1634</v>
      </c>
      <c r="E5" s="83" t="s">
        <v>235</v>
      </c>
      <c r="F5" s="83" t="s">
        <v>251</v>
      </c>
      <c r="G5" s="83" t="s">
        <v>203</v>
      </c>
      <c r="H5" s="83" t="s">
        <v>430</v>
      </c>
      <c r="I5" s="90"/>
      <c r="J5" s="92" t="s">
        <v>1856</v>
      </c>
      <c r="K5" s="88"/>
      <c r="L5" s="85" t="s">
        <v>1792</v>
      </c>
      <c r="M5" s="81" t="str">
        <f t="shared" ref="M5" si="6">IF(A5&lt;&gt;"","武汉威伟机械","------")</f>
        <v>武汉威伟机械</v>
      </c>
      <c r="N5" s="86" t="str">
        <f>VLOOKUP(P5,ch!$A$1:$B$34,2,0)</f>
        <v>鄂AMR731</v>
      </c>
      <c r="O5" s="88" t="s">
        <v>1134</v>
      </c>
      <c r="P5" s="87" t="s">
        <v>1091</v>
      </c>
      <c r="Q5" s="81" t="str">
        <f t="shared" ref="Q5" si="7">IF(A5&lt;&gt;"","9.6米","--")</f>
        <v>9.6米</v>
      </c>
      <c r="R5" s="84">
        <v>14</v>
      </c>
      <c r="S5" s="84">
        <v>0</v>
      </c>
      <c r="T5" s="84">
        <f t="shared" ref="T5" si="8">SUM(R5:S5)</f>
        <v>14</v>
      </c>
      <c r="U5" s="81" t="s">
        <v>1789</v>
      </c>
    </row>
    <row r="6" spans="1:63" s="89" customFormat="1" ht="18.75">
      <c r="A6" s="82">
        <v>43208</v>
      </c>
      <c r="B6" s="88" t="s">
        <v>234</v>
      </c>
      <c r="C6" s="88">
        <v>1000</v>
      </c>
      <c r="D6" s="88">
        <v>1135</v>
      </c>
      <c r="E6" s="83" t="s">
        <v>235</v>
      </c>
      <c r="F6" s="83" t="s">
        <v>251</v>
      </c>
      <c r="G6" s="83" t="s">
        <v>203</v>
      </c>
      <c r="H6" s="83" t="s">
        <v>430</v>
      </c>
      <c r="I6" s="90"/>
      <c r="J6" s="92" t="s">
        <v>1857</v>
      </c>
      <c r="K6" s="88"/>
      <c r="L6" s="85" t="s">
        <v>1793</v>
      </c>
      <c r="M6" s="81" t="str">
        <f t="shared" ref="M6" si="9">IF(A6&lt;&gt;"","武汉威伟机械","------")</f>
        <v>武汉威伟机械</v>
      </c>
      <c r="N6" s="86" t="str">
        <f>VLOOKUP(P6,ch!$A$1:$B$34,2,0)</f>
        <v>鄂AQQ353</v>
      </c>
      <c r="O6" s="88" t="s">
        <v>180</v>
      </c>
      <c r="P6" s="87" t="s">
        <v>196</v>
      </c>
      <c r="Q6" s="81" t="str">
        <f t="shared" ref="Q6" si="10">IF(A6&lt;&gt;"","9.6米","--")</f>
        <v>9.6米</v>
      </c>
      <c r="R6" s="84">
        <v>12</v>
      </c>
      <c r="S6" s="84">
        <v>0</v>
      </c>
      <c r="T6" s="84">
        <f t="shared" ref="T6" si="11">SUM(R6:S6)</f>
        <v>12</v>
      </c>
      <c r="U6" s="81" t="s">
        <v>1794</v>
      </c>
    </row>
    <row r="7" spans="1:63" s="89" customFormat="1" ht="18.75">
      <c r="A7" s="82">
        <v>43208</v>
      </c>
      <c r="B7" s="88" t="s">
        <v>234</v>
      </c>
      <c r="C7" s="88">
        <v>1750</v>
      </c>
      <c r="D7" s="88">
        <v>1921</v>
      </c>
      <c r="E7" s="83" t="s">
        <v>235</v>
      </c>
      <c r="F7" s="83" t="s">
        <v>251</v>
      </c>
      <c r="G7" s="83" t="s">
        <v>203</v>
      </c>
      <c r="H7" s="83" t="s">
        <v>430</v>
      </c>
      <c r="I7" s="90"/>
      <c r="J7" s="92" t="s">
        <v>1858</v>
      </c>
      <c r="K7" s="88"/>
      <c r="L7" s="85" t="s">
        <v>1795</v>
      </c>
      <c r="M7" s="81" t="str">
        <f t="shared" ref="M7" si="12">IF(A7&lt;&gt;"","武汉威伟机械","------")</f>
        <v>武汉威伟机械</v>
      </c>
      <c r="N7" s="86" t="str">
        <f>VLOOKUP(P7,ch!$A$1:$B$34,2,0)</f>
        <v>鄂FJU350</v>
      </c>
      <c r="O7" s="88" t="s">
        <v>24</v>
      </c>
      <c r="P7" s="87" t="s">
        <v>48</v>
      </c>
      <c r="Q7" s="81" t="str">
        <f t="shared" ref="Q7" si="13">IF(A7&lt;&gt;"","9.6米","--")</f>
        <v>9.6米</v>
      </c>
      <c r="R7" s="84">
        <v>14</v>
      </c>
      <c r="S7" s="84">
        <v>0</v>
      </c>
      <c r="T7" s="84">
        <f t="shared" ref="T7" si="14">SUM(R7:S7)</f>
        <v>14</v>
      </c>
      <c r="U7" s="81" t="s">
        <v>1796</v>
      </c>
    </row>
    <row r="8" spans="1:63" s="89" customFormat="1" ht="18.75">
      <c r="A8" s="82">
        <v>43208</v>
      </c>
      <c r="B8" s="88" t="s">
        <v>234</v>
      </c>
      <c r="C8" s="88">
        <v>1459</v>
      </c>
      <c r="D8" s="88">
        <v>1650</v>
      </c>
      <c r="E8" s="83" t="s">
        <v>235</v>
      </c>
      <c r="F8" s="83" t="s">
        <v>251</v>
      </c>
      <c r="G8" s="83" t="s">
        <v>203</v>
      </c>
      <c r="H8" s="83" t="s">
        <v>430</v>
      </c>
      <c r="I8" s="90"/>
      <c r="J8" s="92" t="s">
        <v>1859</v>
      </c>
      <c r="K8" s="88"/>
      <c r="L8" s="85" t="s">
        <v>1813</v>
      </c>
      <c r="M8" s="81" t="str">
        <f t="shared" ref="M8" si="15">IF(A8&lt;&gt;"","武汉威伟机械","------")</f>
        <v>武汉威伟机械</v>
      </c>
      <c r="N8" s="86" t="str">
        <f>VLOOKUP(P8,ch!$A$1:$B$34,2,0)</f>
        <v>鄂AHB101</v>
      </c>
      <c r="O8" s="88" t="s">
        <v>168</v>
      </c>
      <c r="P8" s="87" t="s">
        <v>275</v>
      </c>
      <c r="Q8" s="81" t="str">
        <f t="shared" ref="Q8" si="16">IF(A8&lt;&gt;"","9.6米","--")</f>
        <v>9.6米</v>
      </c>
      <c r="R8" s="84">
        <v>14</v>
      </c>
      <c r="S8" s="84">
        <v>0</v>
      </c>
      <c r="T8" s="84">
        <f t="shared" ref="T8" si="17">SUM(R8:S8)</f>
        <v>14</v>
      </c>
      <c r="U8" s="81"/>
    </row>
    <row r="9" spans="1:63" s="89" customFormat="1" ht="18.75">
      <c r="A9" s="82">
        <v>43208</v>
      </c>
      <c r="B9" s="88" t="s">
        <v>243</v>
      </c>
      <c r="C9" s="88">
        <v>1910</v>
      </c>
      <c r="D9" s="88">
        <v>2044</v>
      </c>
      <c r="E9" s="83" t="s">
        <v>235</v>
      </c>
      <c r="F9" s="83" t="s">
        <v>251</v>
      </c>
      <c r="G9" s="83" t="s">
        <v>203</v>
      </c>
      <c r="H9" s="83" t="s">
        <v>430</v>
      </c>
      <c r="I9" s="90"/>
      <c r="J9" s="92" t="s">
        <v>1860</v>
      </c>
      <c r="K9" s="88"/>
      <c r="L9" s="85" t="s">
        <v>1814</v>
      </c>
      <c r="M9" s="81" t="str">
        <f t="shared" ref="M9:M11" si="18">IF(A9&lt;&gt;"","武汉威伟机械","------")</f>
        <v>武汉威伟机械</v>
      </c>
      <c r="N9" s="86" t="str">
        <f>VLOOKUP(P9,ch!$A$1:$B$34,2,0)</f>
        <v>鄂ABY256</v>
      </c>
      <c r="O9" s="88" t="s">
        <v>166</v>
      </c>
      <c r="P9" s="87" t="s">
        <v>250</v>
      </c>
      <c r="Q9" s="81" t="str">
        <f t="shared" ref="Q9" si="19">IF(A9&lt;&gt;"","9.6米","--")</f>
        <v>9.6米</v>
      </c>
      <c r="R9" s="84">
        <v>14</v>
      </c>
      <c r="S9" s="84">
        <v>0</v>
      </c>
      <c r="T9" s="84">
        <f t="shared" ref="T9:T11" si="20">SUM(R9:S9)</f>
        <v>14</v>
      </c>
      <c r="U9" s="81"/>
    </row>
    <row r="10" spans="1:63" s="89" customFormat="1" ht="18.75">
      <c r="A10" s="82">
        <v>43208</v>
      </c>
      <c r="B10" s="88" t="s">
        <v>243</v>
      </c>
      <c r="C10" s="88">
        <v>1929</v>
      </c>
      <c r="D10" s="88">
        <v>2125</v>
      </c>
      <c r="E10" s="83" t="s">
        <v>235</v>
      </c>
      <c r="F10" s="83" t="s">
        <v>251</v>
      </c>
      <c r="G10" s="83" t="s">
        <v>203</v>
      </c>
      <c r="H10" s="83" t="s">
        <v>430</v>
      </c>
      <c r="I10" s="90"/>
      <c r="J10" s="92" t="s">
        <v>1861</v>
      </c>
      <c r="K10" s="88"/>
      <c r="L10" s="85" t="s">
        <v>1820</v>
      </c>
      <c r="M10" s="81" t="str">
        <f t="shared" ref="M10" si="21">IF(A10&lt;&gt;"","武汉威伟机械","------")</f>
        <v>武汉威伟机械</v>
      </c>
      <c r="N10" s="86" t="s">
        <v>1822</v>
      </c>
      <c r="O10" s="88" t="s">
        <v>164</v>
      </c>
      <c r="P10" s="87" t="s">
        <v>1821</v>
      </c>
      <c r="Q10" s="81" t="str">
        <f t="shared" ref="Q10" si="22">IF(A10&lt;&gt;"","9.6米","--")</f>
        <v>9.6米</v>
      </c>
      <c r="R10" s="84">
        <v>10</v>
      </c>
      <c r="S10" s="84">
        <v>0</v>
      </c>
      <c r="T10" s="84">
        <f t="shared" ref="T10" si="23">SUM(R10:S10)</f>
        <v>10</v>
      </c>
      <c r="U10" s="81"/>
    </row>
    <row r="11" spans="1:63" s="89" customFormat="1" ht="18.75">
      <c r="A11" s="82">
        <v>43208</v>
      </c>
      <c r="B11" s="88" t="s">
        <v>1815</v>
      </c>
      <c r="C11" s="88">
        <v>1925</v>
      </c>
      <c r="D11" s="88">
        <v>2057</v>
      </c>
      <c r="E11" s="83" t="s">
        <v>1816</v>
      </c>
      <c r="F11" s="83" t="s">
        <v>1817</v>
      </c>
      <c r="G11" s="83" t="s">
        <v>203</v>
      </c>
      <c r="H11" s="83" t="s">
        <v>430</v>
      </c>
      <c r="I11" s="90"/>
      <c r="J11" s="92" t="s">
        <v>1862</v>
      </c>
      <c r="K11" s="88"/>
      <c r="L11" s="85" t="s">
        <v>1818</v>
      </c>
      <c r="M11" s="81" t="str">
        <f t="shared" si="18"/>
        <v>武汉威伟机械</v>
      </c>
      <c r="N11" s="86" t="str">
        <f>VLOOKUP(P11,ch!$A$1:$B$34,2,0)</f>
        <v>鄂AMT850</v>
      </c>
      <c r="O11" s="88" t="s">
        <v>188</v>
      </c>
      <c r="P11" s="87" t="s">
        <v>1819</v>
      </c>
      <c r="Q11" s="81" t="s">
        <v>1824</v>
      </c>
      <c r="R11" s="84">
        <v>14</v>
      </c>
      <c r="S11" s="84">
        <v>0</v>
      </c>
      <c r="T11" s="84">
        <f t="shared" si="20"/>
        <v>14</v>
      </c>
      <c r="U11" s="81"/>
    </row>
    <row r="12" spans="1:63" s="89" customFormat="1" ht="18.75">
      <c r="A12" s="82">
        <v>43208</v>
      </c>
      <c r="B12" s="88" t="s">
        <v>1809</v>
      </c>
      <c r="C12" s="88">
        <v>1800</v>
      </c>
      <c r="D12" s="88">
        <v>1955</v>
      </c>
      <c r="E12" s="83" t="s">
        <v>1806</v>
      </c>
      <c r="F12" s="83" t="s">
        <v>1764</v>
      </c>
      <c r="G12" s="83" t="s">
        <v>1810</v>
      </c>
      <c r="H12" s="83" t="s">
        <v>1811</v>
      </c>
      <c r="I12" s="90"/>
      <c r="J12" s="106" t="s">
        <v>1863</v>
      </c>
      <c r="K12" s="88"/>
      <c r="L12" s="85" t="s">
        <v>1812</v>
      </c>
      <c r="M12" s="81" t="str">
        <f>IF(A12&lt;&gt;"","武汉威伟机械","------")</f>
        <v>武汉威伟机械</v>
      </c>
      <c r="N12" s="86" t="s">
        <v>1712</v>
      </c>
      <c r="O12" s="88" t="s">
        <v>183</v>
      </c>
      <c r="P12" s="87" t="s">
        <v>107</v>
      </c>
      <c r="Q12" s="81" t="str">
        <f>IF(A12&lt;&gt;"","9.6米","--")</f>
        <v>9.6米</v>
      </c>
      <c r="R12" s="84">
        <v>14</v>
      </c>
      <c r="S12" s="84">
        <v>0</v>
      </c>
      <c r="T12" s="84">
        <f>SUM(R12:S12)</f>
        <v>14</v>
      </c>
      <c r="U12" s="81"/>
    </row>
    <row r="13" spans="1:63" s="89" customFormat="1" ht="18.75">
      <c r="A13" s="82">
        <v>43208</v>
      </c>
      <c r="B13" s="88" t="s">
        <v>288</v>
      </c>
      <c r="C13" s="88">
        <v>1756</v>
      </c>
      <c r="D13" s="88">
        <v>1800</v>
      </c>
      <c r="E13" s="83" t="s">
        <v>203</v>
      </c>
      <c r="F13" s="83" t="s">
        <v>430</v>
      </c>
      <c r="G13" s="83" t="s">
        <v>209</v>
      </c>
      <c r="H13" s="83" t="s">
        <v>467</v>
      </c>
      <c r="I13" s="90"/>
      <c r="J13" s="92" t="s">
        <v>1864</v>
      </c>
      <c r="K13" s="88"/>
      <c r="L13" s="85" t="s">
        <v>1801</v>
      </c>
      <c r="M13" s="81" t="str">
        <f t="shared" ref="M13" si="24">IF(A13&lt;&gt;"","武汉威伟机械","------")</f>
        <v>武汉威伟机械</v>
      </c>
      <c r="N13" s="86" t="str">
        <f>VLOOKUP(P13,ch!$A$1:$B$34,2,0)</f>
        <v>鄂AF1588</v>
      </c>
      <c r="O13" s="88" t="s">
        <v>162</v>
      </c>
      <c r="P13" s="87" t="s">
        <v>117</v>
      </c>
      <c r="Q13" s="81" t="str">
        <f t="shared" ref="Q13" si="25">IF(A13&lt;&gt;"","9.6米","--")</f>
        <v>9.6米</v>
      </c>
      <c r="R13" s="84">
        <v>14</v>
      </c>
      <c r="S13" s="84">
        <v>0</v>
      </c>
      <c r="T13" s="84">
        <f t="shared" ref="T13:T14" si="26">SUM(R13:S13)</f>
        <v>14</v>
      </c>
      <c r="U13" s="81"/>
    </row>
    <row r="14" spans="1:63" s="89" customFormat="1" ht="18.75">
      <c r="A14" s="82">
        <v>43208</v>
      </c>
      <c r="B14" s="88" t="s">
        <v>288</v>
      </c>
      <c r="C14" s="88">
        <v>1456</v>
      </c>
      <c r="D14" s="88">
        <v>1502</v>
      </c>
      <c r="E14" s="83" t="s">
        <v>203</v>
      </c>
      <c r="F14" s="83" t="s">
        <v>430</v>
      </c>
      <c r="G14" s="83" t="s">
        <v>209</v>
      </c>
      <c r="H14" s="83" t="s">
        <v>467</v>
      </c>
      <c r="I14" s="90"/>
      <c r="J14" s="92" t="s">
        <v>1865</v>
      </c>
      <c r="K14" s="88"/>
      <c r="L14" s="85" t="s">
        <v>1802</v>
      </c>
      <c r="M14" s="81" t="str">
        <f t="shared" ref="M14" si="27">IF(A14&lt;&gt;"","武汉威伟机械","------")</f>
        <v>武汉威伟机械</v>
      </c>
      <c r="N14" s="86" t="str">
        <f>VLOOKUP(P14,ch!$A$1:$B$34,2,0)</f>
        <v>鄂AF1588</v>
      </c>
      <c r="O14" s="88" t="s">
        <v>162</v>
      </c>
      <c r="P14" s="87" t="s">
        <v>117</v>
      </c>
      <c r="Q14" s="81" t="str">
        <f t="shared" ref="Q14" si="28">IF(A14&lt;&gt;"","9.6米","--")</f>
        <v>9.6米</v>
      </c>
      <c r="R14" s="84">
        <v>8</v>
      </c>
      <c r="S14" s="84">
        <v>0</v>
      </c>
      <c r="T14" s="84">
        <f t="shared" si="26"/>
        <v>8</v>
      </c>
      <c r="U14" s="81"/>
    </row>
    <row r="15" spans="1:63" s="89" customFormat="1" ht="18.75">
      <c r="A15" s="82">
        <v>43208</v>
      </c>
      <c r="B15" s="88" t="s">
        <v>288</v>
      </c>
      <c r="C15" s="88">
        <v>1205</v>
      </c>
      <c r="D15" s="88">
        <v>1213</v>
      </c>
      <c r="E15" s="83" t="s">
        <v>203</v>
      </c>
      <c r="F15" s="83" t="s">
        <v>430</v>
      </c>
      <c r="G15" s="83" t="s">
        <v>209</v>
      </c>
      <c r="H15" s="83" t="s">
        <v>467</v>
      </c>
      <c r="I15" s="90"/>
      <c r="J15" s="106" t="s">
        <v>2201</v>
      </c>
      <c r="K15" s="65" t="s">
        <v>1866</v>
      </c>
      <c r="L15" s="85" t="s">
        <v>1803</v>
      </c>
      <c r="M15" s="81" t="str">
        <f t="shared" ref="M15" si="29">IF(A15&lt;&gt;"","武汉威伟机械","------")</f>
        <v>武汉威伟机械</v>
      </c>
      <c r="N15" s="86" t="str">
        <f>VLOOKUP(P15,ch!$A$1:$B$34,2,0)</f>
        <v>鄂AF1588</v>
      </c>
      <c r="O15" s="88" t="s">
        <v>162</v>
      </c>
      <c r="P15" s="87" t="s">
        <v>117</v>
      </c>
      <c r="Q15" s="81" t="str">
        <f t="shared" ref="Q15" si="30">IF(A15&lt;&gt;"","9.6米","--")</f>
        <v>9.6米</v>
      </c>
      <c r="R15" s="84">
        <v>8</v>
      </c>
      <c r="S15" s="84">
        <v>0</v>
      </c>
      <c r="T15" s="84">
        <f t="shared" ref="T15" si="31">SUM(R15:S15)</f>
        <v>8</v>
      </c>
      <c r="U15" s="81"/>
    </row>
    <row r="16" spans="1:63" s="89" customFormat="1" ht="18.75">
      <c r="A16" s="82">
        <v>43208</v>
      </c>
      <c r="B16" s="88" t="s">
        <v>288</v>
      </c>
      <c r="C16" s="88">
        <v>1039</v>
      </c>
      <c r="D16" s="88">
        <v>1046</v>
      </c>
      <c r="E16" s="83" t="s">
        <v>203</v>
      </c>
      <c r="F16" s="83" t="s">
        <v>430</v>
      </c>
      <c r="G16" s="83" t="s">
        <v>209</v>
      </c>
      <c r="H16" s="83" t="s">
        <v>467</v>
      </c>
      <c r="I16" s="90"/>
      <c r="J16" s="106" t="s">
        <v>1949</v>
      </c>
      <c r="K16" s="65" t="s">
        <v>1867</v>
      </c>
      <c r="L16" s="85" t="s">
        <v>1804</v>
      </c>
      <c r="M16" s="81" t="str">
        <f t="shared" ref="M16" si="32">IF(A16&lt;&gt;"","武汉威伟机械","------")</f>
        <v>武汉威伟机械</v>
      </c>
      <c r="N16" s="86" t="str">
        <f>VLOOKUP(P16,ch!$A$1:$B$34,2,0)</f>
        <v>鄂AF1588</v>
      </c>
      <c r="O16" s="88" t="s">
        <v>162</v>
      </c>
      <c r="P16" s="87" t="s">
        <v>117</v>
      </c>
      <c r="Q16" s="81" t="str">
        <f t="shared" ref="Q16" si="33">IF(A16&lt;&gt;"","9.6米","--")</f>
        <v>9.6米</v>
      </c>
      <c r="R16" s="84">
        <v>14</v>
      </c>
      <c r="S16" s="84">
        <v>0</v>
      </c>
      <c r="T16" s="84">
        <f t="shared" ref="T16" si="34">SUM(R16:S16)</f>
        <v>14</v>
      </c>
      <c r="U16" s="81"/>
    </row>
    <row r="17" spans="1:21" s="89" customFormat="1" ht="18.75">
      <c r="A17" s="82">
        <v>43208</v>
      </c>
      <c r="B17" s="88" t="s">
        <v>288</v>
      </c>
      <c r="C17" s="88">
        <v>915</v>
      </c>
      <c r="D17" s="88">
        <v>925</v>
      </c>
      <c r="E17" s="83" t="s">
        <v>203</v>
      </c>
      <c r="F17" s="83" t="s">
        <v>430</v>
      </c>
      <c r="G17" s="83" t="s">
        <v>209</v>
      </c>
      <c r="H17" s="83" t="s">
        <v>467</v>
      </c>
      <c r="I17" s="90"/>
      <c r="J17" s="92" t="s">
        <v>1868</v>
      </c>
      <c r="K17" s="88"/>
      <c r="L17" s="85" t="s">
        <v>1805</v>
      </c>
      <c r="M17" s="81" t="str">
        <f t="shared" ref="M17:M18" si="35">IF(A17&lt;&gt;"","武汉威伟机械","------")</f>
        <v>武汉威伟机械</v>
      </c>
      <c r="N17" s="86" t="str">
        <f>VLOOKUP(P17,ch!$A$1:$B$34,2,0)</f>
        <v>鄂AF1588</v>
      </c>
      <c r="O17" s="88" t="s">
        <v>162</v>
      </c>
      <c r="P17" s="87" t="s">
        <v>117</v>
      </c>
      <c r="Q17" s="81" t="str">
        <f t="shared" ref="Q17:Q18" si="36">IF(A17&lt;&gt;"","9.6米","--")</f>
        <v>9.6米</v>
      </c>
      <c r="R17" s="84">
        <v>14</v>
      </c>
      <c r="S17" s="84">
        <v>0</v>
      </c>
      <c r="T17" s="84">
        <f t="shared" ref="T17:T18" si="37">SUM(R17:S17)</f>
        <v>14</v>
      </c>
      <c r="U17" s="81"/>
    </row>
    <row r="18" spans="1:21" s="89" customFormat="1" ht="18.75">
      <c r="A18" s="82">
        <v>43208</v>
      </c>
      <c r="B18" s="88" t="s">
        <v>1823</v>
      </c>
      <c r="C18" s="88">
        <v>2259</v>
      </c>
      <c r="D18" s="88">
        <v>2315</v>
      </c>
      <c r="E18" s="83" t="s">
        <v>203</v>
      </c>
      <c r="F18" s="83" t="s">
        <v>430</v>
      </c>
      <c r="G18" s="83" t="s">
        <v>209</v>
      </c>
      <c r="H18" s="83" t="s">
        <v>467</v>
      </c>
      <c r="I18" s="90"/>
      <c r="J18" s="92" t="s">
        <v>1869</v>
      </c>
      <c r="K18" s="88"/>
      <c r="L18" s="85" t="s">
        <v>1825</v>
      </c>
      <c r="M18" s="81" t="str">
        <f t="shared" si="35"/>
        <v>武汉威伟机械</v>
      </c>
      <c r="N18" s="86" t="str">
        <f>VLOOKUP(P18,ch!$A$1:$B$34,2,0)</f>
        <v>鄂AMT870</v>
      </c>
      <c r="O18" s="88" t="s">
        <v>163</v>
      </c>
      <c r="P18" s="87" t="s">
        <v>1826</v>
      </c>
      <c r="Q18" s="81" t="str">
        <f t="shared" si="36"/>
        <v>9.6米</v>
      </c>
      <c r="R18" s="84">
        <v>14</v>
      </c>
      <c r="S18" s="84">
        <v>0</v>
      </c>
      <c r="T18" s="84">
        <f t="shared" si="37"/>
        <v>14</v>
      </c>
      <c r="U18" s="81"/>
    </row>
    <row r="19" spans="1:21" s="89" customFormat="1" ht="18.75">
      <c r="A19" s="82">
        <v>43208</v>
      </c>
      <c r="B19" s="88" t="s">
        <v>1823</v>
      </c>
      <c r="C19" s="88">
        <v>2145</v>
      </c>
      <c r="D19" s="88">
        <v>2200</v>
      </c>
      <c r="E19" s="83" t="s">
        <v>203</v>
      </c>
      <c r="F19" s="83" t="s">
        <v>430</v>
      </c>
      <c r="G19" s="83" t="s">
        <v>209</v>
      </c>
      <c r="H19" s="83" t="s">
        <v>467</v>
      </c>
      <c r="I19" s="90"/>
      <c r="J19" s="92" t="s">
        <v>1870</v>
      </c>
      <c r="K19" s="88"/>
      <c r="L19" s="85" t="s">
        <v>1827</v>
      </c>
      <c r="M19" s="81" t="str">
        <f t="shared" ref="M19" si="38">IF(A19&lt;&gt;"","武汉威伟机械","------")</f>
        <v>武汉威伟机械</v>
      </c>
      <c r="N19" s="86" t="str">
        <f>VLOOKUP(P19,ch!$A$1:$B$34,2,0)</f>
        <v>鄂AMT870</v>
      </c>
      <c r="O19" s="88" t="s">
        <v>163</v>
      </c>
      <c r="P19" s="87" t="s">
        <v>1826</v>
      </c>
      <c r="Q19" s="81" t="str">
        <f t="shared" ref="Q19" si="39">IF(A19&lt;&gt;"","9.6米","--")</f>
        <v>9.6米</v>
      </c>
      <c r="R19" s="84">
        <v>14</v>
      </c>
      <c r="S19" s="84">
        <v>0</v>
      </c>
      <c r="T19" s="84">
        <f t="shared" ref="T19" si="40">SUM(R19:S19)</f>
        <v>14</v>
      </c>
      <c r="U19" s="81"/>
    </row>
    <row r="20" spans="1:21" s="89" customFormat="1" ht="18.75">
      <c r="A20" s="82">
        <v>43208</v>
      </c>
      <c r="B20" s="88" t="s">
        <v>288</v>
      </c>
      <c r="C20" s="88">
        <v>1143</v>
      </c>
      <c r="D20" s="88">
        <v>1153</v>
      </c>
      <c r="E20" s="83" t="s">
        <v>203</v>
      </c>
      <c r="F20" s="83" t="s">
        <v>430</v>
      </c>
      <c r="G20" s="83" t="s">
        <v>209</v>
      </c>
      <c r="H20" s="83" t="s">
        <v>467</v>
      </c>
      <c r="I20" s="90"/>
      <c r="J20" s="92" t="s">
        <v>1871</v>
      </c>
      <c r="K20" s="88"/>
      <c r="L20" s="85" t="s">
        <v>1830</v>
      </c>
      <c r="M20" s="81" t="str">
        <f t="shared" ref="M20" si="41">IF(A20&lt;&gt;"","武汉威伟机械","------")</f>
        <v>武汉威伟机械</v>
      </c>
      <c r="N20" s="86" t="str">
        <f>VLOOKUP(P20,ch!$A$1:$B$34,2,0)</f>
        <v>鄂AMT870</v>
      </c>
      <c r="O20" s="88" t="s">
        <v>163</v>
      </c>
      <c r="P20" s="87" t="s">
        <v>1826</v>
      </c>
      <c r="Q20" s="81" t="str">
        <f t="shared" ref="Q20" si="42">IF(A20&lt;&gt;"","9.6米","--")</f>
        <v>9.6米</v>
      </c>
      <c r="R20" s="84">
        <v>14</v>
      </c>
      <c r="S20" s="84">
        <v>0</v>
      </c>
      <c r="T20" s="84">
        <f t="shared" ref="T20" si="43">SUM(R20:S20)</f>
        <v>14</v>
      </c>
      <c r="U20" s="81"/>
    </row>
    <row r="21" spans="1:21" s="89" customFormat="1" ht="18.75">
      <c r="A21" s="82">
        <v>43208</v>
      </c>
      <c r="B21" s="88" t="s">
        <v>288</v>
      </c>
      <c r="C21" s="88">
        <v>1002</v>
      </c>
      <c r="D21" s="88">
        <v>1012</v>
      </c>
      <c r="E21" s="83" t="s">
        <v>203</v>
      </c>
      <c r="F21" s="83" t="s">
        <v>430</v>
      </c>
      <c r="G21" s="83" t="s">
        <v>209</v>
      </c>
      <c r="H21" s="83" t="s">
        <v>467</v>
      </c>
      <c r="I21" s="90"/>
      <c r="J21" s="106" t="s">
        <v>1872</v>
      </c>
      <c r="K21" s="88"/>
      <c r="L21" s="85" t="s">
        <v>1831</v>
      </c>
      <c r="M21" s="81" t="str">
        <f t="shared" ref="M21" si="44">IF(A21&lt;&gt;"","武汉威伟机械","------")</f>
        <v>武汉威伟机械</v>
      </c>
      <c r="N21" s="86" t="str">
        <f>VLOOKUP(P21,ch!$A$1:$B$34,2,0)</f>
        <v>鄂AMT870</v>
      </c>
      <c r="O21" s="88" t="s">
        <v>163</v>
      </c>
      <c r="P21" s="87" t="s">
        <v>1826</v>
      </c>
      <c r="Q21" s="81" t="str">
        <f t="shared" ref="Q21" si="45">IF(A21&lt;&gt;"","9.6米","--")</f>
        <v>9.6米</v>
      </c>
      <c r="R21" s="84">
        <v>14</v>
      </c>
      <c r="S21" s="84">
        <v>0</v>
      </c>
      <c r="T21" s="84">
        <f t="shared" ref="T21" si="46">SUM(R21:S21)</f>
        <v>14</v>
      </c>
      <c r="U21" s="81"/>
    </row>
    <row r="22" spans="1:21" s="89" customFormat="1" ht="18.75">
      <c r="A22" s="82">
        <v>43208</v>
      </c>
      <c r="B22" s="88" t="s">
        <v>1086</v>
      </c>
      <c r="C22" s="88">
        <v>122</v>
      </c>
      <c r="D22" s="88">
        <v>132</v>
      </c>
      <c r="E22" s="83" t="s">
        <v>203</v>
      </c>
      <c r="F22" s="83" t="s">
        <v>430</v>
      </c>
      <c r="G22" s="83" t="s">
        <v>209</v>
      </c>
      <c r="H22" s="83" t="s">
        <v>467</v>
      </c>
      <c r="I22" s="90"/>
      <c r="J22" s="92" t="s">
        <v>1873</v>
      </c>
      <c r="K22" s="88"/>
      <c r="L22" s="85" t="s">
        <v>1832</v>
      </c>
      <c r="M22" s="81" t="str">
        <f t="shared" ref="M22" si="47">IF(A22&lt;&gt;"","武汉威伟机械","------")</f>
        <v>武汉威伟机械</v>
      </c>
      <c r="N22" s="86" t="str">
        <f>VLOOKUP(P22,ch!$A$1:$B$34,2,0)</f>
        <v>鄂AMT870</v>
      </c>
      <c r="O22" s="88" t="s">
        <v>163</v>
      </c>
      <c r="P22" s="87" t="s">
        <v>1826</v>
      </c>
      <c r="Q22" s="81" t="str">
        <f t="shared" ref="Q22" si="48">IF(A22&lt;&gt;"","9.6米","--")</f>
        <v>9.6米</v>
      </c>
      <c r="R22" s="84">
        <v>4</v>
      </c>
      <c r="S22" s="84">
        <v>6</v>
      </c>
      <c r="T22" s="84">
        <f t="shared" ref="T22" si="49">SUM(R22:S22)</f>
        <v>10</v>
      </c>
      <c r="U22" s="81"/>
    </row>
    <row r="23" spans="1:21" s="89" customFormat="1" ht="18.75">
      <c r="A23" s="82">
        <v>43208</v>
      </c>
      <c r="B23" s="88" t="s">
        <v>1823</v>
      </c>
      <c r="C23" s="88">
        <v>2355</v>
      </c>
      <c r="D23" s="88">
        <v>10</v>
      </c>
      <c r="E23" s="83" t="s">
        <v>203</v>
      </c>
      <c r="F23" s="83" t="s">
        <v>430</v>
      </c>
      <c r="G23" s="83" t="s">
        <v>209</v>
      </c>
      <c r="H23" s="83" t="s">
        <v>467</v>
      </c>
      <c r="I23" s="90"/>
      <c r="J23" s="92" t="s">
        <v>1874</v>
      </c>
      <c r="K23" s="88"/>
      <c r="L23" s="85" t="s">
        <v>1833</v>
      </c>
      <c r="M23" s="81" t="str">
        <f t="shared" ref="M23" si="50">IF(A23&lt;&gt;"","武汉威伟机械","------")</f>
        <v>武汉威伟机械</v>
      </c>
      <c r="N23" s="86" t="str">
        <f>VLOOKUP(P23,ch!$A$1:$B$34,2,0)</f>
        <v>鄂ABY256</v>
      </c>
      <c r="O23" s="88" t="s">
        <v>166</v>
      </c>
      <c r="P23" s="87" t="s">
        <v>250</v>
      </c>
      <c r="Q23" s="81" t="str">
        <f t="shared" ref="Q23" si="51">IF(A23&lt;&gt;"","9.6米","--")</f>
        <v>9.6米</v>
      </c>
      <c r="R23" s="84">
        <v>14</v>
      </c>
      <c r="S23" s="84">
        <v>0</v>
      </c>
      <c r="T23" s="84">
        <f t="shared" ref="T23" si="52">SUM(R23:S23)</f>
        <v>14</v>
      </c>
      <c r="U23" s="81"/>
    </row>
    <row r="24" spans="1:21" s="89" customFormat="1" ht="18.75">
      <c r="A24" s="82">
        <v>43208</v>
      </c>
      <c r="B24" s="88" t="s">
        <v>288</v>
      </c>
      <c r="C24" s="88">
        <v>1107</v>
      </c>
      <c r="D24" s="88">
        <v>1117</v>
      </c>
      <c r="E24" s="83" t="s">
        <v>203</v>
      </c>
      <c r="F24" s="83" t="s">
        <v>430</v>
      </c>
      <c r="G24" s="83" t="s">
        <v>209</v>
      </c>
      <c r="H24" s="83" t="s">
        <v>467</v>
      </c>
      <c r="I24" s="90"/>
      <c r="J24" s="92" t="s">
        <v>1875</v>
      </c>
      <c r="K24" s="88"/>
      <c r="L24" s="85" t="s">
        <v>1843</v>
      </c>
      <c r="M24" s="81" t="str">
        <f t="shared" ref="M24:M31" si="53">IF(A24&lt;&gt;"","武汉威伟机械","------")</f>
        <v>武汉威伟机械</v>
      </c>
      <c r="N24" s="86" t="str">
        <f>VLOOKUP(P24,ch!$A$1:$B$34,2,0)</f>
        <v>鄂AFX299</v>
      </c>
      <c r="O24" s="88" t="s">
        <v>363</v>
      </c>
      <c r="P24" s="87" t="s">
        <v>1851</v>
      </c>
      <c r="Q24" s="81" t="str">
        <f>IF(A24&lt;&gt;"","9.6米","--")</f>
        <v>9.6米</v>
      </c>
      <c r="R24" s="84">
        <v>14</v>
      </c>
      <c r="S24" s="84">
        <v>0</v>
      </c>
      <c r="T24" s="84">
        <f t="shared" ref="T24:T31" si="54">SUM(R24:S24)</f>
        <v>14</v>
      </c>
      <c r="U24" s="81"/>
    </row>
    <row r="25" spans="1:21" s="89" customFormat="1" ht="18.75">
      <c r="A25" s="82">
        <v>43208</v>
      </c>
      <c r="B25" s="88" t="s">
        <v>288</v>
      </c>
      <c r="C25" s="88">
        <v>1405</v>
      </c>
      <c r="D25" s="88">
        <v>1415</v>
      </c>
      <c r="E25" s="83" t="s">
        <v>203</v>
      </c>
      <c r="F25" s="83" t="s">
        <v>430</v>
      </c>
      <c r="G25" s="83" t="s">
        <v>209</v>
      </c>
      <c r="H25" s="83" t="s">
        <v>467</v>
      </c>
      <c r="I25" s="90"/>
      <c r="J25" s="92" t="s">
        <v>1876</v>
      </c>
      <c r="K25" s="88"/>
      <c r="L25" s="85" t="s">
        <v>1844</v>
      </c>
      <c r="M25" s="81" t="str">
        <f t="shared" si="53"/>
        <v>武汉威伟机械</v>
      </c>
      <c r="N25" s="86" t="str">
        <f>VLOOKUP(P25,ch!$A$1:$B$34,2,0)</f>
        <v>鄂AFX299</v>
      </c>
      <c r="O25" s="88" t="s">
        <v>363</v>
      </c>
      <c r="P25" s="87" t="s">
        <v>1851</v>
      </c>
      <c r="Q25" s="81" t="str">
        <f t="shared" ref="Q25:Q31" si="55">IF(A25&lt;&gt;"","9.6米","--")</f>
        <v>9.6米</v>
      </c>
      <c r="R25" s="84">
        <v>15</v>
      </c>
      <c r="S25" s="84">
        <v>0</v>
      </c>
      <c r="T25" s="84">
        <f t="shared" si="54"/>
        <v>15</v>
      </c>
      <c r="U25" s="81"/>
    </row>
    <row r="26" spans="1:21" s="89" customFormat="1" ht="18.75">
      <c r="A26" s="82">
        <v>43208</v>
      </c>
      <c r="B26" s="88" t="s">
        <v>288</v>
      </c>
      <c r="C26" s="88">
        <v>1640</v>
      </c>
      <c r="D26" s="88">
        <v>1650</v>
      </c>
      <c r="E26" s="83" t="s">
        <v>203</v>
      </c>
      <c r="F26" s="83" t="s">
        <v>430</v>
      </c>
      <c r="G26" s="83" t="s">
        <v>209</v>
      </c>
      <c r="H26" s="83" t="s">
        <v>467</v>
      </c>
      <c r="I26" s="90"/>
      <c r="J26" s="92" t="s">
        <v>1877</v>
      </c>
      <c r="K26" s="88"/>
      <c r="L26" s="85" t="s">
        <v>1845</v>
      </c>
      <c r="M26" s="81" t="str">
        <f t="shared" si="53"/>
        <v>武汉威伟机械</v>
      </c>
      <c r="N26" s="86" t="str">
        <f>VLOOKUP(P26,ch!$A$1:$B$34,2,0)</f>
        <v>鄂AFX299</v>
      </c>
      <c r="O26" s="88" t="s">
        <v>363</v>
      </c>
      <c r="P26" s="87" t="s">
        <v>1851</v>
      </c>
      <c r="Q26" s="81" t="str">
        <f t="shared" si="55"/>
        <v>9.6米</v>
      </c>
      <c r="R26" s="84">
        <v>14</v>
      </c>
      <c r="S26" s="84">
        <v>0</v>
      </c>
      <c r="T26" s="84">
        <f t="shared" si="54"/>
        <v>14</v>
      </c>
      <c r="U26" s="81"/>
    </row>
    <row r="27" spans="1:21" s="89" customFormat="1" ht="18.75">
      <c r="A27" s="82">
        <v>43208</v>
      </c>
      <c r="B27" s="88" t="s">
        <v>288</v>
      </c>
      <c r="C27" s="88">
        <v>1730</v>
      </c>
      <c r="D27" s="88">
        <v>1822</v>
      </c>
      <c r="E27" s="83" t="s">
        <v>203</v>
      </c>
      <c r="F27" s="83" t="s">
        <v>430</v>
      </c>
      <c r="G27" s="83" t="s">
        <v>209</v>
      </c>
      <c r="H27" s="83" t="s">
        <v>467</v>
      </c>
      <c r="I27" s="90"/>
      <c r="J27" s="92" t="s">
        <v>1878</v>
      </c>
      <c r="K27" s="88"/>
      <c r="L27" s="85" t="s">
        <v>1846</v>
      </c>
      <c r="M27" s="81" t="str">
        <f t="shared" si="53"/>
        <v>武汉威伟机械</v>
      </c>
      <c r="N27" s="86" t="str">
        <f>VLOOKUP(P27,ch!$A$1:$B$34,2,0)</f>
        <v>鄂AFX299</v>
      </c>
      <c r="O27" s="88" t="s">
        <v>363</v>
      </c>
      <c r="P27" s="87" t="s">
        <v>1851</v>
      </c>
      <c r="Q27" s="81" t="str">
        <f t="shared" si="55"/>
        <v>9.6米</v>
      </c>
      <c r="R27" s="84">
        <v>10</v>
      </c>
      <c r="S27" s="84">
        <v>0</v>
      </c>
      <c r="T27" s="84">
        <f t="shared" si="54"/>
        <v>10</v>
      </c>
      <c r="U27" s="81" t="s">
        <v>1852</v>
      </c>
    </row>
    <row r="28" spans="1:21" s="89" customFormat="1" ht="18.75">
      <c r="A28" s="82">
        <v>43208</v>
      </c>
      <c r="B28" s="88" t="s">
        <v>288</v>
      </c>
      <c r="C28" s="88">
        <v>1928</v>
      </c>
      <c r="D28" s="88">
        <v>1938</v>
      </c>
      <c r="E28" s="83" t="s">
        <v>203</v>
      </c>
      <c r="F28" s="83" t="s">
        <v>430</v>
      </c>
      <c r="G28" s="83" t="s">
        <v>209</v>
      </c>
      <c r="H28" s="83" t="s">
        <v>467</v>
      </c>
      <c r="I28" s="90"/>
      <c r="J28" s="92" t="s">
        <v>1879</v>
      </c>
      <c r="K28" s="88"/>
      <c r="L28" s="85" t="s">
        <v>1847</v>
      </c>
      <c r="M28" s="81" t="str">
        <f t="shared" si="53"/>
        <v>武汉威伟机械</v>
      </c>
      <c r="N28" s="86" t="str">
        <f>VLOOKUP(P28,ch!$A$1:$B$34,2,0)</f>
        <v>鄂AFX299</v>
      </c>
      <c r="O28" s="88" t="s">
        <v>363</v>
      </c>
      <c r="P28" s="87" t="s">
        <v>1851</v>
      </c>
      <c r="Q28" s="81" t="str">
        <f t="shared" si="55"/>
        <v>9.6米</v>
      </c>
      <c r="R28" s="84">
        <v>14</v>
      </c>
      <c r="S28" s="84">
        <v>0</v>
      </c>
      <c r="T28" s="84">
        <f t="shared" si="54"/>
        <v>14</v>
      </c>
      <c r="U28" s="81"/>
    </row>
    <row r="29" spans="1:21" s="89" customFormat="1" ht="18.75">
      <c r="A29" s="82">
        <v>43208</v>
      </c>
      <c r="B29" s="88" t="s">
        <v>288</v>
      </c>
      <c r="C29" s="88">
        <v>2017</v>
      </c>
      <c r="D29" s="88">
        <v>2030</v>
      </c>
      <c r="E29" s="83" t="s">
        <v>203</v>
      </c>
      <c r="F29" s="83" t="s">
        <v>430</v>
      </c>
      <c r="G29" s="83" t="s">
        <v>209</v>
      </c>
      <c r="H29" s="83" t="s">
        <v>467</v>
      </c>
      <c r="I29" s="90"/>
      <c r="J29" s="92" t="s">
        <v>1880</v>
      </c>
      <c r="K29" s="88"/>
      <c r="L29" s="85" t="s">
        <v>1848</v>
      </c>
      <c r="M29" s="81" t="str">
        <f t="shared" si="53"/>
        <v>武汉威伟机械</v>
      </c>
      <c r="N29" s="86" t="str">
        <f>VLOOKUP(P29,ch!$A$1:$B$34,2,0)</f>
        <v>鄂AFX299</v>
      </c>
      <c r="O29" s="88" t="s">
        <v>363</v>
      </c>
      <c r="P29" s="87" t="s">
        <v>1851</v>
      </c>
      <c r="Q29" s="81" t="str">
        <f t="shared" si="55"/>
        <v>9.6米</v>
      </c>
      <c r="R29" s="84">
        <v>14</v>
      </c>
      <c r="S29" s="84">
        <v>0</v>
      </c>
      <c r="T29" s="84">
        <f t="shared" si="54"/>
        <v>14</v>
      </c>
      <c r="U29" s="81"/>
    </row>
    <row r="30" spans="1:21" s="89" customFormat="1" ht="18.75">
      <c r="A30" s="82">
        <v>43208</v>
      </c>
      <c r="B30" s="88" t="s">
        <v>288</v>
      </c>
      <c r="C30" s="88">
        <v>2251</v>
      </c>
      <c r="D30" s="88">
        <v>2310</v>
      </c>
      <c r="E30" s="83" t="s">
        <v>203</v>
      </c>
      <c r="F30" s="83" t="s">
        <v>430</v>
      </c>
      <c r="G30" s="83" t="s">
        <v>209</v>
      </c>
      <c r="H30" s="83" t="s">
        <v>467</v>
      </c>
      <c r="I30" s="90"/>
      <c r="J30" s="92" t="s">
        <v>1881</v>
      </c>
      <c r="K30" s="88"/>
      <c r="L30" s="85" t="s">
        <v>1849</v>
      </c>
      <c r="M30" s="81" t="str">
        <f t="shared" si="53"/>
        <v>武汉威伟机械</v>
      </c>
      <c r="N30" s="86" t="str">
        <f>VLOOKUP(P30,ch!$A$1:$B$34,2,0)</f>
        <v>鄂AFX299</v>
      </c>
      <c r="O30" s="88" t="s">
        <v>363</v>
      </c>
      <c r="P30" s="87" t="s">
        <v>1851</v>
      </c>
      <c r="Q30" s="81" t="str">
        <f t="shared" si="55"/>
        <v>9.6米</v>
      </c>
      <c r="R30" s="84">
        <v>14</v>
      </c>
      <c r="S30" s="84">
        <v>0</v>
      </c>
      <c r="T30" s="84">
        <f t="shared" si="54"/>
        <v>14</v>
      </c>
      <c r="U30" s="81"/>
    </row>
    <row r="31" spans="1:21" s="89" customFormat="1" ht="18.75">
      <c r="A31" s="82">
        <v>43208</v>
      </c>
      <c r="B31" s="88" t="s">
        <v>288</v>
      </c>
      <c r="C31" s="88">
        <v>2335</v>
      </c>
      <c r="D31" s="88">
        <v>2355</v>
      </c>
      <c r="E31" s="83" t="s">
        <v>203</v>
      </c>
      <c r="F31" s="83" t="s">
        <v>430</v>
      </c>
      <c r="G31" s="83" t="s">
        <v>209</v>
      </c>
      <c r="H31" s="83" t="s">
        <v>467</v>
      </c>
      <c r="I31" s="90"/>
      <c r="J31" s="92" t="s">
        <v>1882</v>
      </c>
      <c r="K31" s="88"/>
      <c r="L31" s="85" t="s">
        <v>1850</v>
      </c>
      <c r="M31" s="81" t="str">
        <f t="shared" si="53"/>
        <v>武汉威伟机械</v>
      </c>
      <c r="N31" s="86" t="str">
        <f>VLOOKUP(P31,ch!$A$1:$B$34,2,0)</f>
        <v>鄂AFX299</v>
      </c>
      <c r="O31" s="88" t="s">
        <v>363</v>
      </c>
      <c r="P31" s="87" t="s">
        <v>1851</v>
      </c>
      <c r="Q31" s="81" t="str">
        <f t="shared" si="55"/>
        <v>9.6米</v>
      </c>
      <c r="R31" s="84">
        <v>14</v>
      </c>
      <c r="S31" s="84">
        <v>0</v>
      </c>
      <c r="T31" s="84">
        <f t="shared" si="54"/>
        <v>14</v>
      </c>
      <c r="U31" s="81"/>
    </row>
    <row r="32" spans="1:21" s="89" customFormat="1" ht="18.75">
      <c r="A32" s="82">
        <v>43208</v>
      </c>
      <c r="B32" s="88" t="s">
        <v>1769</v>
      </c>
      <c r="C32" s="88">
        <v>1700</v>
      </c>
      <c r="D32" s="88">
        <v>1710</v>
      </c>
      <c r="E32" s="83" t="s">
        <v>1763</v>
      </c>
      <c r="F32" s="83" t="s">
        <v>1770</v>
      </c>
      <c r="G32" s="83" t="s">
        <v>209</v>
      </c>
      <c r="H32" s="83" t="s">
        <v>467</v>
      </c>
      <c r="I32" s="90"/>
      <c r="J32" s="92" t="s">
        <v>1883</v>
      </c>
      <c r="K32" s="88"/>
      <c r="L32" s="85" t="s">
        <v>1836</v>
      </c>
      <c r="M32" s="81" t="str">
        <f t="shared" ref="M32" si="56">IF(A32&lt;&gt;"","武汉威伟机械","------")</f>
        <v>武汉威伟机械</v>
      </c>
      <c r="N32" s="86" t="str">
        <f>VLOOKUP(P32,ch!$A$1:$B$34,2,0)</f>
        <v>鄂AAW309</v>
      </c>
      <c r="O32" s="88" t="s">
        <v>165</v>
      </c>
      <c r="P32" s="87" t="s">
        <v>144</v>
      </c>
      <c r="Q32" s="81" t="str">
        <f t="shared" ref="Q32" si="57">IF(A32&lt;&gt;"","9.6米","--")</f>
        <v>9.6米</v>
      </c>
      <c r="R32" s="84">
        <v>14</v>
      </c>
      <c r="S32" s="84">
        <v>0</v>
      </c>
      <c r="T32" s="84">
        <f t="shared" ref="T32" si="58">SUM(R32:S32)</f>
        <v>14</v>
      </c>
      <c r="U32" s="81"/>
    </row>
    <row r="33" spans="1:21" s="89" customFormat="1" ht="18.75">
      <c r="A33" s="82">
        <v>43208</v>
      </c>
      <c r="B33" s="88" t="s">
        <v>1769</v>
      </c>
      <c r="C33" s="88">
        <v>1616</v>
      </c>
      <c r="D33" s="88">
        <v>1626</v>
      </c>
      <c r="E33" s="83" t="s">
        <v>1763</v>
      </c>
      <c r="F33" s="83" t="s">
        <v>1770</v>
      </c>
      <c r="G33" s="83" t="s">
        <v>209</v>
      </c>
      <c r="H33" s="83" t="s">
        <v>467</v>
      </c>
      <c r="I33" s="90"/>
      <c r="J33" s="92" t="s">
        <v>1884</v>
      </c>
      <c r="K33" s="88"/>
      <c r="L33" s="85" t="s">
        <v>1837</v>
      </c>
      <c r="M33" s="81" t="str">
        <f t="shared" ref="M33:M36" si="59">IF(A33&lt;&gt;"","武汉威伟机械","------")</f>
        <v>武汉威伟机械</v>
      </c>
      <c r="N33" s="86" t="str">
        <f>VLOOKUP(P33,ch!$A$1:$B$34,2,0)</f>
        <v>鄂AAW309</v>
      </c>
      <c r="O33" s="88" t="s">
        <v>165</v>
      </c>
      <c r="P33" s="87" t="s">
        <v>144</v>
      </c>
      <c r="Q33" s="81" t="str">
        <f t="shared" ref="Q33:Q36" si="60">IF(A33&lt;&gt;"","9.6米","--")</f>
        <v>9.6米</v>
      </c>
      <c r="R33" s="84">
        <v>11</v>
      </c>
      <c r="S33" s="84">
        <v>0</v>
      </c>
      <c r="T33" s="84">
        <f t="shared" ref="T33:T36" si="61">SUM(R33:S33)</f>
        <v>11</v>
      </c>
      <c r="U33" s="81"/>
    </row>
    <row r="34" spans="1:21" s="89" customFormat="1" ht="18.75">
      <c r="A34" s="82">
        <v>43208</v>
      </c>
      <c r="B34" s="88" t="s">
        <v>1769</v>
      </c>
      <c r="C34" s="88">
        <v>2138</v>
      </c>
      <c r="D34" s="88">
        <v>1626</v>
      </c>
      <c r="E34" s="83" t="s">
        <v>1763</v>
      </c>
      <c r="F34" s="83" t="s">
        <v>1770</v>
      </c>
      <c r="G34" s="83" t="s">
        <v>209</v>
      </c>
      <c r="H34" s="83" t="s">
        <v>467</v>
      </c>
      <c r="I34" s="90"/>
      <c r="J34" s="92" t="s">
        <v>1885</v>
      </c>
      <c r="K34" s="88"/>
      <c r="L34" s="85" t="s">
        <v>1841</v>
      </c>
      <c r="M34" s="81" t="str">
        <f>IF(A34&lt;&gt;"","武汉威伟机械","------")</f>
        <v>武汉威伟机械</v>
      </c>
      <c r="N34" s="86" t="str">
        <f>VLOOKUP(P34,ch!$A$1:$B$34,2,0)</f>
        <v>鄂AZR876</v>
      </c>
      <c r="O34" s="88" t="s">
        <v>176</v>
      </c>
      <c r="P34" s="87" t="s">
        <v>372</v>
      </c>
      <c r="Q34" s="81" t="str">
        <f>IF(A34&lt;&gt;"","9.6米","--")</f>
        <v>9.6米</v>
      </c>
      <c r="R34" s="84">
        <v>14</v>
      </c>
      <c r="S34" s="84">
        <v>0</v>
      </c>
      <c r="T34" s="84">
        <f>SUM(R34:S34)</f>
        <v>14</v>
      </c>
      <c r="U34" s="81"/>
    </row>
    <row r="35" spans="1:21" s="89" customFormat="1" ht="18.75">
      <c r="A35" s="82">
        <v>43208</v>
      </c>
      <c r="B35" s="88" t="s">
        <v>1769</v>
      </c>
      <c r="C35" s="88">
        <v>1735</v>
      </c>
      <c r="D35" s="88">
        <v>1745</v>
      </c>
      <c r="E35" s="83" t="s">
        <v>1806</v>
      </c>
      <c r="F35" s="83" t="s">
        <v>1770</v>
      </c>
      <c r="G35" s="83" t="s">
        <v>209</v>
      </c>
      <c r="H35" s="83" t="s">
        <v>467</v>
      </c>
      <c r="I35" s="90"/>
      <c r="J35" s="92" t="s">
        <v>1886</v>
      </c>
      <c r="K35" s="88"/>
      <c r="L35" s="85" t="s">
        <v>1807</v>
      </c>
      <c r="M35" s="81" t="str">
        <f>IF(A35&lt;&gt;"","武汉威伟机械","------")</f>
        <v>武汉威伟机械</v>
      </c>
      <c r="N35" s="86" t="s">
        <v>1808</v>
      </c>
      <c r="O35" s="88" t="s">
        <v>1896</v>
      </c>
      <c r="P35" s="87" t="s">
        <v>191</v>
      </c>
      <c r="Q35" s="81" t="str">
        <f>IF(A35&lt;&gt;"","9.6米","--")</f>
        <v>9.6米</v>
      </c>
      <c r="R35" s="84">
        <v>13</v>
      </c>
      <c r="S35" s="84">
        <v>0</v>
      </c>
      <c r="T35" s="84">
        <f>SUM(R35:S35)</f>
        <v>13</v>
      </c>
      <c r="U35" s="81"/>
    </row>
    <row r="36" spans="1:21" s="89" customFormat="1" ht="18.75">
      <c r="A36" s="82">
        <v>43208</v>
      </c>
      <c r="B36" s="88" t="s">
        <v>1828</v>
      </c>
      <c r="C36" s="88">
        <v>2110</v>
      </c>
      <c r="D36" s="88">
        <v>2150</v>
      </c>
      <c r="E36" s="83" t="s">
        <v>209</v>
      </c>
      <c r="F36" s="83" t="s">
        <v>517</v>
      </c>
      <c r="G36" s="83" t="s">
        <v>203</v>
      </c>
      <c r="H36" s="83" t="s">
        <v>430</v>
      </c>
      <c r="I36" s="90"/>
      <c r="J36" s="92" t="s">
        <v>1887</v>
      </c>
      <c r="K36" s="88"/>
      <c r="L36" s="85" t="s">
        <v>1838</v>
      </c>
      <c r="M36" s="81" t="str">
        <f t="shared" si="59"/>
        <v>武汉威伟机械</v>
      </c>
      <c r="N36" s="86" t="str">
        <f>VLOOKUP(P36,ch!$A$1:$B$34,2,0)</f>
        <v>鄂AAW309</v>
      </c>
      <c r="O36" s="88" t="s">
        <v>165</v>
      </c>
      <c r="P36" s="87" t="s">
        <v>144</v>
      </c>
      <c r="Q36" s="81" t="str">
        <f t="shared" si="60"/>
        <v>9.6米</v>
      </c>
      <c r="R36" s="84">
        <v>13</v>
      </c>
      <c r="S36" s="84">
        <v>0</v>
      </c>
      <c r="T36" s="84">
        <f t="shared" si="61"/>
        <v>13</v>
      </c>
      <c r="U36" s="81"/>
    </row>
    <row r="37" spans="1:21" s="89" customFormat="1" ht="18.75">
      <c r="A37" s="82">
        <v>43208</v>
      </c>
      <c r="B37" s="88" t="s">
        <v>1797</v>
      </c>
      <c r="C37" s="88">
        <v>1800</v>
      </c>
      <c r="D37" s="88">
        <v>1830</v>
      </c>
      <c r="E37" s="83" t="s">
        <v>209</v>
      </c>
      <c r="F37" s="83" t="s">
        <v>517</v>
      </c>
      <c r="G37" s="83" t="s">
        <v>203</v>
      </c>
      <c r="H37" s="83" t="s">
        <v>430</v>
      </c>
      <c r="I37" s="90"/>
      <c r="J37" s="92" t="s">
        <v>1888</v>
      </c>
      <c r="K37" s="88"/>
      <c r="L37" s="85" t="s">
        <v>1839</v>
      </c>
      <c r="M37" s="81" t="str">
        <f t="shared" ref="M37" si="62">IF(A37&lt;&gt;"","武汉威伟机械","------")</f>
        <v>武汉威伟机械</v>
      </c>
      <c r="N37" s="86" t="str">
        <f>VLOOKUP(P37,ch!$A$1:$B$34,2,0)</f>
        <v>鄂AAW309</v>
      </c>
      <c r="O37" s="88" t="s">
        <v>165</v>
      </c>
      <c r="P37" s="87" t="s">
        <v>144</v>
      </c>
      <c r="Q37" s="81" t="str">
        <f t="shared" ref="Q37" si="63">IF(A37&lt;&gt;"","9.6米","--")</f>
        <v>9.6米</v>
      </c>
      <c r="R37" s="84">
        <v>12</v>
      </c>
      <c r="S37" s="84">
        <v>0</v>
      </c>
      <c r="T37" s="84">
        <f t="shared" ref="T37" si="64">SUM(R37:S37)</f>
        <v>12</v>
      </c>
      <c r="U37" s="81"/>
    </row>
    <row r="38" spans="1:21" s="89" customFormat="1" ht="18.75">
      <c r="A38" s="82">
        <v>43208</v>
      </c>
      <c r="B38" s="88" t="s">
        <v>1828</v>
      </c>
      <c r="C38" s="88">
        <v>2047</v>
      </c>
      <c r="D38" s="88">
        <v>2130</v>
      </c>
      <c r="E38" s="83" t="s">
        <v>209</v>
      </c>
      <c r="F38" s="83" t="s">
        <v>517</v>
      </c>
      <c r="G38" s="83" t="s">
        <v>203</v>
      </c>
      <c r="H38" s="83" t="s">
        <v>430</v>
      </c>
      <c r="I38" s="90"/>
      <c r="J38" s="92" t="s">
        <v>1889</v>
      </c>
      <c r="K38" s="88"/>
      <c r="L38" s="85" t="s">
        <v>1840</v>
      </c>
      <c r="M38" s="81" t="str">
        <f t="shared" ref="M38" si="65">IF(A38&lt;&gt;"","武汉威伟机械","------")</f>
        <v>武汉威伟机械</v>
      </c>
      <c r="N38" s="86" t="str">
        <f>VLOOKUP(P38,ch!$A$1:$B$34,2,0)</f>
        <v>鄂FJU350</v>
      </c>
      <c r="O38" s="88" t="s">
        <v>24</v>
      </c>
      <c r="P38" s="87" t="s">
        <v>48</v>
      </c>
      <c r="Q38" s="81" t="str">
        <f t="shared" ref="Q38" si="66">IF(A38&lt;&gt;"","9.6米","--")</f>
        <v>9.6米</v>
      </c>
      <c r="R38" s="84">
        <v>14</v>
      </c>
      <c r="S38" s="84">
        <v>0</v>
      </c>
      <c r="T38" s="84">
        <f t="shared" ref="T38" si="67">SUM(R38:S38)</f>
        <v>14</v>
      </c>
      <c r="U38" s="81"/>
    </row>
    <row r="39" spans="1:21" s="89" customFormat="1" ht="18.75">
      <c r="A39" s="82">
        <v>43208</v>
      </c>
      <c r="B39" s="88" t="s">
        <v>1828</v>
      </c>
      <c r="C39" s="88">
        <v>2006</v>
      </c>
      <c r="D39" s="88">
        <v>2045</v>
      </c>
      <c r="E39" s="83" t="s">
        <v>209</v>
      </c>
      <c r="F39" s="83" t="s">
        <v>467</v>
      </c>
      <c r="G39" s="83" t="s">
        <v>203</v>
      </c>
      <c r="H39" s="83" t="s">
        <v>430</v>
      </c>
      <c r="I39" s="90"/>
      <c r="J39" s="92" t="s">
        <v>1890</v>
      </c>
      <c r="K39" s="88"/>
      <c r="L39" s="85" t="s">
        <v>1829</v>
      </c>
      <c r="M39" s="81" t="str">
        <f t="shared" ref="M39" si="68">IF(A39&lt;&gt;"","武汉威伟机械","------")</f>
        <v>武汉威伟机械</v>
      </c>
      <c r="N39" s="86" t="str">
        <f>VLOOKUP(P39,ch!$A$1:$B$34,2,0)</f>
        <v>鄂AMT870</v>
      </c>
      <c r="O39" s="88" t="s">
        <v>163</v>
      </c>
      <c r="P39" s="87" t="s">
        <v>1826</v>
      </c>
      <c r="Q39" s="81" t="str">
        <f t="shared" ref="Q39" si="69">IF(A39&lt;&gt;"","9.6米","--")</f>
        <v>9.6米</v>
      </c>
      <c r="R39" s="84">
        <v>13</v>
      </c>
      <c r="S39" s="84">
        <v>0</v>
      </c>
      <c r="T39" s="84">
        <f t="shared" ref="T39" si="70">SUM(R39:S39)</f>
        <v>13</v>
      </c>
      <c r="U39" s="81"/>
    </row>
    <row r="40" spans="1:21" s="89" customFormat="1" ht="18.75">
      <c r="A40" s="82">
        <v>43208</v>
      </c>
      <c r="B40" s="88" t="s">
        <v>1834</v>
      </c>
      <c r="C40" s="88">
        <v>2158</v>
      </c>
      <c r="D40" s="88">
        <v>2217</v>
      </c>
      <c r="E40" s="83" t="s">
        <v>209</v>
      </c>
      <c r="F40" s="83" t="s">
        <v>517</v>
      </c>
      <c r="G40" s="83" t="s">
        <v>203</v>
      </c>
      <c r="H40" s="83" t="s">
        <v>430</v>
      </c>
      <c r="I40" s="90"/>
      <c r="J40" s="92" t="s">
        <v>1891</v>
      </c>
      <c r="K40" s="88"/>
      <c r="L40" s="85" t="s">
        <v>1835</v>
      </c>
      <c r="M40" s="81" t="str">
        <f t="shared" ref="M40" si="71">IF(A40&lt;&gt;"","武汉威伟机械","------")</f>
        <v>武汉威伟机械</v>
      </c>
      <c r="N40" s="86" t="str">
        <f>VLOOKUP(P40,ch!$A$1:$B$34,2,0)</f>
        <v>鄂ABY256</v>
      </c>
      <c r="O40" s="88" t="s">
        <v>166</v>
      </c>
      <c r="P40" s="87" t="s">
        <v>250</v>
      </c>
      <c r="Q40" s="81" t="str">
        <f t="shared" ref="Q40" si="72">IF(A40&lt;&gt;"","9.6米","--")</f>
        <v>9.6米</v>
      </c>
      <c r="R40" s="84">
        <v>5</v>
      </c>
      <c r="S40" s="84">
        <v>0</v>
      </c>
      <c r="T40" s="84">
        <f t="shared" ref="T40" si="73">SUM(R40:S40)</f>
        <v>5</v>
      </c>
      <c r="U40" s="81"/>
    </row>
    <row r="41" spans="1:21" s="89" customFormat="1" ht="18.75">
      <c r="A41" s="82">
        <v>43208</v>
      </c>
      <c r="B41" s="88" t="s">
        <v>1797</v>
      </c>
      <c r="C41" s="88">
        <v>1600</v>
      </c>
      <c r="D41" s="88">
        <v>1630</v>
      </c>
      <c r="E41" s="83" t="s">
        <v>209</v>
      </c>
      <c r="F41" s="83" t="s">
        <v>517</v>
      </c>
      <c r="G41" s="83" t="s">
        <v>203</v>
      </c>
      <c r="H41" s="83" t="s">
        <v>430</v>
      </c>
      <c r="I41" s="90"/>
      <c r="J41" s="92" t="s">
        <v>1892</v>
      </c>
      <c r="K41" s="88"/>
      <c r="L41" s="85" t="s">
        <v>1798</v>
      </c>
      <c r="M41" s="81" t="str">
        <f>IF(A41&lt;&gt;"","武汉威伟机械","------")</f>
        <v>武汉威伟机械</v>
      </c>
      <c r="N41" s="86" t="str">
        <f>VLOOKUP(P41,ch!$A$1:$B$34,2,0)</f>
        <v>鄂ABY277</v>
      </c>
      <c r="O41" s="88" t="s">
        <v>167</v>
      </c>
      <c r="P41" s="87" t="s">
        <v>191</v>
      </c>
      <c r="Q41" s="81" t="str">
        <f>IF(A41&lt;&gt;"","9.6米","--")</f>
        <v>9.6米</v>
      </c>
      <c r="R41" s="84">
        <v>14</v>
      </c>
      <c r="S41" s="84">
        <v>0</v>
      </c>
      <c r="T41" s="84">
        <f>SUM(R41:S41)</f>
        <v>14</v>
      </c>
      <c r="U41" s="81"/>
    </row>
    <row r="42" spans="1:21" s="89" customFormat="1" ht="18.75">
      <c r="A42" s="82">
        <v>43208</v>
      </c>
      <c r="B42" s="88" t="s">
        <v>1797</v>
      </c>
      <c r="C42" s="88">
        <v>1020</v>
      </c>
      <c r="D42" s="88">
        <v>1050</v>
      </c>
      <c r="E42" s="83" t="s">
        <v>209</v>
      </c>
      <c r="F42" s="83" t="s">
        <v>517</v>
      </c>
      <c r="G42" s="83" t="s">
        <v>203</v>
      </c>
      <c r="H42" s="83" t="s">
        <v>430</v>
      </c>
      <c r="I42" s="90"/>
      <c r="J42" s="92" t="s">
        <v>1893</v>
      </c>
      <c r="K42" s="88"/>
      <c r="L42" s="85" t="s">
        <v>1799</v>
      </c>
      <c r="M42" s="81" t="str">
        <f t="shared" ref="M42" si="74">IF(A42&lt;&gt;"","武汉威伟机械","------")</f>
        <v>武汉威伟机械</v>
      </c>
      <c r="N42" s="86" t="str">
        <f>VLOOKUP(P42,ch!$A$1:$B$34,2,0)</f>
        <v>鄂AAW309</v>
      </c>
      <c r="O42" s="88" t="s">
        <v>165</v>
      </c>
      <c r="P42" s="87" t="s">
        <v>144</v>
      </c>
      <c r="Q42" s="81" t="str">
        <f t="shared" ref="Q42" si="75">IF(A42&lt;&gt;"","9.6米","--")</f>
        <v>9.6米</v>
      </c>
      <c r="R42" s="84">
        <v>13</v>
      </c>
      <c r="S42" s="84">
        <v>0</v>
      </c>
      <c r="T42" s="84">
        <f t="shared" ref="T42" si="76">SUM(R42:S42)</f>
        <v>13</v>
      </c>
      <c r="U42" s="81"/>
    </row>
    <row r="43" spans="1:21" s="89" customFormat="1" ht="18.75">
      <c r="A43" s="82">
        <v>43208</v>
      </c>
      <c r="B43" s="88" t="s">
        <v>530</v>
      </c>
      <c r="C43" s="88">
        <v>8</v>
      </c>
      <c r="D43" s="88">
        <v>26</v>
      </c>
      <c r="E43" s="83" t="s">
        <v>209</v>
      </c>
      <c r="F43" s="83" t="s">
        <v>517</v>
      </c>
      <c r="G43" s="83" t="s">
        <v>203</v>
      </c>
      <c r="H43" s="83" t="s">
        <v>430</v>
      </c>
      <c r="I43" s="90"/>
      <c r="J43" s="92" t="s">
        <v>1894</v>
      </c>
      <c r="K43" s="88"/>
      <c r="L43" s="85" t="s">
        <v>1800</v>
      </c>
      <c r="M43" s="81" t="str">
        <f>IF(A43&lt;&gt;"","武汉威伟机械","------")</f>
        <v>武汉威伟机械</v>
      </c>
      <c r="N43" s="86" t="str">
        <f>VLOOKUP(P43,ch!$A$1:$B$34,2,0)</f>
        <v>鄂AZV377</v>
      </c>
      <c r="O43" s="88" t="s">
        <v>175</v>
      </c>
      <c r="P43" s="87" t="s">
        <v>239</v>
      </c>
      <c r="Q43" s="81" t="str">
        <f>IF(A43&lt;&gt;"","9.6米","--")</f>
        <v>9.6米</v>
      </c>
      <c r="R43" s="84">
        <v>9</v>
      </c>
      <c r="S43" s="84">
        <v>0</v>
      </c>
      <c r="T43" s="84">
        <f>SUM(R43:S43)</f>
        <v>9</v>
      </c>
      <c r="U43" s="81"/>
    </row>
    <row r="44" spans="1:21" s="89" customFormat="1" ht="18.75">
      <c r="A44" s="82">
        <v>43208</v>
      </c>
      <c r="B44" s="88" t="s">
        <v>530</v>
      </c>
      <c r="C44" s="88">
        <v>2324</v>
      </c>
      <c r="D44" s="88">
        <v>2350</v>
      </c>
      <c r="E44" s="83" t="s">
        <v>209</v>
      </c>
      <c r="F44" s="83" t="s">
        <v>517</v>
      </c>
      <c r="G44" s="83" t="s">
        <v>203</v>
      </c>
      <c r="H44" s="83" t="s">
        <v>430</v>
      </c>
      <c r="I44" s="90"/>
      <c r="J44" s="92" t="s">
        <v>1895</v>
      </c>
      <c r="K44" s="88"/>
      <c r="L44" s="85" t="s">
        <v>1842</v>
      </c>
      <c r="M44" s="81" t="str">
        <f>IF(A44&lt;&gt;"","武汉威伟机械","------")</f>
        <v>武汉威伟机械</v>
      </c>
      <c r="N44" s="86" t="str">
        <f>VLOOKUP(P44,ch!$A$1:$B$34,2,0)</f>
        <v>鄂AAW309</v>
      </c>
      <c r="O44" s="88" t="s">
        <v>165</v>
      </c>
      <c r="P44" s="87" t="s">
        <v>144</v>
      </c>
      <c r="Q44" s="81" t="str">
        <f>IF(A44&lt;&gt;"","9.6米","--")</f>
        <v>9.6米</v>
      </c>
      <c r="R44" s="84">
        <v>14</v>
      </c>
      <c r="S44" s="84">
        <v>0</v>
      </c>
      <c r="T44" s="84">
        <f>SUM(R44:S44)</f>
        <v>14</v>
      </c>
      <c r="U44" s="81"/>
    </row>
    <row r="45" spans="1:21" s="89" customFormat="1" ht="18.75">
      <c r="A45" s="82"/>
      <c r="B45" s="88"/>
      <c r="C45" s="88"/>
      <c r="D45" s="88"/>
      <c r="E45" s="83"/>
      <c r="F45" s="83"/>
      <c r="G45" s="83"/>
      <c r="H45" s="83"/>
      <c r="I45" s="90"/>
      <c r="J45" s="90"/>
      <c r="K45" s="88"/>
      <c r="L45" s="85"/>
      <c r="M45" s="81"/>
      <c r="N45" s="86"/>
      <c r="O45" s="88"/>
      <c r="P45" s="87"/>
      <c r="Q45" s="81"/>
      <c r="R45" s="84"/>
      <c r="S45" s="84"/>
      <c r="T45" s="84"/>
      <c r="U45" s="81"/>
    </row>
    <row r="46" spans="1:21" s="89" customFormat="1" ht="18.75">
      <c r="A46" s="82"/>
      <c r="B46" s="88"/>
      <c r="C46" s="88"/>
      <c r="D46" s="88"/>
      <c r="E46" s="83"/>
      <c r="F46" s="83"/>
      <c r="G46" s="83"/>
      <c r="H46" s="83"/>
      <c r="I46" s="90"/>
      <c r="J46" s="90"/>
      <c r="K46" s="88"/>
      <c r="L46" s="85"/>
      <c r="M46" s="81"/>
      <c r="N46" s="86"/>
      <c r="O46" s="88"/>
      <c r="P46" s="87"/>
      <c r="Q46" s="81"/>
      <c r="R46" s="84"/>
      <c r="S46" s="84"/>
      <c r="T46" s="84"/>
      <c r="U46" s="81"/>
    </row>
    <row r="47" spans="1:21" s="89" customFormat="1" ht="18.75">
      <c r="A47" s="82"/>
      <c r="B47" s="88"/>
      <c r="C47" s="88"/>
      <c r="D47" s="88"/>
      <c r="E47" s="83"/>
      <c r="F47" s="83"/>
      <c r="G47" s="83"/>
      <c r="H47" s="83"/>
      <c r="I47" s="90"/>
      <c r="J47" s="90"/>
      <c r="K47" s="88"/>
      <c r="L47" s="85"/>
      <c r="M47" s="81"/>
      <c r="N47" s="86"/>
      <c r="O47" s="88"/>
      <c r="P47" s="87"/>
      <c r="Q47" s="81"/>
      <c r="R47" s="84"/>
      <c r="S47" s="84"/>
      <c r="T47" s="84"/>
      <c r="U47" s="81"/>
    </row>
    <row r="48" spans="1:21" s="89" customFormat="1" ht="18.75">
      <c r="A48" s="82"/>
      <c r="B48" s="88"/>
      <c r="C48" s="88"/>
      <c r="D48" s="88"/>
      <c r="E48" s="83"/>
      <c r="F48" s="83"/>
      <c r="G48" s="83"/>
      <c r="H48" s="83"/>
      <c r="I48" s="90"/>
      <c r="J48" s="90"/>
      <c r="K48" s="88"/>
      <c r="L48" s="85"/>
      <c r="M48" s="81"/>
      <c r="N48" s="86"/>
      <c r="O48" s="88"/>
      <c r="P48" s="87"/>
      <c r="Q48" s="81"/>
      <c r="R48" s="84"/>
      <c r="S48" s="84"/>
      <c r="T48" s="84"/>
      <c r="U48" s="81"/>
    </row>
    <row r="49" spans="1:21" s="89" customFormat="1" ht="18.75">
      <c r="A49" s="82"/>
      <c r="B49" s="88"/>
      <c r="C49" s="88"/>
      <c r="D49" s="88"/>
      <c r="E49" s="83"/>
      <c r="F49" s="83"/>
      <c r="G49" s="83"/>
      <c r="H49" s="83"/>
      <c r="I49" s="90"/>
      <c r="J49" s="90"/>
      <c r="K49" s="88"/>
      <c r="L49" s="85"/>
      <c r="M49" s="81"/>
      <c r="N49" s="86"/>
      <c r="O49" s="88"/>
      <c r="P49" s="87"/>
      <c r="Q49" s="81"/>
      <c r="R49" s="84"/>
      <c r="S49" s="84"/>
      <c r="T49" s="84"/>
      <c r="U49" s="81"/>
    </row>
    <row r="50" spans="1:21" s="89" customFormat="1" ht="18.75">
      <c r="A50" s="82"/>
      <c r="B50" s="88"/>
      <c r="C50" s="88"/>
      <c r="D50" s="88"/>
      <c r="E50" s="83"/>
      <c r="F50" s="83"/>
      <c r="G50" s="83"/>
      <c r="H50" s="83"/>
      <c r="I50" s="90"/>
      <c r="J50" s="90"/>
      <c r="K50" s="88"/>
      <c r="L50" s="85"/>
      <c r="M50" s="81"/>
      <c r="N50" s="86"/>
      <c r="O50" s="88"/>
      <c r="P50" s="87"/>
      <c r="Q50" s="81"/>
      <c r="R50" s="84"/>
      <c r="S50" s="84"/>
      <c r="T50" s="84"/>
      <c r="U50" s="81"/>
    </row>
    <row r="51" spans="1:21" s="89" customFormat="1" ht="18.75">
      <c r="A51" s="82"/>
      <c r="B51" s="88"/>
      <c r="C51" s="88"/>
      <c r="D51" s="88"/>
      <c r="E51" s="83"/>
      <c r="F51" s="83"/>
      <c r="G51" s="83"/>
      <c r="H51" s="83"/>
      <c r="I51" s="90"/>
      <c r="J51" s="90"/>
      <c r="K51" s="88"/>
      <c r="L51" s="85"/>
      <c r="M51" s="81"/>
      <c r="N51" s="86"/>
      <c r="O51" s="88"/>
      <c r="P51" s="87"/>
      <c r="Q51" s="81"/>
      <c r="R51" s="84"/>
      <c r="S51" s="84"/>
      <c r="T51" s="84"/>
      <c r="U51" s="81"/>
    </row>
    <row r="52" spans="1:21" s="89" customFormat="1" ht="18.75">
      <c r="A52" s="82"/>
      <c r="B52" s="88"/>
      <c r="C52" s="88"/>
      <c r="D52" s="88"/>
      <c r="E52" s="83"/>
      <c r="F52" s="83"/>
      <c r="G52" s="83"/>
      <c r="H52" s="83"/>
      <c r="I52" s="90"/>
      <c r="J52" s="90"/>
      <c r="K52" s="88"/>
      <c r="L52" s="85"/>
      <c r="M52" s="81"/>
      <c r="N52" s="86"/>
      <c r="O52" s="88"/>
      <c r="P52" s="87"/>
      <c r="Q52" s="81"/>
      <c r="R52" s="84"/>
      <c r="S52" s="84"/>
      <c r="T52" s="84"/>
      <c r="U52" s="81"/>
    </row>
    <row r="53" spans="1:21" s="89" customFormat="1" ht="18.75">
      <c r="A53" s="82"/>
      <c r="B53" s="88"/>
      <c r="C53" s="88"/>
      <c r="D53" s="88"/>
      <c r="E53" s="83"/>
      <c r="F53" s="83"/>
      <c r="G53" s="83"/>
      <c r="H53" s="83"/>
      <c r="I53" s="90"/>
      <c r="J53" s="90"/>
      <c r="K53" s="88"/>
      <c r="L53" s="85"/>
      <c r="M53" s="81"/>
      <c r="N53" s="86"/>
      <c r="O53" s="88"/>
      <c r="P53" s="87"/>
      <c r="Q53" s="81"/>
      <c r="R53" s="84"/>
      <c r="S53" s="84"/>
      <c r="T53" s="84"/>
      <c r="U53" s="81"/>
    </row>
    <row r="54" spans="1:21" s="89" customFormat="1" ht="18.75">
      <c r="A54" s="82"/>
      <c r="B54" s="88"/>
      <c r="C54" s="88"/>
      <c r="D54" s="88"/>
      <c r="E54" s="83"/>
      <c r="F54" s="83"/>
      <c r="G54" s="83"/>
      <c r="H54" s="83"/>
      <c r="I54" s="90"/>
      <c r="J54" s="90"/>
      <c r="K54" s="88"/>
      <c r="L54" s="85"/>
      <c r="M54" s="81"/>
      <c r="N54" s="86"/>
      <c r="O54" s="88"/>
      <c r="P54" s="87"/>
      <c r="Q54" s="81"/>
      <c r="R54" s="84"/>
      <c r="S54" s="84"/>
      <c r="T54" s="84"/>
      <c r="U54" s="81"/>
    </row>
    <row r="55" spans="1:21" s="89" customFormat="1" ht="18.75">
      <c r="A55" s="82"/>
      <c r="B55" s="88"/>
      <c r="C55" s="88"/>
      <c r="D55" s="88"/>
      <c r="E55" s="83"/>
      <c r="F55" s="83"/>
      <c r="G55" s="83"/>
      <c r="H55" s="83"/>
      <c r="I55" s="90"/>
      <c r="J55" s="90"/>
      <c r="K55" s="88"/>
      <c r="L55" s="85"/>
      <c r="M55" s="81"/>
      <c r="N55" s="86"/>
      <c r="O55" s="88"/>
      <c r="P55" s="87"/>
      <c r="Q55" s="81"/>
      <c r="R55" s="84"/>
      <c r="S55" s="84"/>
      <c r="T55" s="84"/>
      <c r="U55" s="81"/>
    </row>
    <row r="56" spans="1:21" s="89" customFormat="1" ht="18.75">
      <c r="A56" s="82"/>
      <c r="B56" s="88"/>
      <c r="C56" s="88"/>
      <c r="D56" s="88"/>
      <c r="E56" s="83"/>
      <c r="F56" s="83"/>
      <c r="G56" s="83"/>
      <c r="H56" s="83"/>
      <c r="I56" s="90"/>
      <c r="J56" s="90"/>
      <c r="K56" s="88"/>
      <c r="L56" s="85"/>
      <c r="M56" s="81"/>
      <c r="N56" s="86"/>
      <c r="O56" s="88"/>
      <c r="P56" s="87"/>
      <c r="Q56" s="81"/>
      <c r="R56" s="84"/>
      <c r="S56" s="84"/>
      <c r="T56" s="84"/>
      <c r="U56" s="81"/>
    </row>
    <row r="57" spans="1:21" s="89" customFormat="1" ht="18.75">
      <c r="A57" s="82"/>
      <c r="B57" s="88"/>
      <c r="C57" s="88"/>
      <c r="D57" s="88"/>
      <c r="E57" s="83"/>
      <c r="F57" s="83"/>
      <c r="G57" s="83"/>
      <c r="H57" s="83"/>
      <c r="I57" s="90"/>
      <c r="J57" s="90"/>
      <c r="K57" s="88"/>
      <c r="L57" s="85"/>
      <c r="M57" s="81"/>
      <c r="N57" s="86"/>
      <c r="O57" s="88"/>
      <c r="P57" s="87"/>
      <c r="Q57" s="81"/>
      <c r="R57" s="84"/>
      <c r="S57" s="84"/>
      <c r="T57" s="84"/>
      <c r="U57" s="81"/>
    </row>
    <row r="58" spans="1:21" s="89" customFormat="1" ht="18.75">
      <c r="A58" s="82"/>
      <c r="B58" s="88"/>
      <c r="C58" s="88"/>
      <c r="D58" s="88"/>
      <c r="E58" s="83"/>
      <c r="F58" s="83"/>
      <c r="G58" s="83"/>
      <c r="H58" s="83"/>
      <c r="I58" s="90"/>
      <c r="J58" s="90"/>
      <c r="K58" s="88"/>
      <c r="L58" s="85"/>
      <c r="M58" s="81"/>
      <c r="N58" s="86"/>
      <c r="O58" s="88"/>
      <c r="P58" s="87"/>
      <c r="Q58" s="81"/>
      <c r="R58" s="84"/>
      <c r="S58" s="84"/>
      <c r="T58" s="84"/>
      <c r="U58" s="81"/>
    </row>
    <row r="59" spans="1:21" s="89" customFormat="1" ht="18.75">
      <c r="A59" s="82"/>
      <c r="B59" s="88"/>
      <c r="C59" s="88"/>
      <c r="D59" s="88"/>
      <c r="E59" s="83"/>
      <c r="F59" s="83"/>
      <c r="G59" s="83"/>
      <c r="H59" s="83"/>
      <c r="I59" s="90"/>
      <c r="J59" s="90"/>
      <c r="K59" s="88"/>
      <c r="L59" s="85"/>
      <c r="M59" s="81"/>
      <c r="N59" s="86"/>
      <c r="O59" s="88"/>
      <c r="P59" s="87"/>
      <c r="Q59" s="81"/>
      <c r="R59" s="84"/>
      <c r="S59" s="84"/>
      <c r="T59" s="84"/>
      <c r="U59" s="81"/>
    </row>
    <row r="60" spans="1:21" s="89" customFormat="1" ht="18.75">
      <c r="A60" s="82"/>
      <c r="B60" s="88"/>
      <c r="C60" s="88"/>
      <c r="D60" s="88"/>
      <c r="E60" s="83"/>
      <c r="F60" s="83"/>
      <c r="G60" s="83"/>
      <c r="H60" s="83"/>
      <c r="I60" s="90"/>
      <c r="J60" s="90"/>
      <c r="K60" s="88"/>
      <c r="L60" s="85"/>
      <c r="M60" s="81"/>
      <c r="N60" s="86"/>
      <c r="O60" s="88"/>
      <c r="P60" s="87"/>
      <c r="Q60" s="81"/>
      <c r="R60" s="84"/>
      <c r="S60" s="84"/>
      <c r="T60" s="84"/>
      <c r="U60" s="81"/>
    </row>
    <row r="61" spans="1:21" s="89" customFormat="1" ht="18.75">
      <c r="A61" s="82"/>
      <c r="B61" s="88"/>
      <c r="C61" s="88"/>
      <c r="D61" s="88"/>
      <c r="E61" s="83"/>
      <c r="F61" s="83"/>
      <c r="G61" s="83"/>
      <c r="H61" s="83"/>
      <c r="I61" s="90"/>
      <c r="J61" s="90"/>
      <c r="K61" s="88"/>
      <c r="L61" s="85"/>
      <c r="M61" s="81"/>
      <c r="N61" s="86"/>
      <c r="O61" s="88"/>
      <c r="P61" s="87"/>
      <c r="Q61" s="81"/>
      <c r="R61" s="84"/>
      <c r="S61" s="84"/>
      <c r="T61" s="84"/>
      <c r="U61" s="81"/>
    </row>
    <row r="62" spans="1:21" s="89" customFormat="1" ht="18.75">
      <c r="A62" s="82"/>
      <c r="B62" s="88"/>
      <c r="C62" s="88"/>
      <c r="D62" s="88"/>
      <c r="E62" s="83"/>
      <c r="F62" s="83"/>
      <c r="G62" s="83"/>
      <c r="H62" s="83"/>
      <c r="I62" s="90"/>
      <c r="J62" s="90"/>
      <c r="K62" s="88"/>
      <c r="L62" s="85"/>
      <c r="M62" s="81"/>
      <c r="N62" s="86"/>
      <c r="O62" s="88"/>
      <c r="P62" s="87"/>
      <c r="Q62" s="81"/>
      <c r="R62" s="84"/>
      <c r="S62" s="84"/>
      <c r="T62" s="84"/>
      <c r="U62" s="81"/>
    </row>
    <row r="63" spans="1:21" s="89" customFormat="1" ht="18.75">
      <c r="A63" s="82"/>
      <c r="B63" s="88"/>
      <c r="C63" s="88"/>
      <c r="D63" s="88"/>
      <c r="E63" s="83"/>
      <c r="F63" s="83"/>
      <c r="G63" s="83"/>
      <c r="H63" s="83"/>
      <c r="I63" s="90"/>
      <c r="J63" s="90"/>
      <c r="K63" s="88"/>
      <c r="L63" s="85"/>
      <c r="M63" s="81"/>
      <c r="N63" s="86"/>
      <c r="O63" s="88"/>
      <c r="P63" s="87"/>
      <c r="Q63" s="81"/>
      <c r="R63" s="84"/>
      <c r="S63" s="84"/>
      <c r="T63" s="84"/>
      <c r="U63" s="81"/>
    </row>
    <row r="64" spans="1:21" s="89" customFormat="1" ht="18.75">
      <c r="A64" s="82"/>
      <c r="B64" s="88"/>
      <c r="C64" s="88"/>
      <c r="D64" s="88"/>
      <c r="E64" s="83"/>
      <c r="F64" s="83"/>
      <c r="G64" s="83"/>
      <c r="H64" s="83"/>
      <c r="I64" s="90"/>
      <c r="J64" s="90"/>
      <c r="K64" s="88"/>
      <c r="L64" s="85"/>
      <c r="M64" s="81"/>
      <c r="N64" s="86"/>
      <c r="O64" s="88"/>
      <c r="P64" s="87"/>
      <c r="Q64" s="81"/>
      <c r="R64" s="84"/>
      <c r="S64" s="84"/>
      <c r="T64" s="84"/>
      <c r="U64" s="81"/>
    </row>
    <row r="65" spans="1:21" s="89" customFormat="1" ht="18.75">
      <c r="A65" s="82"/>
      <c r="B65" s="88"/>
      <c r="C65" s="88"/>
      <c r="D65" s="88"/>
      <c r="E65" s="83"/>
      <c r="F65" s="83"/>
      <c r="G65" s="83"/>
      <c r="H65" s="83"/>
      <c r="I65" s="90"/>
      <c r="J65" s="90"/>
      <c r="K65" s="88"/>
      <c r="L65" s="85"/>
      <c r="M65" s="81"/>
      <c r="N65" s="86"/>
      <c r="O65" s="88"/>
      <c r="P65" s="87"/>
      <c r="Q65" s="81"/>
      <c r="R65" s="84"/>
      <c r="S65" s="84"/>
      <c r="T65" s="84"/>
      <c r="U65" s="81"/>
    </row>
    <row r="66" spans="1:21" s="89" customFormat="1" ht="18.75">
      <c r="A66" s="82"/>
      <c r="B66" s="88"/>
      <c r="C66" s="88"/>
      <c r="D66" s="88"/>
      <c r="E66" s="83"/>
      <c r="F66" s="83"/>
      <c r="G66" s="83"/>
      <c r="H66" s="83"/>
      <c r="I66" s="90"/>
      <c r="J66" s="90"/>
      <c r="K66" s="88"/>
      <c r="L66" s="85"/>
      <c r="M66" s="81"/>
      <c r="N66" s="86"/>
      <c r="O66" s="88"/>
      <c r="P66" s="87"/>
      <c r="Q66" s="81"/>
      <c r="R66" s="84"/>
      <c r="S66" s="84"/>
      <c r="T66" s="84"/>
      <c r="U66" s="81"/>
    </row>
    <row r="67" spans="1:21" s="89" customFormat="1" ht="18.75">
      <c r="A67" s="82"/>
      <c r="B67" s="88"/>
      <c r="C67" s="88"/>
      <c r="D67" s="88"/>
      <c r="E67" s="83"/>
      <c r="F67" s="83"/>
      <c r="G67" s="83"/>
      <c r="H67" s="83"/>
      <c r="I67" s="90"/>
      <c r="J67" s="90"/>
      <c r="K67" s="88"/>
      <c r="L67" s="85"/>
      <c r="M67" s="81"/>
      <c r="N67" s="86"/>
      <c r="O67" s="88"/>
      <c r="P67" s="87"/>
      <c r="Q67" s="81"/>
      <c r="R67" s="84"/>
      <c r="S67" s="84"/>
      <c r="T67" s="84"/>
      <c r="U67" s="81"/>
    </row>
    <row r="68" spans="1:21" s="89" customFormat="1" ht="18.75">
      <c r="A68" s="82"/>
      <c r="B68" s="88"/>
      <c r="C68" s="88"/>
      <c r="D68" s="88"/>
      <c r="E68" s="83"/>
      <c r="F68" s="83"/>
      <c r="G68" s="83"/>
      <c r="H68" s="83"/>
      <c r="I68" s="90"/>
      <c r="J68" s="90"/>
      <c r="K68" s="88"/>
      <c r="L68" s="85"/>
      <c r="M68" s="81"/>
      <c r="N68" s="86"/>
      <c r="O68" s="88"/>
      <c r="P68" s="87"/>
      <c r="Q68" s="81"/>
      <c r="R68" s="84"/>
      <c r="S68" s="84"/>
      <c r="T68" s="84"/>
      <c r="U68" s="81"/>
    </row>
    <row r="69" spans="1:21" s="89" customFormat="1" ht="18.75">
      <c r="A69" s="82"/>
      <c r="B69" s="88"/>
      <c r="C69" s="88"/>
      <c r="D69" s="88"/>
      <c r="E69" s="83"/>
      <c r="F69" s="83"/>
      <c r="G69" s="83"/>
      <c r="H69" s="83"/>
      <c r="I69" s="90"/>
      <c r="J69" s="90"/>
      <c r="K69" s="88"/>
      <c r="L69" s="85"/>
      <c r="M69" s="81"/>
      <c r="N69" s="86"/>
      <c r="O69" s="88"/>
      <c r="P69" s="87"/>
      <c r="Q69" s="81"/>
      <c r="R69" s="84"/>
      <c r="S69" s="84"/>
      <c r="T69" s="84"/>
      <c r="U69" s="81"/>
    </row>
    <row r="70" spans="1:21" s="89" customFormat="1" ht="18.75">
      <c r="A70" s="82"/>
      <c r="B70" s="88"/>
      <c r="C70" s="88"/>
      <c r="D70" s="88"/>
      <c r="E70" s="83"/>
      <c r="F70" s="83"/>
      <c r="G70" s="83"/>
      <c r="H70" s="83"/>
      <c r="I70" s="90"/>
      <c r="J70" s="90"/>
      <c r="K70" s="88"/>
      <c r="L70" s="85"/>
      <c r="M70" s="81"/>
      <c r="N70" s="86"/>
      <c r="O70" s="88"/>
      <c r="P70" s="87"/>
      <c r="Q70" s="81"/>
      <c r="R70" s="84"/>
      <c r="S70" s="84"/>
      <c r="T70" s="84"/>
      <c r="U70" s="81"/>
    </row>
    <row r="71" spans="1:21" s="89" customFormat="1" ht="18.75">
      <c r="A71" s="82"/>
      <c r="B71" s="88"/>
      <c r="C71" s="88"/>
      <c r="D71" s="88"/>
      <c r="E71" s="83"/>
      <c r="F71" s="83"/>
      <c r="G71" s="83"/>
      <c r="H71" s="83"/>
      <c r="I71" s="90"/>
      <c r="J71" s="90"/>
      <c r="K71" s="88"/>
      <c r="L71" s="85"/>
      <c r="M71" s="81"/>
      <c r="N71" s="86"/>
      <c r="O71" s="88"/>
      <c r="P71" s="87"/>
      <c r="Q71" s="81"/>
      <c r="R71" s="84"/>
      <c r="S71" s="84"/>
      <c r="T71" s="84"/>
      <c r="U71" s="81"/>
    </row>
    <row r="72" spans="1:21" s="89" customFormat="1" ht="18.75">
      <c r="A72" s="82"/>
      <c r="B72" s="88"/>
      <c r="C72" s="88"/>
      <c r="D72" s="88"/>
      <c r="E72" s="83"/>
      <c r="F72" s="83"/>
      <c r="G72" s="83"/>
      <c r="H72" s="83"/>
      <c r="I72" s="90"/>
      <c r="J72" s="90"/>
      <c r="K72" s="88"/>
      <c r="L72" s="85"/>
      <c r="M72" s="81"/>
      <c r="N72" s="86"/>
      <c r="O72" s="88"/>
      <c r="P72" s="87"/>
      <c r="Q72" s="81"/>
      <c r="R72" s="84"/>
      <c r="S72" s="84"/>
      <c r="T72" s="84"/>
      <c r="U72" s="81"/>
    </row>
    <row r="73" spans="1:21" s="89" customFormat="1" ht="18.75">
      <c r="A73" s="82"/>
      <c r="B73" s="88"/>
      <c r="C73" s="88"/>
      <c r="D73" s="88"/>
      <c r="E73" s="83"/>
      <c r="F73" s="83"/>
      <c r="G73" s="83"/>
      <c r="H73" s="83"/>
      <c r="I73" s="90"/>
      <c r="J73" s="90"/>
      <c r="K73" s="88"/>
      <c r="L73" s="85"/>
      <c r="M73" s="81"/>
      <c r="N73" s="86"/>
      <c r="O73" s="88"/>
      <c r="P73" s="87"/>
      <c r="Q73" s="81"/>
      <c r="R73" s="84"/>
      <c r="S73" s="84"/>
      <c r="T73" s="84"/>
      <c r="U73" s="81"/>
    </row>
    <row r="74" spans="1:21" s="89" customFormat="1" ht="18.75">
      <c r="A74" s="82"/>
      <c r="B74" s="88"/>
      <c r="C74" s="88"/>
      <c r="D74" s="88"/>
      <c r="E74" s="83"/>
      <c r="F74" s="83"/>
      <c r="G74" s="83"/>
      <c r="H74" s="83"/>
      <c r="I74" s="90"/>
      <c r="J74" s="90"/>
      <c r="K74" s="88"/>
      <c r="L74" s="85"/>
      <c r="M74" s="81"/>
      <c r="N74" s="86"/>
      <c r="O74" s="88"/>
      <c r="P74" s="87"/>
      <c r="Q74" s="81"/>
      <c r="R74" s="84"/>
      <c r="S74" s="84"/>
      <c r="T74" s="84"/>
      <c r="U74" s="81"/>
    </row>
    <row r="75" spans="1:21" s="89" customFormat="1" ht="18.75">
      <c r="A75" s="82"/>
      <c r="B75" s="88"/>
      <c r="C75" s="88"/>
      <c r="D75" s="88"/>
      <c r="E75" s="83"/>
      <c r="F75" s="83"/>
      <c r="G75" s="83"/>
      <c r="H75" s="83"/>
      <c r="I75" s="90"/>
      <c r="J75" s="90"/>
      <c r="K75" s="88"/>
      <c r="L75" s="85"/>
      <c r="M75" s="81"/>
      <c r="N75" s="86"/>
      <c r="O75" s="88"/>
      <c r="P75" s="87"/>
      <c r="Q75" s="81"/>
      <c r="R75" s="84"/>
      <c r="S75" s="84"/>
      <c r="T75" s="84"/>
      <c r="U75" s="81"/>
    </row>
    <row r="76" spans="1:21" s="89" customFormat="1" ht="18.75">
      <c r="A76" s="82"/>
      <c r="B76" s="88"/>
      <c r="C76" s="88"/>
      <c r="D76" s="88"/>
      <c r="E76" s="83"/>
      <c r="F76" s="83"/>
      <c r="G76" s="83"/>
      <c r="H76" s="83"/>
      <c r="I76" s="90"/>
      <c r="J76" s="90"/>
      <c r="K76" s="88"/>
      <c r="L76" s="85"/>
      <c r="M76" s="81"/>
      <c r="N76" s="86"/>
      <c r="O76" s="88"/>
      <c r="P76" s="87"/>
      <c r="Q76" s="81"/>
      <c r="R76" s="84"/>
      <c r="S76" s="84"/>
      <c r="T76" s="84"/>
      <c r="U76" s="81"/>
    </row>
    <row r="77" spans="1:21" s="89" customFormat="1" ht="18.75">
      <c r="A77" s="82"/>
      <c r="B77" s="88"/>
      <c r="C77" s="88"/>
      <c r="D77" s="88"/>
      <c r="E77" s="83"/>
      <c r="F77" s="83"/>
      <c r="G77" s="83"/>
      <c r="H77" s="83"/>
      <c r="I77" s="90"/>
      <c r="J77" s="90"/>
      <c r="K77" s="88"/>
      <c r="L77" s="85"/>
      <c r="M77" s="81"/>
      <c r="N77" s="86"/>
      <c r="O77" s="88"/>
      <c r="P77" s="87"/>
      <c r="Q77" s="81"/>
      <c r="R77" s="84"/>
      <c r="S77" s="84"/>
      <c r="T77" s="84"/>
      <c r="U77" s="81"/>
    </row>
    <row r="78" spans="1:21" s="89" customFormat="1" ht="18.75">
      <c r="A78" s="82"/>
      <c r="B78" s="88"/>
      <c r="C78" s="88"/>
      <c r="D78" s="88"/>
      <c r="E78" s="83"/>
      <c r="F78" s="83"/>
      <c r="G78" s="83"/>
      <c r="H78" s="83"/>
      <c r="I78" s="90"/>
      <c r="J78" s="90"/>
      <c r="K78" s="88"/>
      <c r="L78" s="85"/>
      <c r="M78" s="81"/>
      <c r="N78" s="86"/>
      <c r="O78" s="88"/>
      <c r="P78" s="87"/>
      <c r="Q78" s="81"/>
      <c r="R78" s="84"/>
      <c r="S78" s="84"/>
      <c r="T78" s="84"/>
      <c r="U78" s="81"/>
    </row>
    <row r="79" spans="1:21" s="89" customFormat="1" ht="18.75">
      <c r="A79" s="82"/>
      <c r="B79" s="88"/>
      <c r="C79" s="88"/>
      <c r="D79" s="88"/>
      <c r="E79" s="83"/>
      <c r="F79" s="83"/>
      <c r="G79" s="83"/>
      <c r="H79" s="83"/>
      <c r="I79" s="90"/>
      <c r="J79" s="90"/>
      <c r="K79" s="88"/>
      <c r="L79" s="85"/>
      <c r="M79" s="81"/>
      <c r="N79" s="86"/>
      <c r="O79" s="88"/>
      <c r="P79" s="87"/>
      <c r="Q79" s="81"/>
      <c r="R79" s="84"/>
      <c r="S79" s="84"/>
      <c r="T79" s="84"/>
      <c r="U79" s="81"/>
    </row>
    <row r="80" spans="1:21" s="89" customFormat="1" ht="18.75">
      <c r="A80" s="82"/>
      <c r="B80" s="88"/>
      <c r="C80" s="88"/>
      <c r="D80" s="88"/>
      <c r="E80" s="83"/>
      <c r="F80" s="83"/>
      <c r="G80" s="83"/>
      <c r="H80" s="83"/>
      <c r="I80" s="90"/>
      <c r="J80" s="90"/>
      <c r="K80" s="88"/>
      <c r="L80" s="85"/>
      <c r="M80" s="81"/>
      <c r="N80" s="86"/>
      <c r="O80" s="88"/>
      <c r="P80" s="87"/>
      <c r="Q80" s="81"/>
      <c r="R80" s="84"/>
      <c r="S80" s="84"/>
      <c r="T80" s="84"/>
      <c r="U80" s="81"/>
    </row>
    <row r="81" spans="1:21" s="89" customFormat="1" ht="18.75">
      <c r="A81" s="82"/>
      <c r="B81" s="88"/>
      <c r="C81" s="88"/>
      <c r="D81" s="88"/>
      <c r="E81" s="83"/>
      <c r="F81" s="83"/>
      <c r="G81" s="83"/>
      <c r="H81" s="83"/>
      <c r="I81" s="90"/>
      <c r="J81" s="90"/>
      <c r="K81" s="88"/>
      <c r="L81" s="85"/>
      <c r="M81" s="81"/>
      <c r="N81" s="86"/>
      <c r="O81" s="88"/>
      <c r="P81" s="87"/>
      <c r="Q81" s="81"/>
      <c r="R81" s="84"/>
      <c r="S81" s="84"/>
      <c r="T81" s="84"/>
      <c r="U81" s="81"/>
    </row>
    <row r="82" spans="1:21" s="89" customFormat="1" ht="18.75">
      <c r="A82" s="82"/>
      <c r="B82" s="88"/>
      <c r="C82" s="88"/>
      <c r="D82" s="88"/>
      <c r="E82" s="83"/>
      <c r="F82" s="83"/>
      <c r="G82" s="83"/>
      <c r="H82" s="83"/>
      <c r="I82" s="90"/>
      <c r="J82" s="90"/>
      <c r="K82" s="88"/>
      <c r="L82" s="85"/>
      <c r="M82" s="81"/>
      <c r="N82" s="86"/>
      <c r="O82" s="88"/>
      <c r="P82" s="87"/>
      <c r="Q82" s="81"/>
      <c r="R82" s="84"/>
      <c r="S82" s="84"/>
      <c r="T82" s="84"/>
      <c r="U82" s="81"/>
    </row>
    <row r="83" spans="1:21" s="89" customFormat="1" ht="18.75">
      <c r="A83" s="82"/>
      <c r="B83" s="88"/>
      <c r="C83" s="88"/>
      <c r="D83" s="88"/>
      <c r="E83" s="83"/>
      <c r="F83" s="83"/>
      <c r="G83" s="83"/>
      <c r="H83" s="83"/>
      <c r="I83" s="90"/>
      <c r="J83" s="90"/>
      <c r="K83" s="88"/>
      <c r="L83" s="85"/>
      <c r="M83" s="81"/>
      <c r="N83" s="86"/>
      <c r="O83" s="88"/>
      <c r="P83" s="87"/>
      <c r="Q83" s="81"/>
      <c r="R83" s="84"/>
      <c r="S83" s="84"/>
      <c r="T83" s="84"/>
      <c r="U83" s="81"/>
    </row>
    <row r="84" spans="1:21" s="89" customFormat="1" ht="18.75">
      <c r="A84" s="82"/>
      <c r="B84" s="88"/>
      <c r="C84" s="88"/>
      <c r="D84" s="88"/>
      <c r="E84" s="83"/>
      <c r="F84" s="83"/>
      <c r="G84" s="83"/>
      <c r="H84" s="83"/>
      <c r="I84" s="90"/>
      <c r="J84" s="90"/>
      <c r="K84" s="88"/>
      <c r="L84" s="85"/>
      <c r="M84" s="81"/>
      <c r="N84" s="86"/>
      <c r="O84" s="88"/>
      <c r="P84" s="87"/>
      <c r="Q84" s="81"/>
      <c r="R84" s="84"/>
      <c r="S84" s="84"/>
      <c r="T84" s="84"/>
      <c r="U84" s="81"/>
    </row>
    <row r="85" spans="1:21" s="89" customFormat="1" ht="18.75">
      <c r="A85" s="82"/>
      <c r="B85" s="88"/>
      <c r="C85" s="88"/>
      <c r="D85" s="88"/>
      <c r="E85" s="83"/>
      <c r="F85" s="83"/>
      <c r="G85" s="83"/>
      <c r="H85" s="83"/>
      <c r="I85" s="90"/>
      <c r="J85" s="90"/>
      <c r="K85" s="88"/>
      <c r="L85" s="85"/>
      <c r="M85" s="81"/>
      <c r="N85" s="86"/>
      <c r="O85" s="88"/>
      <c r="P85" s="87"/>
      <c r="Q85" s="81"/>
      <c r="R85" s="84"/>
      <c r="S85" s="84"/>
      <c r="T85" s="84"/>
      <c r="U85" s="81"/>
    </row>
    <row r="86" spans="1:21" s="89" customFormat="1" ht="18.75">
      <c r="A86" s="82"/>
      <c r="B86" s="88"/>
      <c r="C86" s="88"/>
      <c r="D86" s="88"/>
      <c r="E86" s="83"/>
      <c r="F86" s="83"/>
      <c r="G86" s="83"/>
      <c r="H86" s="83"/>
      <c r="I86" s="90"/>
      <c r="J86" s="90"/>
      <c r="K86" s="88"/>
      <c r="L86" s="85"/>
      <c r="M86" s="81"/>
      <c r="N86" s="86"/>
      <c r="O86" s="88"/>
      <c r="P86" s="87"/>
      <c r="Q86" s="81"/>
      <c r="R86" s="84"/>
      <c r="S86" s="84"/>
      <c r="T86" s="84"/>
      <c r="U86" s="81"/>
    </row>
    <row r="87" spans="1:21" s="89" customFormat="1" ht="18.75">
      <c r="A87" s="82"/>
      <c r="B87" s="88"/>
      <c r="C87" s="88"/>
      <c r="D87" s="88"/>
      <c r="E87" s="83"/>
      <c r="F87" s="83"/>
      <c r="G87" s="83"/>
      <c r="H87" s="83"/>
      <c r="I87" s="90"/>
      <c r="J87" s="90"/>
      <c r="K87" s="88"/>
      <c r="L87" s="85"/>
      <c r="M87" s="81"/>
      <c r="N87" s="86"/>
      <c r="O87" s="88"/>
      <c r="P87" s="87"/>
      <c r="Q87" s="81"/>
      <c r="R87" s="84"/>
      <c r="S87" s="84"/>
      <c r="T87" s="84"/>
      <c r="U87" s="81"/>
    </row>
    <row r="88" spans="1:21" s="89" customFormat="1" ht="18.75">
      <c r="A88" s="82"/>
      <c r="B88" s="88"/>
      <c r="C88" s="88"/>
      <c r="D88" s="88"/>
      <c r="E88" s="83"/>
      <c r="F88" s="83"/>
      <c r="G88" s="83"/>
      <c r="H88" s="83"/>
      <c r="I88" s="90"/>
      <c r="J88" s="90"/>
      <c r="K88" s="88"/>
      <c r="L88" s="85"/>
      <c r="M88" s="81"/>
      <c r="N88" s="86"/>
      <c r="O88" s="88"/>
      <c r="P88" s="87"/>
      <c r="Q88" s="81"/>
      <c r="R88" s="84"/>
      <c r="S88" s="84"/>
      <c r="T88" s="84"/>
      <c r="U88" s="81"/>
    </row>
    <row r="89" spans="1:21" s="89" customFormat="1" ht="18.75">
      <c r="A89" s="82"/>
      <c r="B89" s="88"/>
      <c r="C89" s="88"/>
      <c r="D89" s="88"/>
      <c r="E89" s="83"/>
      <c r="F89" s="83"/>
      <c r="G89" s="83"/>
      <c r="H89" s="83"/>
      <c r="I89" s="90"/>
      <c r="J89" s="90"/>
      <c r="K89" s="88"/>
      <c r="L89" s="85"/>
      <c r="M89" s="81"/>
      <c r="N89" s="86"/>
      <c r="O89" s="88"/>
      <c r="P89" s="87"/>
      <c r="Q89" s="81"/>
      <c r="R89" s="84"/>
      <c r="S89" s="84"/>
      <c r="T89" s="84"/>
      <c r="U89" s="81"/>
    </row>
    <row r="90" spans="1:21" s="89" customFormat="1" ht="18.75">
      <c r="A90" s="82"/>
      <c r="B90" s="88"/>
      <c r="C90" s="88"/>
      <c r="D90" s="88"/>
      <c r="E90" s="83"/>
      <c r="F90" s="83"/>
      <c r="G90" s="83"/>
      <c r="H90" s="83"/>
      <c r="I90" s="90"/>
      <c r="J90" s="90"/>
      <c r="K90" s="88"/>
      <c r="L90" s="85"/>
      <c r="M90" s="81"/>
      <c r="N90" s="86"/>
      <c r="O90" s="88"/>
      <c r="P90" s="87"/>
      <c r="Q90" s="81"/>
      <c r="R90" s="84"/>
      <c r="S90" s="84"/>
      <c r="T90" s="84"/>
      <c r="U90" s="81"/>
    </row>
    <row r="91" spans="1:21" s="89" customFormat="1" ht="18.75">
      <c r="A91" s="82"/>
      <c r="B91" s="88"/>
      <c r="C91" s="88"/>
      <c r="D91" s="88"/>
      <c r="E91" s="83"/>
      <c r="F91" s="83"/>
      <c r="G91" s="83"/>
      <c r="H91" s="83"/>
      <c r="I91" s="90"/>
      <c r="J91" s="90"/>
      <c r="K91" s="88"/>
      <c r="L91" s="85"/>
      <c r="M91" s="81"/>
      <c r="N91" s="86"/>
      <c r="O91" s="88"/>
      <c r="P91" s="87"/>
      <c r="Q91" s="81"/>
      <c r="R91" s="84"/>
      <c r="S91" s="84"/>
      <c r="T91" s="84"/>
      <c r="U91" s="81"/>
    </row>
    <row r="92" spans="1:21" s="89" customFormat="1" ht="18.75">
      <c r="A92" s="82"/>
      <c r="B92" s="88"/>
      <c r="C92" s="88"/>
      <c r="D92" s="88"/>
      <c r="E92" s="83"/>
      <c r="F92" s="83"/>
      <c r="G92" s="83"/>
      <c r="H92" s="83"/>
      <c r="I92" s="90"/>
      <c r="J92" s="90"/>
      <c r="K92" s="88"/>
      <c r="L92" s="85"/>
      <c r="M92" s="81"/>
      <c r="N92" s="86"/>
      <c r="O92" s="88"/>
      <c r="P92" s="87"/>
      <c r="Q92" s="81"/>
      <c r="R92" s="84"/>
      <c r="S92" s="84"/>
      <c r="T92" s="84"/>
      <c r="U92" s="81"/>
    </row>
    <row r="93" spans="1:21" s="89" customFormat="1" ht="18.75">
      <c r="A93" s="82"/>
      <c r="B93" s="88"/>
      <c r="C93" s="88"/>
      <c r="D93" s="88"/>
      <c r="E93" s="83"/>
      <c r="F93" s="83"/>
      <c r="G93" s="83"/>
      <c r="H93" s="83"/>
      <c r="I93" s="90"/>
      <c r="J93" s="90"/>
      <c r="K93" s="88"/>
      <c r="L93" s="85"/>
      <c r="M93" s="81"/>
      <c r="N93" s="86"/>
      <c r="O93" s="88"/>
      <c r="P93" s="87"/>
      <c r="Q93" s="81"/>
      <c r="R93" s="84"/>
      <c r="S93" s="84"/>
      <c r="T93" s="84"/>
      <c r="U93" s="81"/>
    </row>
    <row r="94" spans="1:21" s="89" customFormat="1" ht="18.75">
      <c r="A94" s="82"/>
      <c r="B94" s="88"/>
      <c r="C94" s="88"/>
      <c r="D94" s="88"/>
      <c r="E94" s="83"/>
      <c r="F94" s="83"/>
      <c r="G94" s="83"/>
      <c r="H94" s="83"/>
      <c r="I94" s="90"/>
      <c r="J94" s="90"/>
      <c r="K94" s="88"/>
      <c r="L94" s="85"/>
      <c r="M94" s="81"/>
      <c r="N94" s="86"/>
      <c r="O94" s="88"/>
      <c r="P94" s="87"/>
      <c r="Q94" s="81"/>
      <c r="R94" s="84"/>
      <c r="S94" s="84"/>
      <c r="T94" s="84"/>
      <c r="U94" s="81"/>
    </row>
    <row r="95" spans="1:21" s="89" customFormat="1" ht="18.75">
      <c r="A95" s="82"/>
      <c r="B95" s="88"/>
      <c r="C95" s="88"/>
      <c r="D95" s="88"/>
      <c r="E95" s="83"/>
      <c r="F95" s="83"/>
      <c r="G95" s="83"/>
      <c r="H95" s="83"/>
      <c r="I95" s="90"/>
      <c r="J95" s="90"/>
      <c r="K95" s="88"/>
      <c r="L95" s="85"/>
      <c r="M95" s="81"/>
      <c r="N95" s="86"/>
      <c r="O95" s="88"/>
      <c r="P95" s="87"/>
      <c r="Q95" s="81"/>
      <c r="R95" s="84"/>
      <c r="S95" s="84"/>
      <c r="T95" s="84"/>
      <c r="U95" s="81"/>
    </row>
    <row r="96" spans="1:21" s="89" customFormat="1" ht="18.75">
      <c r="A96" s="82"/>
      <c r="B96" s="88"/>
      <c r="C96" s="88"/>
      <c r="D96" s="88"/>
      <c r="E96" s="83"/>
      <c r="F96" s="83"/>
      <c r="G96" s="83"/>
      <c r="H96" s="83"/>
      <c r="I96" s="90"/>
      <c r="J96" s="90"/>
      <c r="K96" s="88"/>
      <c r="L96" s="85"/>
      <c r="M96" s="81"/>
      <c r="N96" s="86"/>
      <c r="O96" s="88"/>
      <c r="P96" s="87"/>
      <c r="Q96" s="81"/>
      <c r="R96" s="84"/>
      <c r="S96" s="84"/>
      <c r="T96" s="84"/>
      <c r="U96" s="81"/>
    </row>
    <row r="97" spans="1:21" s="89" customFormat="1" ht="18.75">
      <c r="A97" s="82"/>
      <c r="B97" s="88"/>
      <c r="C97" s="88"/>
      <c r="D97" s="88"/>
      <c r="E97" s="83"/>
      <c r="F97" s="83"/>
      <c r="G97" s="83"/>
      <c r="H97" s="83"/>
      <c r="I97" s="90"/>
      <c r="J97" s="90"/>
      <c r="K97" s="88"/>
      <c r="L97" s="85"/>
      <c r="M97" s="81"/>
      <c r="N97" s="86"/>
      <c r="O97" s="88"/>
      <c r="P97" s="87"/>
      <c r="Q97" s="81"/>
      <c r="R97" s="84"/>
      <c r="S97" s="84"/>
      <c r="T97" s="84"/>
      <c r="U97" s="81"/>
    </row>
    <row r="98" spans="1:21" s="89" customFormat="1" ht="18.75">
      <c r="A98" s="82"/>
      <c r="B98" s="88"/>
      <c r="C98" s="88"/>
      <c r="D98" s="88"/>
      <c r="E98" s="83"/>
      <c r="F98" s="83"/>
      <c r="G98" s="83"/>
      <c r="H98" s="83"/>
      <c r="I98" s="90"/>
      <c r="J98" s="90"/>
      <c r="K98" s="88"/>
      <c r="L98" s="85"/>
      <c r="M98" s="81"/>
      <c r="N98" s="86"/>
      <c r="O98" s="88"/>
      <c r="P98" s="87"/>
      <c r="Q98" s="81"/>
      <c r="R98" s="84"/>
      <c r="S98" s="84"/>
      <c r="T98" s="84"/>
      <c r="U98" s="81"/>
    </row>
    <row r="99" spans="1:21" s="89" customFormat="1" ht="18.75">
      <c r="A99" s="82"/>
      <c r="B99" s="88"/>
      <c r="C99" s="88"/>
      <c r="D99" s="88"/>
      <c r="E99" s="83"/>
      <c r="F99" s="83"/>
      <c r="G99" s="83"/>
      <c r="H99" s="83"/>
      <c r="I99" s="90"/>
      <c r="J99" s="90"/>
      <c r="K99" s="88"/>
      <c r="L99" s="85"/>
      <c r="M99" s="81"/>
      <c r="N99" s="86"/>
      <c r="O99" s="88"/>
      <c r="P99" s="87"/>
      <c r="Q99" s="81"/>
      <c r="R99" s="84"/>
      <c r="S99" s="84"/>
      <c r="T99" s="84"/>
      <c r="U99" s="81"/>
    </row>
    <row r="100" spans="1:21" s="89" customFormat="1" ht="18.75">
      <c r="A100" s="82"/>
      <c r="B100" s="88"/>
      <c r="C100" s="88"/>
      <c r="D100" s="88"/>
      <c r="E100" s="83"/>
      <c r="F100" s="83"/>
      <c r="G100" s="83"/>
      <c r="H100" s="83"/>
      <c r="I100" s="90"/>
      <c r="J100" s="90"/>
      <c r="K100" s="88"/>
      <c r="L100" s="85"/>
      <c r="M100" s="81"/>
      <c r="N100" s="86"/>
      <c r="O100" s="88"/>
      <c r="P100" s="87"/>
      <c r="Q100" s="81"/>
      <c r="R100" s="84"/>
      <c r="S100" s="84"/>
      <c r="T100" s="84"/>
      <c r="U100" s="81"/>
    </row>
    <row r="101" spans="1:21" s="89" customFormat="1" ht="18.75">
      <c r="A101" s="82"/>
      <c r="B101" s="88"/>
      <c r="C101" s="88"/>
      <c r="D101" s="88"/>
      <c r="E101" s="83"/>
      <c r="F101" s="83"/>
      <c r="G101" s="83"/>
      <c r="H101" s="83"/>
      <c r="I101" s="90"/>
      <c r="J101" s="90"/>
      <c r="K101" s="88"/>
      <c r="L101" s="85"/>
      <c r="M101" s="81"/>
      <c r="N101" s="86"/>
      <c r="O101" s="88"/>
      <c r="P101" s="87"/>
      <c r="Q101" s="81"/>
      <c r="R101" s="84"/>
      <c r="S101" s="84"/>
      <c r="T101" s="84"/>
      <c r="U101" s="81"/>
    </row>
    <row r="102" spans="1:21" s="89" customFormat="1" ht="18.75">
      <c r="A102" s="82"/>
      <c r="B102" s="88"/>
      <c r="C102" s="88"/>
      <c r="D102" s="88"/>
      <c r="E102" s="83"/>
      <c r="F102" s="83"/>
      <c r="G102" s="83"/>
      <c r="H102" s="83"/>
      <c r="I102" s="90"/>
      <c r="J102" s="90"/>
      <c r="K102" s="88"/>
      <c r="L102" s="85"/>
      <c r="M102" s="81"/>
      <c r="N102" s="86"/>
      <c r="O102" s="88"/>
      <c r="P102" s="87"/>
      <c r="Q102" s="81"/>
      <c r="R102" s="84"/>
      <c r="S102" s="84"/>
      <c r="T102" s="84"/>
      <c r="U102" s="81"/>
    </row>
    <row r="103" spans="1:21" s="89" customFormat="1" ht="18.75">
      <c r="A103" s="82"/>
      <c r="B103" s="88"/>
      <c r="C103" s="88"/>
      <c r="D103" s="88"/>
      <c r="E103" s="83"/>
      <c r="F103" s="83"/>
      <c r="G103" s="83"/>
      <c r="H103" s="83"/>
      <c r="I103" s="90"/>
      <c r="J103" s="90"/>
      <c r="K103" s="88"/>
      <c r="L103" s="85"/>
      <c r="M103" s="81"/>
      <c r="N103" s="86"/>
      <c r="O103" s="88"/>
      <c r="P103" s="87"/>
      <c r="Q103" s="81"/>
      <c r="R103" s="84"/>
      <c r="S103" s="84"/>
      <c r="T103" s="84"/>
      <c r="U103" s="81"/>
    </row>
    <row r="104" spans="1:21" s="89" customFormat="1" ht="18.75">
      <c r="A104" s="82"/>
      <c r="B104" s="88"/>
      <c r="C104" s="88"/>
      <c r="D104" s="88"/>
      <c r="E104" s="83"/>
      <c r="F104" s="83"/>
      <c r="G104" s="83"/>
      <c r="H104" s="83"/>
      <c r="I104" s="90"/>
      <c r="J104" s="90"/>
      <c r="K104" s="88"/>
      <c r="L104" s="85"/>
      <c r="M104" s="81"/>
      <c r="N104" s="86"/>
      <c r="O104" s="88"/>
      <c r="P104" s="87"/>
      <c r="Q104" s="81"/>
      <c r="R104" s="84"/>
      <c r="S104" s="84"/>
      <c r="T104" s="84"/>
      <c r="U104" s="81"/>
    </row>
    <row r="105" spans="1:21" s="89" customFormat="1" ht="18.75">
      <c r="A105" s="82"/>
      <c r="B105" s="88"/>
      <c r="C105" s="88"/>
      <c r="D105" s="88"/>
      <c r="E105" s="83"/>
      <c r="F105" s="83"/>
      <c r="G105" s="83"/>
      <c r="H105" s="83"/>
      <c r="I105" s="90"/>
      <c r="J105" s="90"/>
      <c r="K105" s="88"/>
      <c r="L105" s="85"/>
      <c r="M105" s="81"/>
      <c r="N105" s="86"/>
      <c r="O105" s="88"/>
      <c r="P105" s="87"/>
      <c r="Q105" s="81"/>
      <c r="R105" s="84"/>
      <c r="S105" s="84"/>
      <c r="T105" s="84"/>
      <c r="U105" s="81"/>
    </row>
    <row r="106" spans="1:21" s="89" customFormat="1" ht="18.75">
      <c r="A106" s="82"/>
      <c r="B106" s="88"/>
      <c r="C106" s="88"/>
      <c r="D106" s="88"/>
      <c r="E106" s="83"/>
      <c r="F106" s="83"/>
      <c r="G106" s="83"/>
      <c r="H106" s="83"/>
      <c r="I106" s="90"/>
      <c r="J106" s="90"/>
      <c r="K106" s="88"/>
      <c r="L106" s="85"/>
      <c r="M106" s="81"/>
      <c r="N106" s="86"/>
      <c r="O106" s="88"/>
      <c r="P106" s="87"/>
      <c r="Q106" s="81"/>
      <c r="R106" s="84"/>
      <c r="S106" s="84"/>
      <c r="T106" s="84"/>
      <c r="U106" s="81"/>
    </row>
    <row r="107" spans="1:21" s="89" customFormat="1" ht="18.75">
      <c r="A107" s="82"/>
      <c r="B107" s="88"/>
      <c r="C107" s="88"/>
      <c r="D107" s="88"/>
      <c r="E107" s="83"/>
      <c r="F107" s="83"/>
      <c r="G107" s="83"/>
      <c r="H107" s="83"/>
      <c r="I107" s="90"/>
      <c r="J107" s="90"/>
      <c r="K107" s="88"/>
      <c r="L107" s="85"/>
      <c r="M107" s="81"/>
      <c r="N107" s="86"/>
      <c r="O107" s="88"/>
      <c r="P107" s="87"/>
      <c r="Q107" s="81"/>
      <c r="R107" s="84"/>
      <c r="S107" s="84"/>
      <c r="T107" s="84"/>
      <c r="U107" s="81"/>
    </row>
    <row r="108" spans="1:21" s="89" customFormat="1" ht="18.75">
      <c r="A108" s="82"/>
      <c r="B108" s="88"/>
      <c r="C108" s="88"/>
      <c r="D108" s="88"/>
      <c r="E108" s="83"/>
      <c r="F108" s="83"/>
      <c r="G108" s="83"/>
      <c r="H108" s="83"/>
      <c r="I108" s="90"/>
      <c r="J108" s="90"/>
      <c r="K108" s="88"/>
      <c r="L108" s="85"/>
      <c r="M108" s="81"/>
      <c r="N108" s="86"/>
      <c r="O108" s="88"/>
      <c r="P108" s="87"/>
      <c r="Q108" s="81"/>
      <c r="R108" s="84"/>
      <c r="S108" s="84"/>
      <c r="T108" s="84"/>
      <c r="U108" s="81"/>
    </row>
    <row r="109" spans="1:21" s="89" customFormat="1" ht="18.75">
      <c r="A109" s="82"/>
      <c r="B109" s="88"/>
      <c r="C109" s="88"/>
      <c r="D109" s="88"/>
      <c r="E109" s="83"/>
      <c r="F109" s="83"/>
      <c r="G109" s="83"/>
      <c r="H109" s="83"/>
      <c r="I109" s="90"/>
      <c r="J109" s="90"/>
      <c r="K109" s="88"/>
      <c r="L109" s="85"/>
      <c r="M109" s="81"/>
      <c r="N109" s="86"/>
      <c r="O109" s="88"/>
      <c r="P109" s="87"/>
      <c r="Q109" s="81"/>
      <c r="R109" s="84"/>
      <c r="S109" s="84"/>
      <c r="T109" s="84"/>
      <c r="U109" s="81"/>
    </row>
    <row r="110" spans="1:21" s="89" customFormat="1" ht="18.75">
      <c r="A110" s="82"/>
      <c r="B110" s="88"/>
      <c r="C110" s="88"/>
      <c r="D110" s="88"/>
      <c r="E110" s="83"/>
      <c r="F110" s="83"/>
      <c r="G110" s="83"/>
      <c r="H110" s="83"/>
      <c r="I110" s="90"/>
      <c r="J110" s="90"/>
      <c r="K110" s="88"/>
      <c r="L110" s="85"/>
      <c r="M110" s="81"/>
      <c r="N110" s="86"/>
      <c r="O110" s="88"/>
      <c r="P110" s="87"/>
      <c r="Q110" s="81"/>
      <c r="R110" s="84"/>
      <c r="S110" s="84"/>
      <c r="T110" s="84"/>
      <c r="U110" s="81"/>
    </row>
    <row r="111" spans="1:21" s="89" customFormat="1" ht="18.75">
      <c r="A111" s="82"/>
      <c r="B111" s="88"/>
      <c r="C111" s="88"/>
      <c r="D111" s="88"/>
      <c r="E111" s="83"/>
      <c r="F111" s="83"/>
      <c r="G111" s="83"/>
      <c r="H111" s="83"/>
      <c r="I111" s="90"/>
      <c r="J111" s="90"/>
      <c r="K111" s="88"/>
      <c r="L111" s="85"/>
      <c r="M111" s="81"/>
      <c r="N111" s="86"/>
      <c r="O111" s="88"/>
      <c r="P111" s="87"/>
      <c r="Q111" s="81"/>
      <c r="R111" s="84"/>
      <c r="S111" s="84"/>
      <c r="T111" s="84"/>
      <c r="U111" s="81"/>
    </row>
    <row r="112" spans="1:21" s="89" customFormat="1" ht="18.75">
      <c r="A112" s="82"/>
      <c r="B112" s="88"/>
      <c r="C112" s="88"/>
      <c r="D112" s="88"/>
      <c r="E112" s="83"/>
      <c r="F112" s="83"/>
      <c r="G112" s="83"/>
      <c r="H112" s="83"/>
      <c r="I112" s="90"/>
      <c r="J112" s="90"/>
      <c r="K112" s="88"/>
      <c r="L112" s="85"/>
      <c r="M112" s="81"/>
      <c r="N112" s="86"/>
      <c r="O112" s="88"/>
      <c r="P112" s="87"/>
      <c r="Q112" s="81"/>
      <c r="R112" s="84"/>
      <c r="S112" s="84"/>
      <c r="T112" s="84"/>
      <c r="U112" s="81"/>
    </row>
    <row r="113" spans="1:21" s="89" customFormat="1" ht="18.75">
      <c r="A113" s="82"/>
      <c r="B113" s="88"/>
      <c r="C113" s="88"/>
      <c r="D113" s="88"/>
      <c r="E113" s="83"/>
      <c r="F113" s="83"/>
      <c r="G113" s="83"/>
      <c r="H113" s="83"/>
      <c r="I113" s="90"/>
      <c r="J113" s="90"/>
      <c r="K113" s="88"/>
      <c r="L113" s="85"/>
      <c r="M113" s="81"/>
      <c r="N113" s="86"/>
      <c r="O113" s="88"/>
      <c r="P113" s="87"/>
      <c r="Q113" s="81"/>
      <c r="R113" s="84"/>
      <c r="S113" s="84"/>
      <c r="T113" s="84"/>
      <c r="U113" s="81"/>
    </row>
    <row r="114" spans="1:21" s="89" customFormat="1" ht="18.75">
      <c r="A114" s="82"/>
      <c r="B114" s="88"/>
      <c r="C114" s="88"/>
      <c r="D114" s="88"/>
      <c r="E114" s="83"/>
      <c r="F114" s="83"/>
      <c r="G114" s="83"/>
      <c r="H114" s="83"/>
      <c r="I114" s="90"/>
      <c r="J114" s="90"/>
      <c r="K114" s="88"/>
      <c r="L114" s="85"/>
      <c r="M114" s="81"/>
      <c r="N114" s="86"/>
      <c r="O114" s="88"/>
      <c r="P114" s="87"/>
      <c r="Q114" s="81"/>
      <c r="R114" s="84"/>
      <c r="S114" s="84"/>
      <c r="T114" s="84"/>
      <c r="U114" s="81"/>
    </row>
    <row r="115" spans="1:21" s="89" customFormat="1" ht="18.75">
      <c r="A115" s="82"/>
      <c r="B115" s="88"/>
      <c r="C115" s="88"/>
      <c r="D115" s="88"/>
      <c r="E115" s="83"/>
      <c r="F115" s="83"/>
      <c r="G115" s="83"/>
      <c r="H115" s="83"/>
      <c r="I115" s="90"/>
      <c r="J115" s="90"/>
      <c r="K115" s="88"/>
      <c r="L115" s="85"/>
      <c r="M115" s="81"/>
      <c r="N115" s="86"/>
      <c r="O115" s="88"/>
      <c r="P115" s="87"/>
      <c r="Q115" s="81"/>
      <c r="R115" s="84"/>
      <c r="S115" s="84"/>
      <c r="T115" s="84"/>
      <c r="U115" s="81"/>
    </row>
    <row r="116" spans="1:21" s="89" customFormat="1" ht="18.75">
      <c r="A116" s="82"/>
      <c r="B116" s="88"/>
      <c r="C116" s="88"/>
      <c r="D116" s="88"/>
      <c r="E116" s="83"/>
      <c r="F116" s="83"/>
      <c r="G116" s="83"/>
      <c r="H116" s="83"/>
      <c r="I116" s="90"/>
      <c r="J116" s="90"/>
      <c r="K116" s="88"/>
      <c r="L116" s="85"/>
      <c r="M116" s="81"/>
      <c r="N116" s="86"/>
      <c r="O116" s="88"/>
      <c r="P116" s="87"/>
      <c r="Q116" s="81"/>
      <c r="R116" s="84"/>
      <c r="S116" s="84"/>
      <c r="T116" s="84"/>
      <c r="U116" s="81"/>
    </row>
    <row r="117" spans="1:21" s="89" customFormat="1" ht="18.75">
      <c r="A117" s="82"/>
      <c r="B117" s="88"/>
      <c r="C117" s="88"/>
      <c r="D117" s="88"/>
      <c r="E117" s="83"/>
      <c r="F117" s="83"/>
      <c r="G117" s="83"/>
      <c r="H117" s="83"/>
      <c r="I117" s="90"/>
      <c r="J117" s="90"/>
      <c r="K117" s="88"/>
      <c r="L117" s="85"/>
      <c r="M117" s="81"/>
      <c r="N117" s="86"/>
      <c r="O117" s="88"/>
      <c r="P117" s="87"/>
      <c r="Q117" s="81"/>
      <c r="R117" s="84"/>
      <c r="S117" s="84"/>
      <c r="T117" s="84"/>
      <c r="U117" s="81"/>
    </row>
    <row r="118" spans="1:21" s="89" customFormat="1" ht="18.75">
      <c r="A118" s="82"/>
      <c r="B118" s="88"/>
      <c r="C118" s="88"/>
      <c r="D118" s="88"/>
      <c r="E118" s="83"/>
      <c r="F118" s="83"/>
      <c r="G118" s="83"/>
      <c r="H118" s="83"/>
      <c r="I118" s="90"/>
      <c r="J118" s="90"/>
      <c r="K118" s="88"/>
      <c r="L118" s="85"/>
      <c r="M118" s="81"/>
      <c r="N118" s="86"/>
      <c r="O118" s="88"/>
      <c r="P118" s="87"/>
      <c r="Q118" s="81"/>
      <c r="R118" s="84"/>
      <c r="S118" s="84"/>
      <c r="T118" s="84"/>
      <c r="U118" s="81"/>
    </row>
    <row r="119" spans="1:21" s="89" customFormat="1" ht="18.75">
      <c r="A119" s="82"/>
      <c r="B119" s="88"/>
      <c r="C119" s="88"/>
      <c r="D119" s="88"/>
      <c r="E119" s="83"/>
      <c r="F119" s="83"/>
      <c r="G119" s="83"/>
      <c r="H119" s="83"/>
      <c r="I119" s="90"/>
      <c r="J119" s="90"/>
      <c r="K119" s="88"/>
      <c r="L119" s="85"/>
      <c r="M119" s="81"/>
      <c r="N119" s="86"/>
      <c r="O119" s="88"/>
      <c r="P119" s="87"/>
      <c r="Q119" s="81"/>
      <c r="R119" s="84"/>
      <c r="S119" s="84"/>
      <c r="T119" s="84"/>
      <c r="U119" s="81"/>
    </row>
    <row r="120" spans="1:21" s="89" customFormat="1" ht="18.75">
      <c r="A120" s="82"/>
      <c r="B120" s="88"/>
      <c r="C120" s="88"/>
      <c r="D120" s="88"/>
      <c r="E120" s="83"/>
      <c r="F120" s="83"/>
      <c r="G120" s="83"/>
      <c r="H120" s="83"/>
      <c r="I120" s="90"/>
      <c r="J120" s="90"/>
      <c r="K120" s="88"/>
      <c r="L120" s="85"/>
      <c r="M120" s="81"/>
      <c r="N120" s="86"/>
      <c r="O120" s="88"/>
      <c r="P120" s="87"/>
      <c r="Q120" s="81"/>
      <c r="R120" s="84"/>
      <c r="S120" s="84"/>
      <c r="T120" s="84"/>
      <c r="U120" s="81"/>
    </row>
    <row r="121" spans="1:21" s="89" customFormat="1" ht="18.75">
      <c r="A121" s="82"/>
      <c r="B121" s="88"/>
      <c r="C121" s="88"/>
      <c r="D121" s="88"/>
      <c r="E121" s="83"/>
      <c r="F121" s="83"/>
      <c r="G121" s="83"/>
      <c r="H121" s="83"/>
      <c r="I121" s="90"/>
      <c r="J121" s="90"/>
      <c r="K121" s="88"/>
      <c r="L121" s="85"/>
      <c r="M121" s="81"/>
      <c r="N121" s="86"/>
      <c r="O121" s="88"/>
      <c r="P121" s="87"/>
      <c r="Q121" s="81"/>
      <c r="R121" s="84"/>
      <c r="S121" s="84"/>
      <c r="T121" s="84"/>
      <c r="U121" s="81"/>
    </row>
    <row r="122" spans="1:21" s="89" customFormat="1" ht="18.75">
      <c r="A122" s="82"/>
      <c r="B122" s="88"/>
      <c r="C122" s="88"/>
      <c r="D122" s="88"/>
      <c r="E122" s="83"/>
      <c r="F122" s="83"/>
      <c r="G122" s="83"/>
      <c r="H122" s="83"/>
      <c r="I122" s="90"/>
      <c r="J122" s="90"/>
      <c r="K122" s="88"/>
      <c r="L122" s="85"/>
      <c r="M122" s="81"/>
      <c r="N122" s="86"/>
      <c r="O122" s="88"/>
      <c r="P122" s="87"/>
      <c r="Q122" s="81"/>
      <c r="R122" s="84"/>
      <c r="S122" s="84"/>
      <c r="T122" s="84"/>
      <c r="U122" s="81"/>
    </row>
    <row r="123" spans="1:21" s="89" customFormat="1" ht="18.75">
      <c r="A123" s="82"/>
      <c r="B123" s="88"/>
      <c r="C123" s="88"/>
      <c r="D123" s="88"/>
      <c r="E123" s="83"/>
      <c r="F123" s="83"/>
      <c r="G123" s="83"/>
      <c r="H123" s="83"/>
      <c r="I123" s="90"/>
      <c r="J123" s="90"/>
      <c r="K123" s="88"/>
      <c r="L123" s="85"/>
      <c r="M123" s="81"/>
      <c r="N123" s="86"/>
      <c r="O123" s="88"/>
      <c r="P123" s="87"/>
      <c r="Q123" s="81"/>
      <c r="R123" s="84"/>
      <c r="S123" s="84"/>
      <c r="T123" s="84"/>
      <c r="U123" s="81"/>
    </row>
    <row r="124" spans="1:21" s="89" customFormat="1" ht="18.75">
      <c r="A124" s="82"/>
      <c r="B124" s="88"/>
      <c r="C124" s="88"/>
      <c r="D124" s="88"/>
      <c r="E124" s="83"/>
      <c r="F124" s="83"/>
      <c r="G124" s="83"/>
      <c r="H124" s="83"/>
      <c r="I124" s="90"/>
      <c r="J124" s="90"/>
      <c r="K124" s="88"/>
      <c r="L124" s="85"/>
      <c r="M124" s="81"/>
      <c r="N124" s="86"/>
      <c r="O124" s="88"/>
      <c r="P124" s="87"/>
      <c r="Q124" s="81"/>
      <c r="R124" s="84"/>
      <c r="S124" s="84"/>
      <c r="T124" s="84"/>
      <c r="U124" s="81"/>
    </row>
    <row r="125" spans="1:21" s="89" customFormat="1" ht="18.75">
      <c r="A125" s="82"/>
      <c r="B125" s="88"/>
      <c r="C125" s="88"/>
      <c r="D125" s="88"/>
      <c r="E125" s="83"/>
      <c r="F125" s="83"/>
      <c r="G125" s="83"/>
      <c r="H125" s="83"/>
      <c r="I125" s="90"/>
      <c r="J125" s="90"/>
      <c r="K125" s="88"/>
      <c r="L125" s="85"/>
      <c r="M125" s="81"/>
      <c r="N125" s="86"/>
      <c r="O125" s="88"/>
      <c r="P125" s="87"/>
      <c r="Q125" s="81"/>
      <c r="R125" s="84"/>
      <c r="S125" s="84"/>
      <c r="T125" s="84"/>
      <c r="U125" s="81"/>
    </row>
    <row r="126" spans="1:21" s="89" customFormat="1" ht="18.75">
      <c r="A126" s="82"/>
      <c r="B126" s="88"/>
      <c r="C126" s="88"/>
      <c r="D126" s="88"/>
      <c r="E126" s="83"/>
      <c r="F126" s="83"/>
      <c r="G126" s="83"/>
      <c r="H126" s="83"/>
      <c r="I126" s="90"/>
      <c r="J126" s="90"/>
      <c r="K126" s="88"/>
      <c r="L126" s="85"/>
      <c r="M126" s="81"/>
      <c r="N126" s="86"/>
      <c r="O126" s="88"/>
      <c r="P126" s="87"/>
      <c r="Q126" s="81"/>
      <c r="R126" s="84"/>
      <c r="S126" s="84"/>
      <c r="T126" s="84"/>
      <c r="U126" s="81"/>
    </row>
    <row r="127" spans="1:21" s="89" customFormat="1" ht="18.75">
      <c r="A127" s="82"/>
      <c r="B127" s="88"/>
      <c r="C127" s="88"/>
      <c r="D127" s="88"/>
      <c r="E127" s="83"/>
      <c r="F127" s="83"/>
      <c r="G127" s="83"/>
      <c r="H127" s="83"/>
      <c r="I127" s="90"/>
      <c r="J127" s="90"/>
      <c r="K127" s="88"/>
      <c r="L127" s="85"/>
      <c r="M127" s="81"/>
      <c r="N127" s="86"/>
      <c r="O127" s="88"/>
      <c r="P127" s="87"/>
      <c r="Q127" s="81"/>
      <c r="R127" s="84"/>
      <c r="S127" s="84"/>
      <c r="T127" s="84"/>
      <c r="U127" s="81"/>
    </row>
    <row r="128" spans="1:21" s="89" customFormat="1" ht="18.75">
      <c r="A128" s="82"/>
      <c r="B128" s="88"/>
      <c r="C128" s="88"/>
      <c r="D128" s="88"/>
      <c r="E128" s="83"/>
      <c r="F128" s="83"/>
      <c r="G128" s="83"/>
      <c r="H128" s="83"/>
      <c r="I128" s="90"/>
      <c r="J128" s="90"/>
      <c r="K128" s="88"/>
      <c r="L128" s="85"/>
      <c r="M128" s="81"/>
      <c r="N128" s="86"/>
      <c r="O128" s="88"/>
      <c r="P128" s="87"/>
      <c r="Q128" s="81"/>
      <c r="R128" s="84"/>
      <c r="S128" s="84"/>
      <c r="T128" s="84"/>
      <c r="U128" s="81"/>
    </row>
    <row r="129" spans="1:21" s="89" customFormat="1" ht="18.75">
      <c r="A129" s="82"/>
      <c r="B129" s="88"/>
      <c r="C129" s="88"/>
      <c r="D129" s="88"/>
      <c r="E129" s="83"/>
      <c r="F129" s="83"/>
      <c r="G129" s="83"/>
      <c r="H129" s="83"/>
      <c r="I129" s="90"/>
      <c r="J129" s="90"/>
      <c r="K129" s="88"/>
      <c r="L129" s="85"/>
      <c r="M129" s="81"/>
      <c r="N129" s="86"/>
      <c r="O129" s="88"/>
      <c r="P129" s="87"/>
      <c r="Q129" s="81"/>
      <c r="R129" s="84"/>
      <c r="S129" s="84"/>
      <c r="T129" s="84"/>
      <c r="U129" s="81"/>
    </row>
    <row r="130" spans="1:21" s="89" customFormat="1" ht="18.75">
      <c r="A130" s="82"/>
      <c r="B130" s="88"/>
      <c r="C130" s="88"/>
      <c r="D130" s="88"/>
      <c r="E130" s="83"/>
      <c r="F130" s="83"/>
      <c r="G130" s="83"/>
      <c r="H130" s="83"/>
      <c r="I130" s="90"/>
      <c r="J130" s="90"/>
      <c r="K130" s="88"/>
      <c r="L130" s="85"/>
      <c r="M130" s="81"/>
      <c r="N130" s="86"/>
      <c r="O130" s="88"/>
      <c r="P130" s="87"/>
      <c r="Q130" s="81"/>
      <c r="R130" s="84"/>
      <c r="S130" s="84"/>
      <c r="T130" s="84"/>
      <c r="U130" s="81"/>
    </row>
    <row r="131" spans="1:21" s="89" customFormat="1" ht="18.75">
      <c r="A131" s="82"/>
      <c r="B131" s="88"/>
      <c r="C131" s="88"/>
      <c r="D131" s="88"/>
      <c r="E131" s="83"/>
      <c r="F131" s="83"/>
      <c r="G131" s="83"/>
      <c r="H131" s="83"/>
      <c r="I131" s="90"/>
      <c r="J131" s="90"/>
      <c r="K131" s="88"/>
      <c r="L131" s="85"/>
      <c r="M131" s="81"/>
      <c r="N131" s="86"/>
      <c r="O131" s="88"/>
      <c r="P131" s="87"/>
      <c r="Q131" s="81"/>
      <c r="R131" s="84"/>
      <c r="S131" s="84"/>
      <c r="T131" s="84"/>
      <c r="U131" s="81"/>
    </row>
    <row r="132" spans="1:21" s="89" customFormat="1" ht="18.75">
      <c r="A132" s="82"/>
      <c r="B132" s="88"/>
      <c r="C132" s="88"/>
      <c r="D132" s="88"/>
      <c r="E132" s="83"/>
      <c r="F132" s="83"/>
      <c r="G132" s="83"/>
      <c r="H132" s="83"/>
      <c r="I132" s="90"/>
      <c r="J132" s="90"/>
      <c r="K132" s="88"/>
      <c r="L132" s="85"/>
      <c r="M132" s="81"/>
      <c r="N132" s="86"/>
      <c r="O132" s="88"/>
      <c r="P132" s="87"/>
      <c r="Q132" s="81"/>
      <c r="R132" s="84"/>
      <c r="S132" s="84"/>
      <c r="T132" s="84"/>
      <c r="U132" s="81"/>
    </row>
    <row r="133" spans="1:21" s="89" customFormat="1" ht="18.75">
      <c r="A133" s="82"/>
      <c r="B133" s="88"/>
      <c r="C133" s="88"/>
      <c r="D133" s="88"/>
      <c r="E133" s="83"/>
      <c r="F133" s="83"/>
      <c r="G133" s="83"/>
      <c r="H133" s="83"/>
      <c r="I133" s="90"/>
      <c r="J133" s="90"/>
      <c r="K133" s="88"/>
      <c r="L133" s="85"/>
      <c r="M133" s="81"/>
      <c r="N133" s="86"/>
      <c r="O133" s="88"/>
      <c r="P133" s="87"/>
      <c r="Q133" s="81"/>
      <c r="R133" s="84"/>
      <c r="S133" s="84"/>
      <c r="T133" s="84"/>
      <c r="U133" s="81"/>
    </row>
    <row r="134" spans="1:21" s="89" customFormat="1" ht="18.75">
      <c r="A134" s="82"/>
      <c r="B134" s="88"/>
      <c r="C134" s="88"/>
      <c r="D134" s="88"/>
      <c r="E134" s="83"/>
      <c r="F134" s="83"/>
      <c r="G134" s="83"/>
      <c r="H134" s="83"/>
      <c r="I134" s="90"/>
      <c r="J134" s="90"/>
      <c r="K134" s="88"/>
      <c r="L134" s="85"/>
      <c r="M134" s="81"/>
      <c r="N134" s="86"/>
      <c r="O134" s="88"/>
      <c r="P134" s="87"/>
      <c r="Q134" s="81"/>
      <c r="R134" s="84"/>
      <c r="S134" s="84"/>
      <c r="T134" s="84"/>
      <c r="U134" s="81"/>
    </row>
    <row r="135" spans="1:21" s="89" customFormat="1" ht="18.75">
      <c r="A135" s="82"/>
      <c r="B135" s="88"/>
      <c r="C135" s="88"/>
      <c r="D135" s="88"/>
      <c r="E135" s="83"/>
      <c r="F135" s="83"/>
      <c r="G135" s="83"/>
      <c r="H135" s="83"/>
      <c r="I135" s="90"/>
      <c r="J135" s="90"/>
      <c r="K135" s="88"/>
      <c r="L135" s="85"/>
      <c r="M135" s="81"/>
      <c r="N135" s="86"/>
      <c r="O135" s="88"/>
      <c r="P135" s="87"/>
      <c r="Q135" s="81"/>
      <c r="R135" s="84"/>
      <c r="S135" s="84"/>
      <c r="T135" s="84"/>
      <c r="U135" s="81"/>
    </row>
    <row r="136" spans="1:21" s="89" customFormat="1" ht="18.75">
      <c r="A136" s="82"/>
      <c r="B136" s="88"/>
      <c r="C136" s="88"/>
      <c r="D136" s="88"/>
      <c r="E136" s="83"/>
      <c r="F136" s="83"/>
      <c r="G136" s="83"/>
      <c r="H136" s="83"/>
      <c r="I136" s="90"/>
      <c r="J136" s="90"/>
      <c r="K136" s="88"/>
      <c r="L136" s="85"/>
      <c r="M136" s="81"/>
      <c r="N136" s="86"/>
      <c r="O136" s="88"/>
      <c r="P136" s="87"/>
      <c r="Q136" s="81"/>
      <c r="R136" s="84"/>
      <c r="S136" s="84"/>
      <c r="T136" s="84"/>
      <c r="U136" s="81"/>
    </row>
    <row r="137" spans="1:21" s="89" customFormat="1" ht="18.75">
      <c r="A137" s="82"/>
      <c r="B137" s="88"/>
      <c r="C137" s="88"/>
      <c r="D137" s="88"/>
      <c r="E137" s="83"/>
      <c r="F137" s="83"/>
      <c r="G137" s="83"/>
      <c r="H137" s="83"/>
      <c r="I137" s="90"/>
      <c r="J137" s="90"/>
      <c r="K137" s="88"/>
      <c r="L137" s="85"/>
      <c r="M137" s="81"/>
      <c r="N137" s="86"/>
      <c r="O137" s="88"/>
      <c r="P137" s="87"/>
      <c r="Q137" s="81"/>
      <c r="R137" s="84"/>
      <c r="S137" s="84"/>
      <c r="T137" s="84"/>
      <c r="U137" s="81"/>
    </row>
    <row r="138" spans="1:21" s="89" customFormat="1" ht="18.75">
      <c r="A138" s="82"/>
      <c r="B138" s="88"/>
      <c r="C138" s="88"/>
      <c r="D138" s="88"/>
      <c r="E138" s="83"/>
      <c r="F138" s="83"/>
      <c r="G138" s="83"/>
      <c r="H138" s="83"/>
      <c r="I138" s="90"/>
      <c r="J138" s="90"/>
      <c r="K138" s="88"/>
      <c r="L138" s="85"/>
      <c r="M138" s="81"/>
      <c r="N138" s="86"/>
      <c r="O138" s="88"/>
      <c r="P138" s="87"/>
      <c r="Q138" s="81"/>
      <c r="R138" s="84"/>
      <c r="S138" s="84"/>
      <c r="T138" s="84"/>
      <c r="U138" s="81"/>
    </row>
    <row r="139" spans="1:21" s="89" customFormat="1" ht="18.75">
      <c r="A139" s="82"/>
      <c r="B139" s="88"/>
      <c r="C139" s="88"/>
      <c r="D139" s="88"/>
      <c r="E139" s="83"/>
      <c r="F139" s="83"/>
      <c r="G139" s="83"/>
      <c r="H139" s="83"/>
      <c r="I139" s="90"/>
      <c r="J139" s="90"/>
      <c r="K139" s="88"/>
      <c r="L139" s="85"/>
      <c r="M139" s="81"/>
      <c r="N139" s="86"/>
      <c r="O139" s="88"/>
      <c r="P139" s="87"/>
      <c r="Q139" s="81"/>
      <c r="R139" s="84"/>
      <c r="S139" s="84"/>
      <c r="T139" s="84"/>
      <c r="U139" s="81"/>
    </row>
  </sheetData>
  <phoneticPr fontId="3" type="noConversion"/>
  <conditionalFormatting sqref="I1 K1:L1">
    <cfRule type="duplicateValues" dxfId="147" priority="7"/>
  </conditionalFormatting>
  <conditionalFormatting sqref="I2:I139 L2:L139 K17:K139 K2:K14">
    <cfRule type="duplicateValues" dxfId="146" priority="17"/>
  </conditionalFormatting>
  <conditionalFormatting sqref="L2:L139">
    <cfRule type="duplicateValues" dxfId="145" priority="21"/>
  </conditionalFormatting>
  <conditionalFormatting sqref="L2:L139 K17:K139 K2:K14">
    <cfRule type="duplicateValues" dxfId="144" priority="23"/>
  </conditionalFormatting>
  <conditionalFormatting sqref="I2:I139">
    <cfRule type="duplicateValues" dxfId="143" priority="25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K102"/>
  <sheetViews>
    <sheetView topLeftCell="G1" workbookViewId="0">
      <selection activeCell="O7" sqref="O7"/>
    </sheetView>
  </sheetViews>
  <sheetFormatPr defaultRowHeight="13.5"/>
  <cols>
    <col min="1" max="1" width="12.5" style="75" bestFit="1" customWidth="1"/>
    <col min="2" max="2" width="8.5" style="75" bestFit="1" customWidth="1"/>
    <col min="3" max="4" width="10.75" style="75" bestFit="1" customWidth="1"/>
    <col min="5" max="5" width="15" style="75" bestFit="1" customWidth="1"/>
    <col min="6" max="6" width="29.625" style="75" bestFit="1" customWidth="1"/>
    <col min="7" max="7" width="15" style="75" bestFit="1" customWidth="1"/>
    <col min="8" max="8" width="19.625" style="75" bestFit="1" customWidth="1"/>
    <col min="9" max="9" width="14.625" style="75" hidden="1" customWidth="1"/>
    <col min="10" max="10" width="15.25" style="75" bestFit="1" customWidth="1"/>
    <col min="11" max="11" width="18.25" style="75" hidden="1" customWidth="1"/>
    <col min="12" max="12" width="11.875" style="75" customWidth="1"/>
    <col min="13" max="13" width="15" style="75" bestFit="1" customWidth="1"/>
    <col min="14" max="14" width="18.25" style="75" hidden="1" customWidth="1"/>
    <col min="15" max="15" width="12.875" style="75" customWidth="1"/>
    <col min="16" max="16" width="10.625" style="75" customWidth="1"/>
    <col min="17" max="17" width="6.25" style="75" bestFit="1" customWidth="1"/>
    <col min="18" max="19" width="18.25" style="75" bestFit="1" customWidth="1"/>
    <col min="20" max="20" width="16.75" style="75" bestFit="1" customWidth="1"/>
    <col min="21" max="21" width="17.5" style="75" bestFit="1" customWidth="1"/>
    <col min="22" max="16384" width="9" style="75"/>
  </cols>
  <sheetData>
    <row r="1" spans="1:63" s="91" customFormat="1" ht="21.75" customHeight="1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  <c r="H1" s="78" t="s">
        <v>7</v>
      </c>
      <c r="I1" s="78" t="s">
        <v>659</v>
      </c>
      <c r="J1" s="78" t="s">
        <v>1376</v>
      </c>
      <c r="K1" s="78" t="s">
        <v>331</v>
      </c>
      <c r="L1" s="76" t="s">
        <v>9</v>
      </c>
      <c r="M1" s="78" t="s">
        <v>10</v>
      </c>
      <c r="N1" s="76" t="s">
        <v>499</v>
      </c>
      <c r="O1" s="76" t="s">
        <v>362</v>
      </c>
      <c r="P1" s="76" t="s">
        <v>12</v>
      </c>
      <c r="Q1" s="78" t="s">
        <v>13</v>
      </c>
      <c r="R1" s="78" t="s">
        <v>14</v>
      </c>
      <c r="S1" s="78" t="s">
        <v>15</v>
      </c>
      <c r="T1" s="78" t="s">
        <v>16</v>
      </c>
      <c r="U1" s="77" t="s">
        <v>17</v>
      </c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</row>
    <row r="2" spans="1:63" s="89" customFormat="1" ht="18.75">
      <c r="A2" s="82">
        <v>43209</v>
      </c>
      <c r="B2" s="88" t="s">
        <v>234</v>
      </c>
      <c r="C2" s="88">
        <v>1225</v>
      </c>
      <c r="D2" s="88">
        <v>1430</v>
      </c>
      <c r="E2" s="83" t="s">
        <v>235</v>
      </c>
      <c r="F2" s="83" t="s">
        <v>251</v>
      </c>
      <c r="G2" s="83" t="s">
        <v>203</v>
      </c>
      <c r="H2" s="83" t="s">
        <v>430</v>
      </c>
      <c r="I2" s="90"/>
      <c r="J2" s="106" t="s">
        <v>1950</v>
      </c>
      <c r="K2" s="88"/>
      <c r="L2" s="85" t="s">
        <v>1900</v>
      </c>
      <c r="M2" s="81" t="str">
        <f>IF(A2&lt;&gt;"","武汉威伟机械","------")</f>
        <v>武汉威伟机械</v>
      </c>
      <c r="N2" s="104" t="str">
        <f>VLOOKUP(P2,ch!$A$1:$B$35,2,0)</f>
        <v>鄂ALU291</v>
      </c>
      <c r="O2" s="86" t="s">
        <v>181</v>
      </c>
      <c r="P2" s="87" t="s">
        <v>197</v>
      </c>
      <c r="Q2" s="81" t="str">
        <f>IF(A2&lt;&gt;"","9.6米","--")</f>
        <v>9.6米</v>
      </c>
      <c r="R2" s="84">
        <v>14</v>
      </c>
      <c r="S2" s="84">
        <v>0</v>
      </c>
      <c r="T2" s="84">
        <f>SUM(R2:S2)</f>
        <v>14</v>
      </c>
      <c r="U2" s="81" t="s">
        <v>1901</v>
      </c>
    </row>
    <row r="3" spans="1:63" s="89" customFormat="1" ht="18.75">
      <c r="A3" s="82">
        <v>43209</v>
      </c>
      <c r="B3" s="88" t="s">
        <v>234</v>
      </c>
      <c r="C3" s="88">
        <v>1840</v>
      </c>
      <c r="D3" s="88">
        <v>2116</v>
      </c>
      <c r="E3" s="83" t="s">
        <v>235</v>
      </c>
      <c r="F3" s="83" t="s">
        <v>251</v>
      </c>
      <c r="G3" s="83" t="s">
        <v>203</v>
      </c>
      <c r="H3" s="83" t="s">
        <v>430</v>
      </c>
      <c r="I3" s="90"/>
      <c r="J3" s="106" t="s">
        <v>1951</v>
      </c>
      <c r="K3" s="88"/>
      <c r="L3" s="85" t="s">
        <v>1912</v>
      </c>
      <c r="M3" s="81" t="str">
        <f>IF(A3&lt;&gt;"","武汉威伟机械","------")</f>
        <v>武汉威伟机械</v>
      </c>
      <c r="N3" s="104" t="str">
        <f>VLOOKUP(P3,ch!$A$1:$B$35,2,0)</f>
        <v>鄂ABY277</v>
      </c>
      <c r="O3" s="86" t="s">
        <v>167</v>
      </c>
      <c r="P3" s="87" t="s">
        <v>191</v>
      </c>
      <c r="Q3" s="81" t="str">
        <f>IF(A3&lt;&gt;"","9.6米","--")</f>
        <v>9.6米</v>
      </c>
      <c r="R3" s="84">
        <v>14</v>
      </c>
      <c r="S3" s="84">
        <v>0</v>
      </c>
      <c r="T3" s="84">
        <f>SUM(R3:S3)</f>
        <v>14</v>
      </c>
      <c r="U3" s="81" t="s">
        <v>1913</v>
      </c>
    </row>
    <row r="4" spans="1:63" s="89" customFormat="1" ht="18.75">
      <c r="A4" s="82">
        <v>43209</v>
      </c>
      <c r="B4" s="88" t="s">
        <v>500</v>
      </c>
      <c r="C4" s="88">
        <v>1920</v>
      </c>
      <c r="D4" s="88">
        <v>2058</v>
      </c>
      <c r="E4" s="83" t="s">
        <v>235</v>
      </c>
      <c r="F4" s="83" t="s">
        <v>251</v>
      </c>
      <c r="G4" s="83" t="s">
        <v>203</v>
      </c>
      <c r="H4" s="83" t="s">
        <v>430</v>
      </c>
      <c r="I4" s="90"/>
      <c r="J4" s="106" t="s">
        <v>1952</v>
      </c>
      <c r="K4" s="88"/>
      <c r="L4" s="85" t="s">
        <v>1914</v>
      </c>
      <c r="M4" s="81" t="str">
        <f>IF(A4&lt;&gt;"","武汉威伟机械","------")</f>
        <v>武汉威伟机械</v>
      </c>
      <c r="N4" s="104" t="str">
        <f>VLOOKUP(P4,ch!$A$1:$B$35,2,0)</f>
        <v>鄂FJU350</v>
      </c>
      <c r="O4" s="86" t="s">
        <v>24</v>
      </c>
      <c r="P4" s="87" t="s">
        <v>48</v>
      </c>
      <c r="Q4" s="81" t="str">
        <f>IF(A4&lt;&gt;"","9.6米","--")</f>
        <v>9.6米</v>
      </c>
      <c r="R4" s="84">
        <v>14</v>
      </c>
      <c r="S4" s="84">
        <v>0</v>
      </c>
      <c r="T4" s="84">
        <f>SUM(R4:S4)</f>
        <v>14</v>
      </c>
      <c r="U4" s="81" t="s">
        <v>1913</v>
      </c>
    </row>
    <row r="5" spans="1:63" s="89" customFormat="1" ht="18.75">
      <c r="A5" s="82">
        <v>43209</v>
      </c>
      <c r="B5" s="88" t="s">
        <v>234</v>
      </c>
      <c r="C5" s="88">
        <v>1735</v>
      </c>
      <c r="D5" s="88">
        <v>2028</v>
      </c>
      <c r="E5" s="83" t="s">
        <v>235</v>
      </c>
      <c r="F5" s="83" t="s">
        <v>251</v>
      </c>
      <c r="G5" s="83" t="s">
        <v>203</v>
      </c>
      <c r="H5" s="83" t="s">
        <v>430</v>
      </c>
      <c r="I5" s="90"/>
      <c r="J5" s="106" t="s">
        <v>1953</v>
      </c>
      <c r="K5" s="88"/>
      <c r="L5" s="85" t="s">
        <v>1915</v>
      </c>
      <c r="M5" s="81" t="str">
        <f t="shared" ref="M5:M6" si="0">IF(A5&lt;&gt;"","武汉威伟机械","------")</f>
        <v>武汉威伟机械</v>
      </c>
      <c r="N5" s="104" t="str">
        <f>VLOOKUP(P5,ch!$A$1:$B$35,2,0)</f>
        <v>鄂ALU151</v>
      </c>
      <c r="O5" s="86" t="s">
        <v>178</v>
      </c>
      <c r="P5" s="87" t="s">
        <v>361</v>
      </c>
      <c r="Q5" s="81" t="str">
        <f t="shared" ref="Q5:Q6" si="1">IF(A5&lt;&gt;"","9.6米","--")</f>
        <v>9.6米</v>
      </c>
      <c r="R5" s="84">
        <v>14</v>
      </c>
      <c r="S5" s="84">
        <v>0</v>
      </c>
      <c r="T5" s="84">
        <f t="shared" ref="T5:T6" si="2">SUM(R5:S5)</f>
        <v>14</v>
      </c>
      <c r="U5" s="81" t="s">
        <v>1916</v>
      </c>
    </row>
    <row r="6" spans="1:63" s="89" customFormat="1" ht="18.75">
      <c r="A6" s="82">
        <v>43209</v>
      </c>
      <c r="B6" s="88" t="s">
        <v>234</v>
      </c>
      <c r="C6" s="88">
        <v>1820</v>
      </c>
      <c r="D6" s="88">
        <v>2004</v>
      </c>
      <c r="E6" s="83" t="s">
        <v>235</v>
      </c>
      <c r="F6" s="83" t="s">
        <v>251</v>
      </c>
      <c r="G6" s="83" t="s">
        <v>203</v>
      </c>
      <c r="H6" s="83" t="s">
        <v>430</v>
      </c>
      <c r="I6" s="90"/>
      <c r="J6" s="106" t="s">
        <v>1954</v>
      </c>
      <c r="K6" s="88"/>
      <c r="L6" s="85" t="s">
        <v>1917</v>
      </c>
      <c r="M6" s="81" t="str">
        <f t="shared" si="0"/>
        <v>武汉威伟机械</v>
      </c>
      <c r="N6" s="104" t="str">
        <f>VLOOKUP(P6,ch!$A$1:$B$35,2,0)</f>
        <v>鄂AZR992</v>
      </c>
      <c r="O6" s="86" t="s">
        <v>183</v>
      </c>
      <c r="P6" s="87" t="s">
        <v>107</v>
      </c>
      <c r="Q6" s="81" t="str">
        <f t="shared" si="1"/>
        <v>9.6米</v>
      </c>
      <c r="R6" s="84">
        <v>14</v>
      </c>
      <c r="S6" s="84">
        <v>0</v>
      </c>
      <c r="T6" s="84">
        <f t="shared" si="2"/>
        <v>14</v>
      </c>
      <c r="U6" s="81" t="s">
        <v>1918</v>
      </c>
    </row>
    <row r="7" spans="1:63" s="89" customFormat="1" ht="18.75">
      <c r="A7" s="82">
        <v>43209</v>
      </c>
      <c r="B7" s="88" t="s">
        <v>243</v>
      </c>
      <c r="C7" s="88">
        <v>1929</v>
      </c>
      <c r="D7" s="88">
        <v>2108</v>
      </c>
      <c r="E7" s="83" t="s">
        <v>235</v>
      </c>
      <c r="F7" s="83" t="s">
        <v>251</v>
      </c>
      <c r="G7" s="83" t="s">
        <v>203</v>
      </c>
      <c r="H7" s="83" t="s">
        <v>430</v>
      </c>
      <c r="I7" s="90"/>
      <c r="J7" s="106" t="s">
        <v>1955</v>
      </c>
      <c r="K7" s="88"/>
      <c r="L7" s="85" t="s">
        <v>1919</v>
      </c>
      <c r="M7" s="81" t="str">
        <f t="shared" ref="M7" si="3">IF(A7&lt;&gt;"","武汉威伟机械","------")</f>
        <v>武汉威伟机械</v>
      </c>
      <c r="N7" s="104" t="str">
        <f>VLOOKUP(P7,ch!$A$1:$B$35,2,0)</f>
        <v>鄂AZV373</v>
      </c>
      <c r="O7" s="86" t="s">
        <v>174</v>
      </c>
      <c r="P7" s="87" t="s">
        <v>195</v>
      </c>
      <c r="Q7" s="81" t="str">
        <f t="shared" ref="Q7" si="4">IF(A7&lt;&gt;"","9.6米","--")</f>
        <v>9.6米</v>
      </c>
      <c r="R7" s="84">
        <v>12</v>
      </c>
      <c r="S7" s="84">
        <v>0</v>
      </c>
      <c r="T7" s="84">
        <f t="shared" ref="T7" si="5">SUM(R7:S7)</f>
        <v>12</v>
      </c>
      <c r="U7" s="81"/>
    </row>
    <row r="8" spans="1:63" s="89" customFormat="1" ht="18.75">
      <c r="A8" s="82">
        <v>43209</v>
      </c>
      <c r="B8" s="88" t="s">
        <v>500</v>
      </c>
      <c r="C8" s="88">
        <v>1825</v>
      </c>
      <c r="D8" s="88">
        <v>2006</v>
      </c>
      <c r="E8" s="83" t="s">
        <v>201</v>
      </c>
      <c r="F8" s="83" t="s">
        <v>1817</v>
      </c>
      <c r="G8" s="83" t="s">
        <v>203</v>
      </c>
      <c r="H8" s="83" t="s">
        <v>430</v>
      </c>
      <c r="I8" s="90"/>
      <c r="J8" s="106" t="s">
        <v>1956</v>
      </c>
      <c r="K8" s="88"/>
      <c r="L8" s="85" t="s">
        <v>1903</v>
      </c>
      <c r="M8" s="81" t="str">
        <f t="shared" ref="M8:M13" si="6">IF(A8&lt;&gt;"","武汉威伟机械","------")</f>
        <v>武汉威伟机械</v>
      </c>
      <c r="N8" s="104" t="str">
        <f>VLOOKUP(P8,ch!$A$1:$B$35,2,0)</f>
        <v>鄂AMR731</v>
      </c>
      <c r="O8" s="86" t="s">
        <v>1134</v>
      </c>
      <c r="P8" s="87" t="s">
        <v>1091</v>
      </c>
      <c r="Q8" s="81" t="str">
        <f>IF(A8&lt;&gt;"","9.6米","--")</f>
        <v>9.6米</v>
      </c>
      <c r="R8" s="84">
        <v>14</v>
      </c>
      <c r="S8" s="84">
        <v>0</v>
      </c>
      <c r="T8" s="84">
        <f>SUM(R8:S8)</f>
        <v>14</v>
      </c>
      <c r="U8" s="81"/>
    </row>
    <row r="9" spans="1:63" s="89" customFormat="1" ht="18.75">
      <c r="A9" s="94">
        <v>43209</v>
      </c>
      <c r="B9" s="96" t="s">
        <v>1943</v>
      </c>
      <c r="C9" s="96">
        <v>1800</v>
      </c>
      <c r="D9" s="96">
        <v>1955</v>
      </c>
      <c r="E9" s="95" t="s">
        <v>1923</v>
      </c>
      <c r="F9" s="95" t="s">
        <v>1944</v>
      </c>
      <c r="G9" s="95" t="s">
        <v>957</v>
      </c>
      <c r="H9" s="95" t="s">
        <v>1945</v>
      </c>
      <c r="I9" s="98" t="s">
        <v>1946</v>
      </c>
      <c r="J9" s="106" t="s">
        <v>2202</v>
      </c>
      <c r="K9" s="99" t="s">
        <v>1947</v>
      </c>
      <c r="L9" s="101" t="s">
        <v>1947</v>
      </c>
      <c r="M9" s="100" t="str">
        <f t="shared" si="6"/>
        <v>武汉威伟机械</v>
      </c>
      <c r="N9" s="104" t="str">
        <f>VLOOKUP(P9,ch!$A$1:$B$35,2,0)</f>
        <v>鄂AZR876</v>
      </c>
      <c r="O9" s="104" t="s">
        <v>176</v>
      </c>
      <c r="P9" s="105" t="s">
        <v>1948</v>
      </c>
      <c r="Q9" s="102" t="s">
        <v>19</v>
      </c>
      <c r="R9" s="103">
        <v>10</v>
      </c>
      <c r="S9" s="103">
        <v>0</v>
      </c>
      <c r="T9" s="103">
        <f>SUM(R9:S9)</f>
        <v>10</v>
      </c>
      <c r="U9" s="93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</row>
    <row r="10" spans="1:63" s="89" customFormat="1" ht="18.75">
      <c r="A10" s="82">
        <v>43209</v>
      </c>
      <c r="B10" s="88" t="s">
        <v>1797</v>
      </c>
      <c r="C10" s="88">
        <v>1521</v>
      </c>
      <c r="D10" s="88">
        <v>1549</v>
      </c>
      <c r="E10" s="83" t="s">
        <v>209</v>
      </c>
      <c r="F10" s="83" t="s">
        <v>517</v>
      </c>
      <c r="G10" s="83" t="s">
        <v>203</v>
      </c>
      <c r="H10" s="83" t="s">
        <v>430</v>
      </c>
      <c r="I10" s="90"/>
      <c r="J10" s="106" t="s">
        <v>1957</v>
      </c>
      <c r="K10" s="88"/>
      <c r="L10" s="85" t="s">
        <v>1898</v>
      </c>
      <c r="M10" s="81" t="str">
        <f t="shared" si="6"/>
        <v>武汉威伟机械</v>
      </c>
      <c r="N10" s="104" t="str">
        <f>VLOOKUP(P10,ch!$A$1:$B$35,2,0)</f>
        <v>鄂AHB101</v>
      </c>
      <c r="O10" s="86" t="s">
        <v>168</v>
      </c>
      <c r="P10" s="87" t="s">
        <v>275</v>
      </c>
      <c r="Q10" s="81" t="str">
        <f>IF(A10&lt;&gt;"","9.6米","--")</f>
        <v>9.6米</v>
      </c>
      <c r="R10" s="84">
        <v>13</v>
      </c>
      <c r="S10" s="84">
        <v>0</v>
      </c>
      <c r="T10" s="84">
        <f>SUM(R10:S10)</f>
        <v>13</v>
      </c>
      <c r="U10" s="81"/>
    </row>
    <row r="11" spans="1:63" s="89" customFormat="1" ht="18.75">
      <c r="A11" s="82">
        <v>43209</v>
      </c>
      <c r="B11" s="88" t="s">
        <v>1181</v>
      </c>
      <c r="C11" s="88">
        <v>1800</v>
      </c>
      <c r="D11" s="88">
        <v>1810</v>
      </c>
      <c r="E11" s="83" t="s">
        <v>209</v>
      </c>
      <c r="F11" s="83" t="s">
        <v>517</v>
      </c>
      <c r="G11" s="83" t="s">
        <v>203</v>
      </c>
      <c r="H11" s="83" t="s">
        <v>430</v>
      </c>
      <c r="I11" s="90"/>
      <c r="J11" s="106" t="s">
        <v>1958</v>
      </c>
      <c r="K11" s="88"/>
      <c r="L11" s="85" t="s">
        <v>1899</v>
      </c>
      <c r="M11" s="81" t="str">
        <f t="shared" si="6"/>
        <v>武汉威伟机械</v>
      </c>
      <c r="N11" s="104" t="str">
        <f>VLOOKUP(P11,ch!$A$1:$B$35,2,0)</f>
        <v>鄂ABY256</v>
      </c>
      <c r="O11" s="86" t="s">
        <v>166</v>
      </c>
      <c r="P11" s="87" t="s">
        <v>250</v>
      </c>
      <c r="Q11" s="81" t="str">
        <f>IF(A11&lt;&gt;"","9.6米","--")</f>
        <v>9.6米</v>
      </c>
      <c r="R11" s="84">
        <v>8</v>
      </c>
      <c r="S11" s="84">
        <v>0</v>
      </c>
      <c r="T11" s="84">
        <f>SUM(R11:S11)</f>
        <v>8</v>
      </c>
      <c r="U11" s="81"/>
    </row>
    <row r="12" spans="1:63" s="89" customFormat="1" ht="18.75">
      <c r="A12" s="82">
        <v>43209</v>
      </c>
      <c r="B12" s="88" t="s">
        <v>1797</v>
      </c>
      <c r="C12" s="88">
        <v>1040</v>
      </c>
      <c r="D12" s="88">
        <v>1108</v>
      </c>
      <c r="E12" s="83" t="s">
        <v>209</v>
      </c>
      <c r="F12" s="83" t="s">
        <v>517</v>
      </c>
      <c r="G12" s="83" t="s">
        <v>203</v>
      </c>
      <c r="H12" s="83" t="s">
        <v>430</v>
      </c>
      <c r="I12" s="90"/>
      <c r="J12" s="106" t="s">
        <v>1959</v>
      </c>
      <c r="K12" s="88"/>
      <c r="L12" s="85" t="s">
        <v>1902</v>
      </c>
      <c r="M12" s="81" t="str">
        <f t="shared" si="6"/>
        <v>武汉威伟机械</v>
      </c>
      <c r="N12" s="104" t="str">
        <f>VLOOKUP(P12,ch!$A$1:$B$35,2,0)</f>
        <v>鄂ABY256</v>
      </c>
      <c r="O12" s="86" t="s">
        <v>166</v>
      </c>
      <c r="P12" s="87" t="s">
        <v>250</v>
      </c>
      <c r="Q12" s="81" t="str">
        <f>IF(A12&lt;&gt;"","9.6米","--")</f>
        <v>9.6米</v>
      </c>
      <c r="R12" s="84">
        <v>14</v>
      </c>
      <c r="S12" s="84">
        <v>0</v>
      </c>
      <c r="T12" s="84">
        <f>SUM(R12:S12)</f>
        <v>14</v>
      </c>
      <c r="U12" s="81"/>
    </row>
    <row r="13" spans="1:63" s="89" customFormat="1" ht="18.75">
      <c r="A13" s="82">
        <v>43209</v>
      </c>
      <c r="B13" s="88" t="s">
        <v>1086</v>
      </c>
      <c r="C13" s="88">
        <v>21</v>
      </c>
      <c r="D13" s="88">
        <v>36</v>
      </c>
      <c r="E13" s="83" t="s">
        <v>203</v>
      </c>
      <c r="F13" s="83" t="s">
        <v>430</v>
      </c>
      <c r="G13" s="83" t="s">
        <v>209</v>
      </c>
      <c r="H13" s="83" t="s">
        <v>467</v>
      </c>
      <c r="I13" s="90"/>
      <c r="J13" s="106" t="s">
        <v>1960</v>
      </c>
      <c r="K13" s="88"/>
      <c r="L13" s="85" t="s">
        <v>1904</v>
      </c>
      <c r="M13" s="81" t="str">
        <f t="shared" si="6"/>
        <v>武汉威伟机械</v>
      </c>
      <c r="N13" s="104" t="str">
        <f>VLOOKUP(P13,ch!$A$1:$B$35,2,0)</f>
        <v>鄂AFX299</v>
      </c>
      <c r="O13" s="86" t="s">
        <v>363</v>
      </c>
      <c r="P13" s="87" t="s">
        <v>118</v>
      </c>
      <c r="Q13" s="81" t="str">
        <f>IF(A13&lt;&gt;"","9.6米","--")</f>
        <v>9.6米</v>
      </c>
      <c r="R13" s="84">
        <v>14</v>
      </c>
      <c r="S13" s="84">
        <v>0</v>
      </c>
      <c r="T13" s="84">
        <f t="shared" ref="T13:T20" si="7">SUM(R13:S13)</f>
        <v>14</v>
      </c>
      <c r="U13" s="81"/>
    </row>
    <row r="14" spans="1:63" s="89" customFormat="1" ht="18.75">
      <c r="A14" s="82">
        <v>43209</v>
      </c>
      <c r="B14" s="88" t="s">
        <v>1086</v>
      </c>
      <c r="C14" s="88">
        <v>55</v>
      </c>
      <c r="D14" s="88">
        <v>118</v>
      </c>
      <c r="E14" s="83" t="s">
        <v>203</v>
      </c>
      <c r="F14" s="83" t="s">
        <v>430</v>
      </c>
      <c r="G14" s="83" t="s">
        <v>209</v>
      </c>
      <c r="H14" s="83" t="s">
        <v>467</v>
      </c>
      <c r="I14" s="90"/>
      <c r="J14" s="106" t="s">
        <v>1961</v>
      </c>
      <c r="K14" s="88"/>
      <c r="L14" s="85" t="s">
        <v>1905</v>
      </c>
      <c r="M14" s="81" t="str">
        <f t="shared" ref="M14:M20" si="8">IF(A14&lt;&gt;"","武汉威伟机械","------")</f>
        <v>武汉威伟机械</v>
      </c>
      <c r="N14" s="104" t="str">
        <f>VLOOKUP(P14,ch!$A$1:$B$35,2,0)</f>
        <v>鄂AFX299</v>
      </c>
      <c r="O14" s="86" t="s">
        <v>363</v>
      </c>
      <c r="P14" s="87" t="s">
        <v>118</v>
      </c>
      <c r="Q14" s="81" t="str">
        <f t="shared" ref="Q14:Q20" si="9">IF(A14&lt;&gt;"","9.6米","--")</f>
        <v>9.6米</v>
      </c>
      <c r="R14" s="84">
        <v>12</v>
      </c>
      <c r="S14" s="84">
        <v>0</v>
      </c>
      <c r="T14" s="84">
        <f t="shared" si="7"/>
        <v>12</v>
      </c>
      <c r="U14" s="81"/>
    </row>
    <row r="15" spans="1:63" s="89" customFormat="1" ht="18.75">
      <c r="A15" s="82">
        <v>43209</v>
      </c>
      <c r="B15" s="88" t="s">
        <v>288</v>
      </c>
      <c r="C15" s="88">
        <v>931</v>
      </c>
      <c r="D15" s="88">
        <v>941</v>
      </c>
      <c r="E15" s="83" t="s">
        <v>203</v>
      </c>
      <c r="F15" s="83" t="s">
        <v>430</v>
      </c>
      <c r="G15" s="83" t="s">
        <v>209</v>
      </c>
      <c r="H15" s="83" t="s">
        <v>467</v>
      </c>
      <c r="I15" s="90"/>
      <c r="J15" s="106" t="s">
        <v>1962</v>
      </c>
      <c r="K15" s="88"/>
      <c r="L15" s="85" t="s">
        <v>1906</v>
      </c>
      <c r="M15" s="81" t="str">
        <f t="shared" si="8"/>
        <v>武汉威伟机械</v>
      </c>
      <c r="N15" s="104" t="str">
        <f>VLOOKUP(P15,ch!$A$1:$B$35,2,0)</f>
        <v>鄂AFX299</v>
      </c>
      <c r="O15" s="86" t="s">
        <v>363</v>
      </c>
      <c r="P15" s="87" t="s">
        <v>118</v>
      </c>
      <c r="Q15" s="81" t="str">
        <f t="shared" si="9"/>
        <v>9.6米</v>
      </c>
      <c r="R15" s="84">
        <v>15</v>
      </c>
      <c r="S15" s="84">
        <v>0</v>
      </c>
      <c r="T15" s="84">
        <f t="shared" si="7"/>
        <v>15</v>
      </c>
      <c r="U15" s="81"/>
    </row>
    <row r="16" spans="1:63" s="89" customFormat="1" ht="18.75">
      <c r="A16" s="82">
        <v>43209</v>
      </c>
      <c r="B16" s="88" t="s">
        <v>288</v>
      </c>
      <c r="C16" s="88">
        <v>1050</v>
      </c>
      <c r="D16" s="88">
        <v>1100</v>
      </c>
      <c r="E16" s="83" t="s">
        <v>203</v>
      </c>
      <c r="F16" s="83" t="s">
        <v>430</v>
      </c>
      <c r="G16" s="83" t="s">
        <v>209</v>
      </c>
      <c r="H16" s="83" t="s">
        <v>467</v>
      </c>
      <c r="I16" s="90"/>
      <c r="J16" s="106" t="s">
        <v>1963</v>
      </c>
      <c r="K16" s="88"/>
      <c r="L16" s="85" t="s">
        <v>1907</v>
      </c>
      <c r="M16" s="81" t="str">
        <f t="shared" si="8"/>
        <v>武汉威伟机械</v>
      </c>
      <c r="N16" s="104" t="str">
        <f>VLOOKUP(P16,ch!$A$1:$B$35,2,0)</f>
        <v>鄂AFX299</v>
      </c>
      <c r="O16" s="86" t="s">
        <v>363</v>
      </c>
      <c r="P16" s="87" t="s">
        <v>118</v>
      </c>
      <c r="Q16" s="81" t="str">
        <f t="shared" si="9"/>
        <v>9.6米</v>
      </c>
      <c r="R16" s="84">
        <v>14</v>
      </c>
      <c r="S16" s="84">
        <v>0</v>
      </c>
      <c r="T16" s="84">
        <f t="shared" si="7"/>
        <v>14</v>
      </c>
      <c r="U16" s="81"/>
    </row>
    <row r="17" spans="1:21" s="89" customFormat="1" ht="18.75">
      <c r="A17" s="82">
        <v>43209</v>
      </c>
      <c r="B17" s="88" t="s">
        <v>288</v>
      </c>
      <c r="C17" s="88">
        <v>1205</v>
      </c>
      <c r="D17" s="88">
        <v>1215</v>
      </c>
      <c r="E17" s="83" t="s">
        <v>203</v>
      </c>
      <c r="F17" s="83" t="s">
        <v>430</v>
      </c>
      <c r="G17" s="83" t="s">
        <v>209</v>
      </c>
      <c r="H17" s="83" t="s">
        <v>467</v>
      </c>
      <c r="I17" s="90"/>
      <c r="J17" s="106" t="s">
        <v>1964</v>
      </c>
      <c r="K17" s="88"/>
      <c r="L17" s="85" t="s">
        <v>1908</v>
      </c>
      <c r="M17" s="81" t="str">
        <f t="shared" si="8"/>
        <v>武汉威伟机械</v>
      </c>
      <c r="N17" s="104" t="str">
        <f>VLOOKUP(P17,ch!$A$1:$B$35,2,0)</f>
        <v>鄂AFX299</v>
      </c>
      <c r="O17" s="86" t="s">
        <v>363</v>
      </c>
      <c r="P17" s="87" t="s">
        <v>118</v>
      </c>
      <c r="Q17" s="81" t="str">
        <f t="shared" si="9"/>
        <v>9.6米</v>
      </c>
      <c r="R17" s="84">
        <v>8</v>
      </c>
      <c r="S17" s="84">
        <v>0</v>
      </c>
      <c r="T17" s="84">
        <f t="shared" si="7"/>
        <v>8</v>
      </c>
      <c r="U17" s="81"/>
    </row>
    <row r="18" spans="1:21" s="89" customFormat="1" ht="18.75">
      <c r="A18" s="82">
        <v>43209</v>
      </c>
      <c r="B18" s="88" t="s">
        <v>288</v>
      </c>
      <c r="C18" s="88">
        <v>1357</v>
      </c>
      <c r="D18" s="88">
        <v>1409</v>
      </c>
      <c r="E18" s="83" t="s">
        <v>203</v>
      </c>
      <c r="F18" s="83" t="s">
        <v>430</v>
      </c>
      <c r="G18" s="83" t="s">
        <v>209</v>
      </c>
      <c r="H18" s="83" t="s">
        <v>467</v>
      </c>
      <c r="I18" s="90"/>
      <c r="J18" s="106" t="s">
        <v>1965</v>
      </c>
      <c r="K18" s="88"/>
      <c r="L18" s="85" t="s">
        <v>1909</v>
      </c>
      <c r="M18" s="81" t="str">
        <f t="shared" si="8"/>
        <v>武汉威伟机械</v>
      </c>
      <c r="N18" s="104" t="str">
        <f>VLOOKUP(P18,ch!$A$1:$B$35,2,0)</f>
        <v>鄂AFX299</v>
      </c>
      <c r="O18" s="86" t="s">
        <v>363</v>
      </c>
      <c r="P18" s="87" t="s">
        <v>118</v>
      </c>
      <c r="Q18" s="81" t="str">
        <f t="shared" si="9"/>
        <v>9.6米</v>
      </c>
      <c r="R18" s="84">
        <v>14</v>
      </c>
      <c r="S18" s="84">
        <v>0</v>
      </c>
      <c r="T18" s="84">
        <f t="shared" si="7"/>
        <v>14</v>
      </c>
      <c r="U18" s="81"/>
    </row>
    <row r="19" spans="1:21" s="89" customFormat="1" ht="18.75">
      <c r="A19" s="82">
        <v>43209</v>
      </c>
      <c r="B19" s="88" t="s">
        <v>288</v>
      </c>
      <c r="C19" s="88">
        <v>1531</v>
      </c>
      <c r="D19" s="88">
        <v>1541</v>
      </c>
      <c r="E19" s="83" t="s">
        <v>203</v>
      </c>
      <c r="F19" s="83" t="s">
        <v>430</v>
      </c>
      <c r="G19" s="83" t="s">
        <v>209</v>
      </c>
      <c r="H19" s="83" t="s">
        <v>467</v>
      </c>
      <c r="I19" s="90"/>
      <c r="J19" s="106" t="s">
        <v>1966</v>
      </c>
      <c r="K19" s="88"/>
      <c r="L19" s="85" t="s">
        <v>1910</v>
      </c>
      <c r="M19" s="81" t="str">
        <f t="shared" si="8"/>
        <v>武汉威伟机械</v>
      </c>
      <c r="N19" s="104" t="str">
        <f>VLOOKUP(P19,ch!$A$1:$B$35,2,0)</f>
        <v>鄂AFX299</v>
      </c>
      <c r="O19" s="86" t="s">
        <v>363</v>
      </c>
      <c r="P19" s="87" t="s">
        <v>118</v>
      </c>
      <c r="Q19" s="81" t="str">
        <f t="shared" si="9"/>
        <v>9.6米</v>
      </c>
      <c r="R19" s="84">
        <v>14</v>
      </c>
      <c r="S19" s="84">
        <v>0</v>
      </c>
      <c r="T19" s="84">
        <f t="shared" si="7"/>
        <v>14</v>
      </c>
      <c r="U19" s="81"/>
    </row>
    <row r="20" spans="1:21" s="89" customFormat="1" ht="18.75">
      <c r="A20" s="82">
        <v>43209</v>
      </c>
      <c r="B20" s="88" t="s">
        <v>71</v>
      </c>
      <c r="C20" s="88">
        <v>1940</v>
      </c>
      <c r="D20" s="88">
        <v>2000</v>
      </c>
      <c r="E20" s="83" t="s">
        <v>203</v>
      </c>
      <c r="F20" s="83" t="s">
        <v>430</v>
      </c>
      <c r="G20" s="83" t="s">
        <v>209</v>
      </c>
      <c r="H20" s="83" t="s">
        <v>467</v>
      </c>
      <c r="I20" s="90"/>
      <c r="J20" s="106" t="s">
        <v>1967</v>
      </c>
      <c r="K20" s="88"/>
      <c r="L20" s="85" t="s">
        <v>1911</v>
      </c>
      <c r="M20" s="81" t="str">
        <f t="shared" si="8"/>
        <v>武汉威伟机械</v>
      </c>
      <c r="N20" s="104" t="str">
        <f>VLOOKUP(P20,ch!$A$1:$B$35,2,0)</f>
        <v>鄂AFX299</v>
      </c>
      <c r="O20" s="86" t="s">
        <v>363</v>
      </c>
      <c r="P20" s="87" t="s">
        <v>118</v>
      </c>
      <c r="Q20" s="81" t="str">
        <f t="shared" si="9"/>
        <v>9.6米</v>
      </c>
      <c r="R20" s="84">
        <v>9</v>
      </c>
      <c r="S20" s="84">
        <v>5</v>
      </c>
      <c r="T20" s="84">
        <f t="shared" si="7"/>
        <v>14</v>
      </c>
      <c r="U20" s="81"/>
    </row>
    <row r="21" spans="1:21" s="89" customFormat="1" ht="18.75">
      <c r="A21" s="82">
        <v>43209</v>
      </c>
      <c r="B21" s="88" t="s">
        <v>1086</v>
      </c>
      <c r="C21" s="88">
        <v>2246</v>
      </c>
      <c r="D21" s="88">
        <v>2256</v>
      </c>
      <c r="E21" s="83" t="s">
        <v>203</v>
      </c>
      <c r="F21" s="83" t="s">
        <v>430</v>
      </c>
      <c r="G21" s="83" t="s">
        <v>209</v>
      </c>
      <c r="H21" s="83" t="s">
        <v>467</v>
      </c>
      <c r="I21" s="90"/>
      <c r="J21" s="106" t="s">
        <v>1968</v>
      </c>
      <c r="K21" s="88"/>
      <c r="L21" s="85" t="s">
        <v>1920</v>
      </c>
      <c r="M21" s="81" t="str">
        <f t="shared" ref="M21" si="10">IF(A21&lt;&gt;"","武汉威伟机械","------")</f>
        <v>武汉威伟机械</v>
      </c>
      <c r="N21" s="104" t="str">
        <f>VLOOKUP(P21,ch!$A$1:$B$35,2,0)</f>
        <v>鄂AAW309</v>
      </c>
      <c r="O21" s="86" t="s">
        <v>165</v>
      </c>
      <c r="P21" s="87" t="s">
        <v>144</v>
      </c>
      <c r="Q21" s="81" t="str">
        <f t="shared" ref="Q21" si="11">IF(A21&lt;&gt;"","9.6米","--")</f>
        <v>9.6米</v>
      </c>
      <c r="R21" s="84">
        <v>6</v>
      </c>
      <c r="S21" s="84">
        <v>6</v>
      </c>
      <c r="T21" s="84">
        <f t="shared" ref="T21" si="12">SUM(R21:S21)</f>
        <v>12</v>
      </c>
      <c r="U21" s="81"/>
    </row>
    <row r="22" spans="1:21" s="89" customFormat="1" ht="18.75">
      <c r="A22" s="82">
        <v>43209</v>
      </c>
      <c r="B22" s="88" t="s">
        <v>1086</v>
      </c>
      <c r="C22" s="88">
        <v>2305</v>
      </c>
      <c r="D22" s="88">
        <v>2315</v>
      </c>
      <c r="E22" s="83" t="s">
        <v>203</v>
      </c>
      <c r="F22" s="83" t="s">
        <v>430</v>
      </c>
      <c r="G22" s="83" t="s">
        <v>209</v>
      </c>
      <c r="H22" s="83" t="s">
        <v>467</v>
      </c>
      <c r="I22" s="90"/>
      <c r="J22" s="106" t="s">
        <v>1969</v>
      </c>
      <c r="K22" s="88"/>
      <c r="L22" s="85" t="s">
        <v>1929</v>
      </c>
      <c r="M22" s="81" t="str">
        <f t="shared" ref="M22" si="13">IF(A22&lt;&gt;"","武汉威伟机械","------")</f>
        <v>武汉威伟机械</v>
      </c>
      <c r="N22" s="104" t="str">
        <f>VLOOKUP(P22,ch!$A$1:$B$35,2,0)</f>
        <v>鄂AMT870</v>
      </c>
      <c r="O22" s="86" t="s">
        <v>163</v>
      </c>
      <c r="P22" s="87" t="s">
        <v>285</v>
      </c>
      <c r="Q22" s="81" t="str">
        <f t="shared" ref="Q22" si="14">IF(A22&lt;&gt;"","9.6米","--")</f>
        <v>9.6米</v>
      </c>
      <c r="R22" s="84">
        <v>4</v>
      </c>
      <c r="S22" s="84">
        <v>7</v>
      </c>
      <c r="T22" s="84">
        <f t="shared" ref="T22" si="15">SUM(R22:S22)</f>
        <v>11</v>
      </c>
      <c r="U22" s="81"/>
    </row>
    <row r="23" spans="1:21" s="89" customFormat="1" ht="18.75">
      <c r="A23" s="82">
        <v>43209</v>
      </c>
      <c r="B23" s="88" t="s">
        <v>1086</v>
      </c>
      <c r="C23" s="88">
        <v>2136</v>
      </c>
      <c r="D23" s="88">
        <v>2146</v>
      </c>
      <c r="E23" s="83" t="s">
        <v>203</v>
      </c>
      <c r="F23" s="83" t="s">
        <v>430</v>
      </c>
      <c r="G23" s="83" t="s">
        <v>209</v>
      </c>
      <c r="H23" s="83" t="s">
        <v>467</v>
      </c>
      <c r="I23" s="90"/>
      <c r="J23" s="106" t="s">
        <v>1970</v>
      </c>
      <c r="K23" s="88"/>
      <c r="L23" s="85" t="s">
        <v>1930</v>
      </c>
      <c r="M23" s="81" t="str">
        <f t="shared" ref="M23" si="16">IF(A23&lt;&gt;"","武汉威伟机械","------")</f>
        <v>武汉威伟机械</v>
      </c>
      <c r="N23" s="104" t="str">
        <f>VLOOKUP(P23,ch!$A$1:$B$35,2,0)</f>
        <v>鄂AMT870</v>
      </c>
      <c r="O23" s="86" t="s">
        <v>163</v>
      </c>
      <c r="P23" s="87" t="s">
        <v>285</v>
      </c>
      <c r="Q23" s="81" t="str">
        <f t="shared" ref="Q23" si="17">IF(A23&lt;&gt;"","9.6米","--")</f>
        <v>9.6米</v>
      </c>
      <c r="R23" s="84">
        <v>9</v>
      </c>
      <c r="S23" s="84">
        <v>7</v>
      </c>
      <c r="T23" s="84">
        <f t="shared" ref="T23" si="18">SUM(R23:S23)</f>
        <v>16</v>
      </c>
      <c r="U23" s="81"/>
    </row>
    <row r="24" spans="1:21" s="89" customFormat="1" ht="18.75">
      <c r="A24" s="82">
        <v>43209</v>
      </c>
      <c r="B24" s="88" t="s">
        <v>288</v>
      </c>
      <c r="C24" s="88">
        <v>1506</v>
      </c>
      <c r="D24" s="88">
        <v>1516</v>
      </c>
      <c r="E24" s="83" t="s">
        <v>203</v>
      </c>
      <c r="F24" s="83" t="s">
        <v>430</v>
      </c>
      <c r="G24" s="83" t="s">
        <v>209</v>
      </c>
      <c r="H24" s="83" t="s">
        <v>467</v>
      </c>
      <c r="I24" s="90"/>
      <c r="J24" s="106" t="s">
        <v>1971</v>
      </c>
      <c r="K24" s="88"/>
      <c r="L24" s="85" t="s">
        <v>1931</v>
      </c>
      <c r="M24" s="81" t="str">
        <f t="shared" ref="M24" si="19">IF(A24&lt;&gt;"","武汉威伟机械","------")</f>
        <v>武汉威伟机械</v>
      </c>
      <c r="N24" s="104" t="str">
        <f>VLOOKUP(P24,ch!$A$1:$B$35,2,0)</f>
        <v>鄂AMT870</v>
      </c>
      <c r="O24" s="86" t="s">
        <v>163</v>
      </c>
      <c r="P24" s="87" t="s">
        <v>285</v>
      </c>
      <c r="Q24" s="81" t="str">
        <f t="shared" ref="Q24" si="20">IF(A24&lt;&gt;"","9.6米","--")</f>
        <v>9.6米</v>
      </c>
      <c r="R24" s="84">
        <v>14</v>
      </c>
      <c r="S24" s="84">
        <v>0</v>
      </c>
      <c r="T24" s="84">
        <f t="shared" ref="T24" si="21">SUM(R24:S24)</f>
        <v>14</v>
      </c>
      <c r="U24" s="81"/>
    </row>
    <row r="25" spans="1:21" s="89" customFormat="1" ht="18.75">
      <c r="A25" s="82">
        <v>43209</v>
      </c>
      <c r="B25" s="88" t="s">
        <v>288</v>
      </c>
      <c r="C25" s="88">
        <v>1333</v>
      </c>
      <c r="D25" s="88">
        <v>1343</v>
      </c>
      <c r="E25" s="83" t="s">
        <v>203</v>
      </c>
      <c r="F25" s="83" t="s">
        <v>430</v>
      </c>
      <c r="G25" s="83" t="s">
        <v>209</v>
      </c>
      <c r="H25" s="83" t="s">
        <v>467</v>
      </c>
      <c r="I25" s="90"/>
      <c r="J25" s="106" t="s">
        <v>1972</v>
      </c>
      <c r="K25" s="88"/>
      <c r="L25" s="85" t="s">
        <v>1932</v>
      </c>
      <c r="M25" s="81" t="str">
        <f t="shared" ref="M25" si="22">IF(A25&lt;&gt;"","武汉威伟机械","------")</f>
        <v>武汉威伟机械</v>
      </c>
      <c r="N25" s="104" t="str">
        <f>VLOOKUP(P25,ch!$A$1:$B$35,2,0)</f>
        <v>鄂AMT870</v>
      </c>
      <c r="O25" s="86" t="s">
        <v>163</v>
      </c>
      <c r="P25" s="87" t="s">
        <v>285</v>
      </c>
      <c r="Q25" s="81" t="str">
        <f t="shared" ref="Q25" si="23">IF(A25&lt;&gt;"","9.6米","--")</f>
        <v>9.6米</v>
      </c>
      <c r="R25" s="84">
        <v>14</v>
      </c>
      <c r="S25" s="84">
        <v>0</v>
      </c>
      <c r="T25" s="84">
        <f t="shared" ref="T25" si="24">SUM(R25:S25)</f>
        <v>14</v>
      </c>
      <c r="U25" s="81"/>
    </row>
    <row r="26" spans="1:21" s="89" customFormat="1" ht="18.75">
      <c r="A26" s="82">
        <v>43209</v>
      </c>
      <c r="B26" s="88" t="s">
        <v>258</v>
      </c>
      <c r="C26" s="88">
        <v>1140</v>
      </c>
      <c r="D26" s="88">
        <v>1150</v>
      </c>
      <c r="E26" s="83" t="s">
        <v>203</v>
      </c>
      <c r="F26" s="83" t="s">
        <v>430</v>
      </c>
      <c r="G26" s="83" t="s">
        <v>209</v>
      </c>
      <c r="H26" s="83" t="s">
        <v>467</v>
      </c>
      <c r="I26" s="90"/>
      <c r="J26" s="106" t="s">
        <v>1973</v>
      </c>
      <c r="K26" s="88"/>
      <c r="L26" s="85" t="s">
        <v>1933</v>
      </c>
      <c r="M26" s="81" t="str">
        <f t="shared" ref="M26" si="25">IF(A26&lt;&gt;"","武汉威伟机械","------")</f>
        <v>武汉威伟机械</v>
      </c>
      <c r="N26" s="104" t="str">
        <f>VLOOKUP(P26,ch!$A$1:$B$35,2,0)</f>
        <v>鄂AMT870</v>
      </c>
      <c r="O26" s="86" t="s">
        <v>163</v>
      </c>
      <c r="P26" s="87" t="s">
        <v>285</v>
      </c>
      <c r="Q26" s="81" t="str">
        <f t="shared" ref="Q26" si="26">IF(A26&lt;&gt;"","9.6米","--")</f>
        <v>9.6米</v>
      </c>
      <c r="R26" s="84">
        <v>10</v>
      </c>
      <c r="S26" s="84">
        <v>0</v>
      </c>
      <c r="T26" s="84">
        <f t="shared" ref="T26" si="27">SUM(R26:S26)</f>
        <v>10</v>
      </c>
      <c r="U26" s="81"/>
    </row>
    <row r="27" spans="1:21" s="89" customFormat="1" ht="18.75">
      <c r="A27" s="82">
        <v>43209</v>
      </c>
      <c r="B27" s="88" t="s">
        <v>288</v>
      </c>
      <c r="C27" s="88">
        <v>1009</v>
      </c>
      <c r="D27" s="88">
        <v>1019</v>
      </c>
      <c r="E27" s="83" t="s">
        <v>203</v>
      </c>
      <c r="F27" s="83" t="s">
        <v>430</v>
      </c>
      <c r="G27" s="83" t="s">
        <v>209</v>
      </c>
      <c r="H27" s="83" t="s">
        <v>467</v>
      </c>
      <c r="I27" s="90"/>
      <c r="J27" s="106" t="s">
        <v>1974</v>
      </c>
      <c r="K27" s="88"/>
      <c r="L27" s="85" t="s">
        <v>1934</v>
      </c>
      <c r="M27" s="81" t="str">
        <f t="shared" ref="M27" si="28">IF(A27&lt;&gt;"","武汉威伟机械","------")</f>
        <v>武汉威伟机械</v>
      </c>
      <c r="N27" s="104" t="str">
        <f>VLOOKUP(P27,ch!$A$1:$B$35,2,0)</f>
        <v>鄂AMT870</v>
      </c>
      <c r="O27" s="86" t="s">
        <v>163</v>
      </c>
      <c r="P27" s="87" t="s">
        <v>285</v>
      </c>
      <c r="Q27" s="81" t="str">
        <f t="shared" ref="Q27" si="29">IF(A27&lt;&gt;"","9.6米","--")</f>
        <v>9.6米</v>
      </c>
      <c r="R27" s="84">
        <v>14</v>
      </c>
      <c r="S27" s="84">
        <v>0</v>
      </c>
      <c r="T27" s="84">
        <f t="shared" ref="T27" si="30">SUM(R27:S27)</f>
        <v>14</v>
      </c>
      <c r="U27" s="81"/>
    </row>
    <row r="28" spans="1:21" s="89" customFormat="1" ht="18.75">
      <c r="A28" s="82">
        <v>43209</v>
      </c>
      <c r="B28" s="88" t="s">
        <v>288</v>
      </c>
      <c r="C28" s="88">
        <v>1854</v>
      </c>
      <c r="D28" s="88">
        <v>1905</v>
      </c>
      <c r="E28" s="83" t="s">
        <v>203</v>
      </c>
      <c r="F28" s="83" t="s">
        <v>430</v>
      </c>
      <c r="G28" s="83" t="s">
        <v>209</v>
      </c>
      <c r="H28" s="83" t="s">
        <v>467</v>
      </c>
      <c r="I28" s="90"/>
      <c r="J28" s="106" t="s">
        <v>1975</v>
      </c>
      <c r="K28" s="88"/>
      <c r="L28" s="85" t="s">
        <v>1935</v>
      </c>
      <c r="M28" s="81" t="str">
        <f t="shared" ref="M28" si="31">IF(A28&lt;&gt;"","武汉威伟机械","------")</f>
        <v>武汉威伟机械</v>
      </c>
      <c r="N28" s="104" t="str">
        <f>VLOOKUP(P28,ch!$A$1:$B$35,2,0)</f>
        <v>鄂AMT870</v>
      </c>
      <c r="O28" s="86" t="s">
        <v>163</v>
      </c>
      <c r="P28" s="87" t="s">
        <v>285</v>
      </c>
      <c r="Q28" s="81" t="str">
        <f t="shared" ref="Q28" si="32">IF(A28&lt;&gt;"","9.6米","--")</f>
        <v>9.6米</v>
      </c>
      <c r="R28" s="84">
        <v>13</v>
      </c>
      <c r="S28" s="84">
        <v>3</v>
      </c>
      <c r="T28" s="84">
        <f t="shared" ref="T28" si="33">SUM(R28:S28)</f>
        <v>16</v>
      </c>
      <c r="U28" s="81"/>
    </row>
    <row r="29" spans="1:21" s="89" customFormat="1" ht="18.75">
      <c r="A29" s="82">
        <v>43209</v>
      </c>
      <c r="B29" s="88" t="s">
        <v>1086</v>
      </c>
      <c r="C29" s="88">
        <v>2230</v>
      </c>
      <c r="D29" s="88">
        <v>2240</v>
      </c>
      <c r="E29" s="83" t="s">
        <v>203</v>
      </c>
      <c r="F29" s="83" t="s">
        <v>430</v>
      </c>
      <c r="G29" s="83" t="s">
        <v>209</v>
      </c>
      <c r="H29" s="83" t="s">
        <v>467</v>
      </c>
      <c r="I29" s="90"/>
      <c r="J29" s="106" t="s">
        <v>1976</v>
      </c>
      <c r="K29" s="88"/>
      <c r="L29" s="85" t="s">
        <v>1936</v>
      </c>
      <c r="M29" s="81" t="str">
        <f t="shared" ref="M29" si="34">IF(A29&lt;&gt;"","武汉威伟机械","------")</f>
        <v>武汉威伟机械</v>
      </c>
      <c r="N29" s="104" t="str">
        <f>VLOOKUP(P29,ch!$A$1:$B$35,2,0)</f>
        <v>鄂AZR992</v>
      </c>
      <c r="O29" s="86" t="s">
        <v>183</v>
      </c>
      <c r="P29" s="87" t="s">
        <v>107</v>
      </c>
      <c r="Q29" s="81" t="str">
        <f t="shared" ref="Q29" si="35">IF(A29&lt;&gt;"","9.6米","--")</f>
        <v>9.6米</v>
      </c>
      <c r="R29" s="84">
        <v>4</v>
      </c>
      <c r="S29" s="84">
        <v>10</v>
      </c>
      <c r="T29" s="84">
        <f t="shared" ref="T29" si="36">SUM(R29:S29)</f>
        <v>14</v>
      </c>
      <c r="U29" s="81"/>
    </row>
    <row r="30" spans="1:21" s="89" customFormat="1" ht="18.75">
      <c r="A30" s="82">
        <v>43209</v>
      </c>
      <c r="B30" s="88" t="s">
        <v>288</v>
      </c>
      <c r="C30" s="88">
        <v>2350</v>
      </c>
      <c r="D30" s="88">
        <v>0</v>
      </c>
      <c r="E30" s="83" t="s">
        <v>203</v>
      </c>
      <c r="F30" s="83" t="s">
        <v>430</v>
      </c>
      <c r="G30" s="83" t="s">
        <v>209</v>
      </c>
      <c r="H30" s="83" t="s">
        <v>467</v>
      </c>
      <c r="I30" s="90"/>
      <c r="J30" s="106" t="s">
        <v>1977</v>
      </c>
      <c r="L30" s="85" t="s">
        <v>1937</v>
      </c>
      <c r="M30" s="81" t="str">
        <f t="shared" ref="M30" si="37">IF(A30&lt;&gt;"","武汉威伟机械","------")</f>
        <v>武汉威伟机械</v>
      </c>
      <c r="N30" s="104" t="str">
        <f>VLOOKUP(P30,ch!$A$1:$B$35,2,0)</f>
        <v>鄂AF1588</v>
      </c>
      <c r="O30" s="86" t="s">
        <v>162</v>
      </c>
      <c r="P30" s="87" t="s">
        <v>117</v>
      </c>
      <c r="Q30" s="81" t="str">
        <f t="shared" ref="Q30" si="38">IF(A30&lt;&gt;"","9.6米","--")</f>
        <v>9.6米</v>
      </c>
      <c r="R30" s="84">
        <v>8</v>
      </c>
      <c r="S30" s="84">
        <v>5</v>
      </c>
      <c r="T30" s="84">
        <f t="shared" ref="T30" si="39">SUM(R30:S30)</f>
        <v>13</v>
      </c>
      <c r="U30" s="81"/>
    </row>
    <row r="31" spans="1:21" s="89" customFormat="1" ht="18.75">
      <c r="A31" s="82">
        <v>43209</v>
      </c>
      <c r="B31" s="88" t="s">
        <v>1086</v>
      </c>
      <c r="C31" s="88">
        <v>2159</v>
      </c>
      <c r="D31" s="88">
        <v>2209</v>
      </c>
      <c r="E31" s="83" t="s">
        <v>203</v>
      </c>
      <c r="F31" s="83" t="s">
        <v>430</v>
      </c>
      <c r="G31" s="83" t="s">
        <v>209</v>
      </c>
      <c r="H31" s="83" t="s">
        <v>467</v>
      </c>
      <c r="I31" s="90"/>
      <c r="J31" s="106" t="s">
        <v>1978</v>
      </c>
      <c r="L31" s="85" t="s">
        <v>1938</v>
      </c>
      <c r="M31" s="81" t="str">
        <f t="shared" ref="M31" si="40">IF(A31&lt;&gt;"","武汉威伟机械","------")</f>
        <v>武汉威伟机械</v>
      </c>
      <c r="N31" s="104" t="str">
        <f>VLOOKUP(P31,ch!$A$1:$B$35,2,0)</f>
        <v>鄂AF1588</v>
      </c>
      <c r="O31" s="86" t="s">
        <v>162</v>
      </c>
      <c r="P31" s="87" t="s">
        <v>117</v>
      </c>
      <c r="Q31" s="81" t="str">
        <f t="shared" ref="Q31" si="41">IF(A31&lt;&gt;"","9.6米","--")</f>
        <v>9.6米</v>
      </c>
      <c r="R31" s="84">
        <v>9</v>
      </c>
      <c r="S31" s="84">
        <v>5</v>
      </c>
      <c r="T31" s="84">
        <f t="shared" ref="T31" si="42">SUM(R31:S31)</f>
        <v>14</v>
      </c>
      <c r="U31" s="81" t="s">
        <v>1939</v>
      </c>
    </row>
    <row r="32" spans="1:21" s="89" customFormat="1" ht="18.75">
      <c r="A32" s="82">
        <v>43209</v>
      </c>
      <c r="B32" s="88" t="s">
        <v>1086</v>
      </c>
      <c r="C32" s="88">
        <v>2044</v>
      </c>
      <c r="D32" s="88">
        <v>2054</v>
      </c>
      <c r="E32" s="83" t="s">
        <v>203</v>
      </c>
      <c r="F32" s="83" t="s">
        <v>430</v>
      </c>
      <c r="G32" s="83" t="s">
        <v>209</v>
      </c>
      <c r="H32" s="83" t="s">
        <v>467</v>
      </c>
      <c r="I32" s="90"/>
      <c r="J32" s="106" t="s">
        <v>1979</v>
      </c>
      <c r="L32" s="85" t="s">
        <v>1940</v>
      </c>
      <c r="M32" s="81" t="str">
        <f t="shared" ref="M32" si="43">IF(A32&lt;&gt;"","武汉威伟机械","------")</f>
        <v>武汉威伟机械</v>
      </c>
      <c r="N32" s="104" t="str">
        <f>VLOOKUP(P32,ch!$A$1:$B$35,2,0)</f>
        <v>鄂AF1588</v>
      </c>
      <c r="O32" s="86" t="s">
        <v>162</v>
      </c>
      <c r="P32" s="87" t="s">
        <v>117</v>
      </c>
      <c r="Q32" s="81" t="str">
        <f t="shared" ref="Q32" si="44">IF(A32&lt;&gt;"","9.6米","--")</f>
        <v>9.6米</v>
      </c>
      <c r="R32" s="84">
        <v>9</v>
      </c>
      <c r="S32" s="84">
        <v>4</v>
      </c>
      <c r="T32" s="84">
        <f t="shared" ref="T32" si="45">SUM(R32:S32)</f>
        <v>13</v>
      </c>
      <c r="U32" s="81"/>
    </row>
    <row r="33" spans="1:21" s="89" customFormat="1" ht="18.75">
      <c r="A33" s="82">
        <v>43209</v>
      </c>
      <c r="B33" s="88" t="s">
        <v>288</v>
      </c>
      <c r="C33" s="88">
        <v>1633</v>
      </c>
      <c r="D33" s="88">
        <v>1643</v>
      </c>
      <c r="E33" s="83" t="s">
        <v>203</v>
      </c>
      <c r="F33" s="83" t="s">
        <v>430</v>
      </c>
      <c r="G33" s="83" t="s">
        <v>209</v>
      </c>
      <c r="H33" s="83" t="s">
        <v>467</v>
      </c>
      <c r="I33" s="90"/>
      <c r="J33" s="106" t="s">
        <v>1980</v>
      </c>
      <c r="L33" s="85" t="s">
        <v>1941</v>
      </c>
      <c r="M33" s="81" t="str">
        <f t="shared" ref="M33" si="46">IF(A33&lt;&gt;"","武汉威伟机械","------")</f>
        <v>武汉威伟机械</v>
      </c>
      <c r="N33" s="104" t="str">
        <f>VLOOKUP(P33,ch!$A$1:$B$35,2,0)</f>
        <v>鄂AF1588</v>
      </c>
      <c r="O33" s="86" t="s">
        <v>162</v>
      </c>
      <c r="P33" s="87" t="s">
        <v>117</v>
      </c>
      <c r="Q33" s="81" t="str">
        <f t="shared" ref="Q33" si="47">IF(A33&lt;&gt;"","9.6米","--")</f>
        <v>9.6米</v>
      </c>
      <c r="R33" s="84">
        <v>9</v>
      </c>
      <c r="S33" s="84">
        <v>5</v>
      </c>
      <c r="T33" s="84">
        <f t="shared" ref="T33" si="48">SUM(R33:S33)</f>
        <v>14</v>
      </c>
      <c r="U33" s="81"/>
    </row>
    <row r="34" spans="1:21" s="89" customFormat="1" ht="18.75">
      <c r="A34" s="82">
        <v>43209</v>
      </c>
      <c r="B34" s="88" t="s">
        <v>288</v>
      </c>
      <c r="C34" s="88">
        <v>1433</v>
      </c>
      <c r="D34" s="88">
        <v>1443</v>
      </c>
      <c r="E34" s="83" t="s">
        <v>203</v>
      </c>
      <c r="F34" s="83" t="s">
        <v>430</v>
      </c>
      <c r="G34" s="83" t="s">
        <v>209</v>
      </c>
      <c r="H34" s="83" t="s">
        <v>467</v>
      </c>
      <c r="I34" s="90"/>
      <c r="J34" s="106" t="s">
        <v>1981</v>
      </c>
      <c r="L34" s="85" t="s">
        <v>1942</v>
      </c>
      <c r="M34" s="81" t="str">
        <f t="shared" ref="M34" si="49">IF(A34&lt;&gt;"","武汉威伟机械","------")</f>
        <v>武汉威伟机械</v>
      </c>
      <c r="N34" s="104" t="str">
        <f>VLOOKUP(P34,ch!$A$1:$B$35,2,0)</f>
        <v>鄂AF1588</v>
      </c>
      <c r="O34" s="86" t="s">
        <v>162</v>
      </c>
      <c r="P34" s="87" t="s">
        <v>117</v>
      </c>
      <c r="Q34" s="81" t="str">
        <f t="shared" ref="Q34" si="50">IF(A34&lt;&gt;"","9.6米","--")</f>
        <v>9.6米</v>
      </c>
      <c r="R34" s="84">
        <v>14</v>
      </c>
      <c r="S34" s="84">
        <v>0</v>
      </c>
      <c r="T34" s="84">
        <f t="shared" ref="T34" si="51">SUM(R34:S34)</f>
        <v>14</v>
      </c>
      <c r="U34" s="81"/>
    </row>
    <row r="35" spans="1:21" s="89" customFormat="1" ht="18.75">
      <c r="A35" s="82">
        <v>43209</v>
      </c>
      <c r="B35" s="88" t="s">
        <v>1769</v>
      </c>
      <c r="C35" s="88">
        <v>1525</v>
      </c>
      <c r="D35" s="88">
        <v>1535</v>
      </c>
      <c r="E35" s="83" t="s">
        <v>1763</v>
      </c>
      <c r="F35" s="83" t="s">
        <v>1770</v>
      </c>
      <c r="G35" s="83" t="s">
        <v>209</v>
      </c>
      <c r="H35" s="83" t="s">
        <v>467</v>
      </c>
      <c r="I35" s="90"/>
      <c r="J35" s="106" t="s">
        <v>1982</v>
      </c>
      <c r="K35" s="88"/>
      <c r="L35" s="85" t="s">
        <v>1924</v>
      </c>
      <c r="M35" s="81" t="str">
        <f t="shared" ref="M35" si="52">IF(A35&lt;&gt;"","武汉威伟机械","------")</f>
        <v>武汉威伟机械</v>
      </c>
      <c r="N35" s="104" t="str">
        <f>VLOOKUP(P35,ch!$A$1:$B$35,2,0)</f>
        <v>鄂AAW309</v>
      </c>
      <c r="O35" s="86" t="s">
        <v>165</v>
      </c>
      <c r="P35" s="87" t="s">
        <v>144</v>
      </c>
      <c r="Q35" s="81" t="str">
        <f t="shared" ref="Q35" si="53">IF(A35&lt;&gt;"","9.6米","--")</f>
        <v>9.6米</v>
      </c>
      <c r="R35" s="84">
        <v>9</v>
      </c>
      <c r="S35" s="84">
        <v>0</v>
      </c>
      <c r="T35" s="84">
        <f t="shared" ref="T35" si="54">SUM(R35:S35)</f>
        <v>9</v>
      </c>
      <c r="U35" s="81"/>
    </row>
    <row r="36" spans="1:21" s="89" customFormat="1" ht="18.75">
      <c r="A36" s="82">
        <v>43209</v>
      </c>
      <c r="B36" s="88" t="s">
        <v>307</v>
      </c>
      <c r="C36" s="88">
        <v>2150</v>
      </c>
      <c r="D36" s="88">
        <v>2220</v>
      </c>
      <c r="E36" s="83" t="s">
        <v>209</v>
      </c>
      <c r="F36" s="83" t="s">
        <v>517</v>
      </c>
      <c r="G36" s="83" t="s">
        <v>203</v>
      </c>
      <c r="H36" s="83" t="s">
        <v>430</v>
      </c>
      <c r="I36" s="90"/>
      <c r="J36" s="106" t="s">
        <v>1983</v>
      </c>
      <c r="K36" s="88"/>
      <c r="L36" s="85" t="s">
        <v>1921</v>
      </c>
      <c r="M36" s="81" t="str">
        <f t="shared" ref="M36" si="55">IF(A36&lt;&gt;"","武汉威伟机械","------")</f>
        <v>武汉威伟机械</v>
      </c>
      <c r="N36" s="104" t="str">
        <f>VLOOKUP(P36,ch!$A$1:$B$35,2,0)</f>
        <v>鄂AAW309</v>
      </c>
      <c r="O36" s="86" t="s">
        <v>165</v>
      </c>
      <c r="P36" s="87" t="s">
        <v>144</v>
      </c>
      <c r="Q36" s="81" t="str">
        <f t="shared" ref="Q36" si="56">IF(A36&lt;&gt;"","9.6米","--")</f>
        <v>9.6米</v>
      </c>
      <c r="R36" s="84">
        <v>13</v>
      </c>
      <c r="S36" s="84">
        <v>0</v>
      </c>
      <c r="T36" s="84">
        <f t="shared" ref="T36" si="57">SUM(R36:S36)</f>
        <v>13</v>
      </c>
      <c r="U36" s="81"/>
    </row>
    <row r="37" spans="1:21" s="89" customFormat="1" ht="18.75">
      <c r="A37" s="82">
        <v>43209</v>
      </c>
      <c r="B37" s="88" t="s">
        <v>307</v>
      </c>
      <c r="C37" s="88">
        <v>1939</v>
      </c>
      <c r="D37" s="88">
        <v>2014</v>
      </c>
      <c r="E37" s="83" t="s">
        <v>209</v>
      </c>
      <c r="F37" s="83" t="s">
        <v>517</v>
      </c>
      <c r="G37" s="83" t="s">
        <v>203</v>
      </c>
      <c r="H37" s="83" t="s">
        <v>430</v>
      </c>
      <c r="I37" s="90"/>
      <c r="J37" s="106" t="s">
        <v>1984</v>
      </c>
      <c r="K37" s="88"/>
      <c r="L37" s="85" t="s">
        <v>1922</v>
      </c>
      <c r="M37" s="81" t="str">
        <f t="shared" ref="M37" si="58">IF(A37&lt;&gt;"","武汉威伟机械","------")</f>
        <v>武汉威伟机械</v>
      </c>
      <c r="N37" s="104" t="str">
        <f>VLOOKUP(P37,ch!$A$1:$B$35,2,0)</f>
        <v>鄂AAW309</v>
      </c>
      <c r="O37" s="86" t="s">
        <v>165</v>
      </c>
      <c r="P37" s="87" t="s">
        <v>144</v>
      </c>
      <c r="Q37" s="81" t="str">
        <f t="shared" ref="Q37" si="59">IF(A37&lt;&gt;"","9.6米","--")</f>
        <v>9.6米</v>
      </c>
      <c r="R37" s="84">
        <v>12</v>
      </c>
      <c r="S37" s="84">
        <v>0</v>
      </c>
      <c r="T37" s="84">
        <f t="shared" ref="T37" si="60">SUM(R37:S37)</f>
        <v>12</v>
      </c>
      <c r="U37" s="81"/>
    </row>
    <row r="38" spans="1:21" s="89" customFormat="1" ht="18.75">
      <c r="A38" s="82">
        <v>43209</v>
      </c>
      <c r="B38" s="88" t="s">
        <v>1797</v>
      </c>
      <c r="C38" s="88">
        <v>1735</v>
      </c>
      <c r="D38" s="88">
        <v>1810</v>
      </c>
      <c r="E38" s="83" t="s">
        <v>209</v>
      </c>
      <c r="F38" s="83" t="s">
        <v>517</v>
      </c>
      <c r="G38" s="83" t="s">
        <v>203</v>
      </c>
      <c r="H38" s="83" t="s">
        <v>430</v>
      </c>
      <c r="I38" s="90"/>
      <c r="J38" s="106" t="s">
        <v>1985</v>
      </c>
      <c r="K38" s="88"/>
      <c r="L38" s="85" t="s">
        <v>1925</v>
      </c>
      <c r="M38" s="81" t="str">
        <f>IF(A38&lt;&gt;"","武汉威伟机械","------")</f>
        <v>武汉威伟机械</v>
      </c>
      <c r="N38" s="104" t="str">
        <f>VLOOKUP(P38,ch!$A$1:$B$35,2,0)</f>
        <v>鄂AAW309</v>
      </c>
      <c r="O38" s="86" t="s">
        <v>165</v>
      </c>
      <c r="P38" s="87" t="s">
        <v>144</v>
      </c>
      <c r="Q38" s="81" t="str">
        <f>IF(A38&lt;&gt;"","9.6米","--")</f>
        <v>9.6米</v>
      </c>
      <c r="R38" s="84">
        <v>12</v>
      </c>
      <c r="S38" s="84">
        <v>0</v>
      </c>
      <c r="T38" s="84">
        <f>SUM(R38:S38)</f>
        <v>12</v>
      </c>
      <c r="U38" s="81"/>
    </row>
    <row r="39" spans="1:21" s="89" customFormat="1" ht="18.75">
      <c r="A39" s="82">
        <v>43209</v>
      </c>
      <c r="B39" s="88" t="s">
        <v>1926</v>
      </c>
      <c r="C39" s="88">
        <v>2315</v>
      </c>
      <c r="D39" s="88">
        <v>2321</v>
      </c>
      <c r="E39" s="83" t="s">
        <v>209</v>
      </c>
      <c r="F39" s="83" t="s">
        <v>517</v>
      </c>
      <c r="G39" s="83" t="s">
        <v>203</v>
      </c>
      <c r="H39" s="83" t="s">
        <v>430</v>
      </c>
      <c r="I39" s="90"/>
      <c r="J39" s="106" t="s">
        <v>1986</v>
      </c>
      <c r="K39" s="88"/>
      <c r="L39" s="85" t="s">
        <v>1927</v>
      </c>
      <c r="M39" s="81" t="str">
        <f t="shared" ref="M39" si="61">IF(A39&lt;&gt;"","武汉威伟机械","------")</f>
        <v>武汉威伟机械</v>
      </c>
      <c r="N39" s="104" t="str">
        <f>VLOOKUP(P39,ch!$A$1:$B$35,2,0)</f>
        <v>鄂ABY256</v>
      </c>
      <c r="O39" s="86" t="s">
        <v>166</v>
      </c>
      <c r="P39" s="87" t="s">
        <v>250</v>
      </c>
      <c r="Q39" s="81" t="str">
        <f t="shared" ref="Q39" si="62">IF(A39&lt;&gt;"","9.6米","--")</f>
        <v>9.6米</v>
      </c>
      <c r="R39" s="84">
        <v>14</v>
      </c>
      <c r="S39" s="84">
        <v>0</v>
      </c>
      <c r="T39" s="84">
        <f t="shared" ref="T39" si="63">SUM(R39:S39)</f>
        <v>14</v>
      </c>
      <c r="U39" s="81"/>
    </row>
    <row r="40" spans="1:21" s="89" customFormat="1" ht="18.75">
      <c r="A40" s="82">
        <v>43209</v>
      </c>
      <c r="B40" s="88" t="s">
        <v>307</v>
      </c>
      <c r="C40" s="88">
        <v>2005</v>
      </c>
      <c r="D40" s="88">
        <v>2030</v>
      </c>
      <c r="E40" s="83" t="s">
        <v>209</v>
      </c>
      <c r="F40" s="83" t="s">
        <v>517</v>
      </c>
      <c r="G40" s="83" t="s">
        <v>203</v>
      </c>
      <c r="H40" s="83" t="s">
        <v>430</v>
      </c>
      <c r="I40" s="90"/>
      <c r="J40" s="106" t="s">
        <v>1987</v>
      </c>
      <c r="K40" s="88"/>
      <c r="L40" s="85" t="s">
        <v>1928</v>
      </c>
      <c r="M40" s="81" t="str">
        <f>IF(A40&lt;&gt;"","武汉威伟机械","------")</f>
        <v>武汉威伟机械</v>
      </c>
      <c r="N40" s="104" t="str">
        <f>VLOOKUP(P40,ch!$A$1:$B$35,2,0)</f>
        <v>鄂ABY256</v>
      </c>
      <c r="O40" s="86" t="s">
        <v>166</v>
      </c>
      <c r="P40" s="87" t="s">
        <v>250</v>
      </c>
      <c r="Q40" s="81" t="str">
        <f>IF(A40&lt;&gt;"","9.6米","--")</f>
        <v>9.6米</v>
      </c>
      <c r="R40" s="84">
        <v>13</v>
      </c>
      <c r="S40" s="84">
        <v>0</v>
      </c>
      <c r="T40" s="84">
        <f>SUM(R40:S40)</f>
        <v>13</v>
      </c>
      <c r="U40" s="81"/>
    </row>
    <row r="41" spans="1:21" s="89" customFormat="1" ht="18.75">
      <c r="A41" s="82"/>
      <c r="B41" s="88"/>
      <c r="C41" s="88"/>
      <c r="D41" s="88"/>
      <c r="E41" s="83"/>
      <c r="F41" s="83"/>
      <c r="G41" s="83"/>
      <c r="H41" s="83"/>
      <c r="I41" s="90"/>
      <c r="J41" s="90"/>
      <c r="L41" s="85"/>
      <c r="M41" s="81"/>
      <c r="N41" s="86"/>
      <c r="O41" s="86"/>
      <c r="P41" s="87"/>
      <c r="Q41" s="81"/>
      <c r="R41" s="84"/>
      <c r="S41" s="84"/>
      <c r="T41" s="84"/>
      <c r="U41" s="81"/>
    </row>
    <row r="42" spans="1:21" s="89" customFormat="1" ht="18.75">
      <c r="A42" s="82"/>
      <c r="B42" s="88"/>
      <c r="C42" s="88"/>
      <c r="D42" s="88"/>
      <c r="E42" s="83"/>
      <c r="F42" s="83"/>
      <c r="G42" s="83"/>
      <c r="H42" s="83"/>
      <c r="I42" s="90"/>
      <c r="J42" s="90"/>
      <c r="K42" s="88"/>
      <c r="L42" s="85"/>
      <c r="M42" s="81"/>
      <c r="N42" s="86"/>
      <c r="O42" s="88"/>
      <c r="P42" s="87"/>
      <c r="Q42" s="81"/>
      <c r="R42" s="84"/>
      <c r="S42" s="84"/>
      <c r="T42" s="84"/>
      <c r="U42" s="81"/>
    </row>
    <row r="43" spans="1:21" s="89" customFormat="1" ht="18.75">
      <c r="A43" s="82"/>
      <c r="B43" s="88"/>
      <c r="C43" s="88"/>
      <c r="D43" s="88"/>
      <c r="E43" s="83"/>
      <c r="F43" s="83"/>
      <c r="G43" s="83"/>
      <c r="H43" s="83"/>
      <c r="I43" s="90"/>
      <c r="J43" s="90"/>
      <c r="K43" s="88"/>
      <c r="L43" s="85"/>
      <c r="M43" s="81"/>
      <c r="N43" s="86"/>
      <c r="O43" s="88"/>
      <c r="P43" s="87"/>
      <c r="Q43" s="81"/>
      <c r="R43" s="84"/>
      <c r="S43" s="84"/>
      <c r="T43" s="84"/>
      <c r="U43" s="81"/>
    </row>
    <row r="44" spans="1:21" s="89" customFormat="1" ht="18.75">
      <c r="A44" s="82"/>
      <c r="B44" s="88"/>
      <c r="C44" s="88"/>
      <c r="D44" s="88"/>
      <c r="E44" s="83"/>
      <c r="F44" s="83"/>
      <c r="G44" s="83"/>
      <c r="H44" s="83"/>
      <c r="I44" s="90"/>
      <c r="J44" s="90"/>
      <c r="K44" s="88"/>
      <c r="L44" s="85"/>
      <c r="M44" s="81"/>
      <c r="N44" s="86"/>
      <c r="O44" s="88"/>
      <c r="P44" s="87"/>
      <c r="Q44" s="81"/>
      <c r="R44" s="84"/>
      <c r="S44" s="84"/>
      <c r="T44" s="84"/>
      <c r="U44" s="81"/>
    </row>
    <row r="45" spans="1:21" s="89" customFormat="1" ht="18.75">
      <c r="A45" s="82"/>
      <c r="B45" s="88"/>
      <c r="C45" s="88"/>
      <c r="D45" s="88"/>
      <c r="E45" s="83"/>
      <c r="F45" s="83"/>
      <c r="G45" s="83"/>
      <c r="H45" s="83"/>
      <c r="I45" s="90"/>
      <c r="J45" s="90"/>
      <c r="K45" s="88"/>
      <c r="L45" s="85"/>
      <c r="M45" s="81"/>
      <c r="N45" s="86"/>
      <c r="O45" s="88"/>
      <c r="P45" s="87"/>
      <c r="Q45" s="81"/>
      <c r="R45" s="84"/>
      <c r="S45" s="84"/>
      <c r="T45" s="84"/>
      <c r="U45" s="81"/>
    </row>
    <row r="46" spans="1:21" s="89" customFormat="1" ht="18.75">
      <c r="A46" s="82"/>
      <c r="B46" s="88"/>
      <c r="C46" s="88"/>
      <c r="D46" s="88"/>
      <c r="E46" s="83"/>
      <c r="F46" s="83"/>
      <c r="G46" s="83"/>
      <c r="H46" s="83"/>
      <c r="I46" s="90"/>
      <c r="J46" s="90"/>
      <c r="K46" s="88"/>
      <c r="L46" s="85"/>
      <c r="M46" s="81"/>
      <c r="N46" s="86"/>
      <c r="O46" s="88"/>
      <c r="P46" s="87"/>
      <c r="Q46" s="81"/>
      <c r="R46" s="84"/>
      <c r="S46" s="84"/>
      <c r="T46" s="84"/>
      <c r="U46" s="81"/>
    </row>
    <row r="47" spans="1:21" s="89" customFormat="1" ht="18.75">
      <c r="A47" s="82"/>
      <c r="B47" s="88"/>
      <c r="C47" s="88"/>
      <c r="D47" s="88"/>
      <c r="E47" s="83"/>
      <c r="F47" s="83"/>
      <c r="G47" s="83"/>
      <c r="H47" s="83"/>
      <c r="I47" s="90"/>
      <c r="J47" s="90"/>
      <c r="K47" s="88"/>
      <c r="L47" s="85"/>
      <c r="M47" s="81"/>
      <c r="N47" s="86"/>
      <c r="O47" s="88"/>
      <c r="P47" s="87"/>
      <c r="Q47" s="81"/>
      <c r="R47" s="84"/>
      <c r="S47" s="84"/>
      <c r="T47" s="84"/>
      <c r="U47" s="81"/>
    </row>
    <row r="48" spans="1:21" s="89" customFormat="1" ht="18.75">
      <c r="A48" s="82"/>
      <c r="B48" s="88"/>
      <c r="C48" s="88"/>
      <c r="D48" s="88"/>
      <c r="E48" s="83"/>
      <c r="F48" s="83"/>
      <c r="G48" s="83"/>
      <c r="H48" s="83"/>
      <c r="I48" s="90"/>
      <c r="J48" s="90"/>
      <c r="K48" s="88"/>
      <c r="L48" s="85"/>
      <c r="M48" s="81"/>
      <c r="N48" s="86"/>
      <c r="O48" s="88"/>
      <c r="P48" s="87"/>
      <c r="Q48" s="81"/>
      <c r="R48" s="84"/>
      <c r="S48" s="84"/>
      <c r="T48" s="84"/>
      <c r="U48" s="81"/>
    </row>
    <row r="49" spans="1:21" s="89" customFormat="1" ht="18.75">
      <c r="A49" s="82"/>
      <c r="B49" s="88"/>
      <c r="C49" s="88"/>
      <c r="D49" s="88"/>
      <c r="E49" s="83"/>
      <c r="F49" s="83"/>
      <c r="G49" s="83"/>
      <c r="H49" s="83"/>
      <c r="I49" s="90"/>
      <c r="J49" s="90"/>
      <c r="K49" s="88"/>
      <c r="L49" s="85"/>
      <c r="M49" s="81"/>
      <c r="N49" s="86"/>
      <c r="O49" s="88"/>
      <c r="P49" s="87"/>
      <c r="Q49" s="81"/>
      <c r="R49" s="84"/>
      <c r="S49" s="84"/>
      <c r="T49" s="84"/>
      <c r="U49" s="81"/>
    </row>
    <row r="50" spans="1:21" s="89" customFormat="1" ht="18.75">
      <c r="A50" s="82"/>
      <c r="B50" s="88"/>
      <c r="C50" s="88"/>
      <c r="D50" s="88"/>
      <c r="E50" s="83"/>
      <c r="F50" s="83"/>
      <c r="G50" s="83"/>
      <c r="H50" s="83"/>
      <c r="I50" s="90"/>
      <c r="J50" s="90"/>
      <c r="K50" s="88"/>
      <c r="L50" s="85"/>
      <c r="M50" s="81"/>
      <c r="N50" s="86"/>
      <c r="O50" s="88"/>
      <c r="P50" s="87"/>
      <c r="Q50" s="81"/>
      <c r="R50" s="84"/>
      <c r="S50" s="84"/>
      <c r="T50" s="84"/>
      <c r="U50" s="81"/>
    </row>
    <row r="51" spans="1:21" s="89" customFormat="1" ht="18.75">
      <c r="A51" s="82"/>
      <c r="B51" s="88"/>
      <c r="C51" s="88"/>
      <c r="D51" s="88"/>
      <c r="E51" s="83"/>
      <c r="F51" s="83"/>
      <c r="G51" s="83"/>
      <c r="H51" s="83"/>
      <c r="I51" s="90"/>
      <c r="J51" s="90"/>
      <c r="K51" s="88"/>
      <c r="L51" s="85"/>
      <c r="M51" s="81"/>
      <c r="N51" s="86"/>
      <c r="O51" s="88"/>
      <c r="P51" s="87"/>
      <c r="Q51" s="81"/>
      <c r="R51" s="84"/>
      <c r="S51" s="84"/>
      <c r="T51" s="84"/>
      <c r="U51" s="81"/>
    </row>
    <row r="52" spans="1:21" s="89" customFormat="1" ht="18.75">
      <c r="A52" s="82"/>
      <c r="B52" s="88"/>
      <c r="C52" s="88"/>
      <c r="D52" s="88"/>
      <c r="E52" s="83"/>
      <c r="F52" s="83"/>
      <c r="G52" s="83"/>
      <c r="H52" s="83"/>
      <c r="I52" s="90"/>
      <c r="J52" s="90"/>
      <c r="K52" s="88"/>
      <c r="L52" s="85"/>
      <c r="M52" s="81"/>
      <c r="N52" s="86"/>
      <c r="O52" s="88"/>
      <c r="P52" s="87"/>
      <c r="Q52" s="81"/>
      <c r="R52" s="84"/>
      <c r="S52" s="84"/>
      <c r="T52" s="84"/>
      <c r="U52" s="81"/>
    </row>
    <row r="53" spans="1:21" s="89" customFormat="1" ht="18.75">
      <c r="A53" s="82"/>
      <c r="B53" s="88"/>
      <c r="C53" s="88"/>
      <c r="D53" s="88"/>
      <c r="E53" s="83"/>
      <c r="F53" s="83"/>
      <c r="G53" s="83"/>
      <c r="H53" s="83"/>
      <c r="I53" s="90"/>
      <c r="J53" s="90"/>
      <c r="K53" s="88"/>
      <c r="L53" s="85"/>
      <c r="M53" s="81"/>
      <c r="N53" s="86"/>
      <c r="O53" s="88"/>
      <c r="P53" s="87"/>
      <c r="Q53" s="81"/>
      <c r="R53" s="84"/>
      <c r="S53" s="84"/>
      <c r="T53" s="84"/>
      <c r="U53" s="81"/>
    </row>
    <row r="54" spans="1:21" s="89" customFormat="1" ht="18.75">
      <c r="A54" s="82"/>
      <c r="B54" s="88"/>
      <c r="C54" s="88"/>
      <c r="D54" s="88"/>
      <c r="E54" s="83"/>
      <c r="F54" s="83"/>
      <c r="G54" s="83"/>
      <c r="H54" s="83"/>
      <c r="I54" s="90"/>
      <c r="J54" s="90"/>
      <c r="K54" s="88"/>
      <c r="L54" s="85"/>
      <c r="M54" s="81"/>
      <c r="N54" s="86"/>
      <c r="O54" s="88"/>
      <c r="P54" s="87"/>
      <c r="Q54" s="81"/>
      <c r="R54" s="84"/>
      <c r="S54" s="84"/>
      <c r="T54" s="84"/>
      <c r="U54" s="81"/>
    </row>
    <row r="55" spans="1:21" s="89" customFormat="1" ht="18.75">
      <c r="A55" s="82"/>
      <c r="B55" s="88"/>
      <c r="C55" s="88"/>
      <c r="D55" s="88"/>
      <c r="E55" s="83"/>
      <c r="F55" s="83"/>
      <c r="G55" s="83"/>
      <c r="H55" s="83"/>
      <c r="I55" s="90"/>
      <c r="J55" s="90"/>
      <c r="K55" s="88"/>
      <c r="L55" s="85"/>
      <c r="M55" s="81"/>
      <c r="N55" s="86"/>
      <c r="O55" s="88"/>
      <c r="P55" s="87"/>
      <c r="Q55" s="81"/>
      <c r="R55" s="84"/>
      <c r="S55" s="84"/>
      <c r="T55" s="84"/>
      <c r="U55" s="81"/>
    </row>
    <row r="56" spans="1:21" s="89" customFormat="1" ht="18.75">
      <c r="A56" s="82"/>
      <c r="B56" s="88"/>
      <c r="C56" s="88"/>
      <c r="D56" s="88"/>
      <c r="E56" s="83"/>
      <c r="F56" s="83"/>
      <c r="G56" s="83"/>
      <c r="H56" s="83"/>
      <c r="I56" s="90"/>
      <c r="J56" s="90"/>
      <c r="K56" s="88"/>
      <c r="L56" s="85"/>
      <c r="M56" s="81"/>
      <c r="N56" s="86"/>
      <c r="O56" s="88"/>
      <c r="P56" s="87"/>
      <c r="Q56" s="81"/>
      <c r="R56" s="84"/>
      <c r="S56" s="84"/>
      <c r="T56" s="84"/>
      <c r="U56" s="81"/>
    </row>
    <row r="57" spans="1:21" s="89" customFormat="1" ht="18.75">
      <c r="A57" s="82"/>
      <c r="B57" s="88"/>
      <c r="C57" s="88"/>
      <c r="D57" s="88"/>
      <c r="E57" s="83"/>
      <c r="F57" s="83"/>
      <c r="G57" s="83"/>
      <c r="H57" s="83"/>
      <c r="I57" s="90"/>
      <c r="J57" s="90"/>
      <c r="K57" s="88"/>
      <c r="L57" s="85"/>
      <c r="M57" s="81"/>
      <c r="N57" s="86"/>
      <c r="O57" s="88"/>
      <c r="P57" s="87"/>
      <c r="Q57" s="81"/>
      <c r="R57" s="84"/>
      <c r="S57" s="84"/>
      <c r="T57" s="84"/>
      <c r="U57" s="81"/>
    </row>
    <row r="58" spans="1:21" s="89" customFormat="1" ht="18.75">
      <c r="A58" s="82"/>
      <c r="B58" s="88"/>
      <c r="C58" s="88"/>
      <c r="D58" s="88"/>
      <c r="E58" s="83"/>
      <c r="F58" s="83"/>
      <c r="G58" s="83"/>
      <c r="H58" s="83"/>
      <c r="I58" s="90"/>
      <c r="J58" s="90"/>
      <c r="K58" s="88"/>
      <c r="L58" s="85"/>
      <c r="M58" s="81"/>
      <c r="N58" s="86"/>
      <c r="O58" s="88"/>
      <c r="P58" s="87"/>
      <c r="Q58" s="81"/>
      <c r="R58" s="84"/>
      <c r="S58" s="84"/>
      <c r="T58" s="84"/>
      <c r="U58" s="81"/>
    </row>
    <row r="59" spans="1:21" s="89" customFormat="1" ht="18.75">
      <c r="A59" s="82"/>
      <c r="B59" s="88"/>
      <c r="C59" s="88"/>
      <c r="D59" s="88"/>
      <c r="E59" s="83"/>
      <c r="F59" s="83"/>
      <c r="G59" s="83"/>
      <c r="H59" s="83"/>
      <c r="I59" s="90"/>
      <c r="J59" s="90"/>
      <c r="K59" s="88"/>
      <c r="L59" s="85"/>
      <c r="M59" s="81"/>
      <c r="N59" s="86"/>
      <c r="O59" s="88"/>
      <c r="P59" s="87"/>
      <c r="Q59" s="81"/>
      <c r="R59" s="84"/>
      <c r="S59" s="84"/>
      <c r="T59" s="84"/>
      <c r="U59" s="81"/>
    </row>
    <row r="60" spans="1:21" s="89" customFormat="1" ht="18.75">
      <c r="A60" s="82"/>
      <c r="B60" s="88"/>
      <c r="C60" s="88"/>
      <c r="D60" s="88"/>
      <c r="E60" s="83"/>
      <c r="F60" s="83"/>
      <c r="G60" s="83"/>
      <c r="H60" s="83"/>
      <c r="I60" s="90"/>
      <c r="J60" s="90"/>
      <c r="K60" s="88"/>
      <c r="L60" s="85"/>
      <c r="M60" s="81"/>
      <c r="N60" s="86"/>
      <c r="O60" s="88"/>
      <c r="P60" s="87"/>
      <c r="Q60" s="81"/>
      <c r="R60" s="84"/>
      <c r="S60" s="84"/>
      <c r="T60" s="84"/>
      <c r="U60" s="81"/>
    </row>
    <row r="61" spans="1:21" s="89" customFormat="1" ht="18.75">
      <c r="A61" s="82"/>
      <c r="B61" s="88"/>
      <c r="C61" s="88"/>
      <c r="D61" s="88"/>
      <c r="E61" s="83"/>
      <c r="F61" s="83"/>
      <c r="G61" s="83"/>
      <c r="H61" s="83"/>
      <c r="I61" s="90"/>
      <c r="J61" s="90"/>
      <c r="K61" s="88"/>
      <c r="L61" s="85"/>
      <c r="M61" s="81"/>
      <c r="N61" s="86"/>
      <c r="O61" s="88"/>
      <c r="P61" s="87"/>
      <c r="Q61" s="81"/>
      <c r="R61" s="84"/>
      <c r="S61" s="84"/>
      <c r="T61" s="84"/>
      <c r="U61" s="81"/>
    </row>
    <row r="62" spans="1:21" s="89" customFormat="1" ht="18.75">
      <c r="A62" s="82"/>
      <c r="B62" s="88"/>
      <c r="C62" s="88"/>
      <c r="D62" s="88"/>
      <c r="E62" s="83"/>
      <c r="F62" s="83"/>
      <c r="G62" s="83"/>
      <c r="H62" s="83"/>
      <c r="I62" s="90"/>
      <c r="J62" s="90"/>
      <c r="K62" s="88"/>
      <c r="L62" s="85"/>
      <c r="M62" s="81"/>
      <c r="N62" s="86"/>
      <c r="O62" s="88"/>
      <c r="P62" s="87"/>
      <c r="Q62" s="81"/>
      <c r="R62" s="84"/>
      <c r="S62" s="84"/>
      <c r="T62" s="84"/>
      <c r="U62" s="81"/>
    </row>
    <row r="63" spans="1:21" s="89" customFormat="1" ht="18.75">
      <c r="A63" s="82"/>
      <c r="B63" s="88"/>
      <c r="C63" s="88"/>
      <c r="D63" s="88"/>
      <c r="E63" s="83"/>
      <c r="F63" s="83"/>
      <c r="G63" s="83"/>
      <c r="H63" s="83"/>
      <c r="I63" s="90"/>
      <c r="J63" s="90"/>
      <c r="K63" s="88"/>
      <c r="L63" s="85"/>
      <c r="M63" s="81"/>
      <c r="N63" s="86"/>
      <c r="O63" s="88"/>
      <c r="P63" s="87"/>
      <c r="Q63" s="81"/>
      <c r="R63" s="84"/>
      <c r="S63" s="84"/>
      <c r="T63" s="84"/>
      <c r="U63" s="81"/>
    </row>
    <row r="64" spans="1:21" s="89" customFormat="1" ht="18.75">
      <c r="A64" s="82"/>
      <c r="B64" s="88"/>
      <c r="C64" s="88"/>
      <c r="D64" s="88"/>
      <c r="E64" s="83"/>
      <c r="F64" s="83"/>
      <c r="G64" s="83"/>
      <c r="H64" s="83"/>
      <c r="I64" s="90"/>
      <c r="J64" s="90"/>
      <c r="K64" s="88"/>
      <c r="L64" s="85"/>
      <c r="M64" s="81"/>
      <c r="N64" s="86"/>
      <c r="O64" s="88"/>
      <c r="P64" s="87"/>
      <c r="Q64" s="81"/>
      <c r="R64" s="84"/>
      <c r="S64" s="84"/>
      <c r="T64" s="84"/>
      <c r="U64" s="81"/>
    </row>
    <row r="65" spans="1:21" s="89" customFormat="1" ht="18.75">
      <c r="A65" s="82"/>
      <c r="B65" s="88"/>
      <c r="C65" s="88"/>
      <c r="D65" s="88"/>
      <c r="E65" s="83"/>
      <c r="F65" s="83"/>
      <c r="G65" s="83"/>
      <c r="H65" s="83"/>
      <c r="I65" s="90"/>
      <c r="J65" s="90"/>
      <c r="K65" s="88"/>
      <c r="L65" s="85"/>
      <c r="M65" s="81"/>
      <c r="N65" s="86"/>
      <c r="O65" s="88"/>
      <c r="P65" s="87"/>
      <c r="Q65" s="81"/>
      <c r="R65" s="84"/>
      <c r="S65" s="84"/>
      <c r="T65" s="84"/>
      <c r="U65" s="81"/>
    </row>
    <row r="66" spans="1:21" s="89" customFormat="1" ht="18.75">
      <c r="A66" s="82"/>
      <c r="B66" s="88"/>
      <c r="C66" s="88"/>
      <c r="D66" s="88"/>
      <c r="E66" s="83"/>
      <c r="F66" s="83"/>
      <c r="G66" s="83"/>
      <c r="H66" s="83"/>
      <c r="I66" s="90"/>
      <c r="J66" s="90"/>
      <c r="K66" s="88"/>
      <c r="L66" s="85"/>
      <c r="M66" s="81"/>
      <c r="N66" s="86"/>
      <c r="O66" s="88"/>
      <c r="P66" s="87"/>
      <c r="Q66" s="81"/>
      <c r="R66" s="84"/>
      <c r="S66" s="84"/>
      <c r="T66" s="84"/>
      <c r="U66" s="81"/>
    </row>
    <row r="67" spans="1:21" s="89" customFormat="1" ht="18.75">
      <c r="A67" s="82"/>
      <c r="B67" s="88"/>
      <c r="C67" s="88"/>
      <c r="D67" s="88"/>
      <c r="E67" s="83"/>
      <c r="F67" s="83"/>
      <c r="G67" s="83"/>
      <c r="H67" s="83"/>
      <c r="I67" s="90"/>
      <c r="J67" s="90"/>
      <c r="K67" s="88"/>
      <c r="L67" s="85"/>
      <c r="M67" s="81"/>
      <c r="N67" s="86"/>
      <c r="O67" s="88"/>
      <c r="P67" s="87"/>
      <c r="Q67" s="81"/>
      <c r="R67" s="84"/>
      <c r="S67" s="84"/>
      <c r="T67" s="84"/>
      <c r="U67" s="81"/>
    </row>
    <row r="68" spans="1:21" s="89" customFormat="1" ht="18.75">
      <c r="A68" s="82"/>
      <c r="B68" s="88"/>
      <c r="C68" s="88"/>
      <c r="D68" s="88"/>
      <c r="E68" s="83"/>
      <c r="F68" s="83"/>
      <c r="G68" s="83"/>
      <c r="H68" s="83"/>
      <c r="I68" s="90"/>
      <c r="J68" s="90"/>
      <c r="K68" s="88"/>
      <c r="L68" s="85"/>
      <c r="M68" s="81"/>
      <c r="N68" s="86"/>
      <c r="O68" s="88"/>
      <c r="P68" s="87"/>
      <c r="Q68" s="81"/>
      <c r="R68" s="84"/>
      <c r="S68" s="84"/>
      <c r="T68" s="84"/>
      <c r="U68" s="81"/>
    </row>
    <row r="69" spans="1:21" s="89" customFormat="1" ht="18.75">
      <c r="A69" s="82"/>
      <c r="B69" s="88"/>
      <c r="C69" s="88"/>
      <c r="D69" s="88"/>
      <c r="E69" s="83"/>
      <c r="F69" s="83"/>
      <c r="G69" s="83"/>
      <c r="H69" s="83"/>
      <c r="I69" s="90"/>
      <c r="J69" s="90"/>
      <c r="K69" s="88"/>
      <c r="L69" s="85"/>
      <c r="M69" s="81"/>
      <c r="N69" s="86"/>
      <c r="O69" s="88"/>
      <c r="P69" s="87"/>
      <c r="Q69" s="81"/>
      <c r="R69" s="84"/>
      <c r="S69" s="84"/>
      <c r="T69" s="84"/>
      <c r="U69" s="81"/>
    </row>
    <row r="70" spans="1:21" s="89" customFormat="1" ht="18.75">
      <c r="A70" s="82"/>
      <c r="B70" s="88"/>
      <c r="C70" s="88"/>
      <c r="D70" s="88"/>
      <c r="E70" s="83"/>
      <c r="F70" s="83"/>
      <c r="G70" s="83"/>
      <c r="H70" s="83"/>
      <c r="I70" s="90"/>
      <c r="J70" s="90"/>
      <c r="K70" s="88"/>
      <c r="L70" s="85"/>
      <c r="M70" s="81"/>
      <c r="N70" s="86"/>
      <c r="O70" s="88"/>
      <c r="P70" s="87"/>
      <c r="Q70" s="81"/>
      <c r="R70" s="84"/>
      <c r="S70" s="84"/>
      <c r="T70" s="84"/>
      <c r="U70" s="81"/>
    </row>
    <row r="71" spans="1:21" s="89" customFormat="1" ht="18.75">
      <c r="A71" s="82"/>
      <c r="B71" s="88"/>
      <c r="C71" s="88"/>
      <c r="D71" s="88"/>
      <c r="E71" s="83"/>
      <c r="F71" s="83"/>
      <c r="G71" s="83"/>
      <c r="H71" s="83"/>
      <c r="I71" s="90"/>
      <c r="J71" s="90"/>
      <c r="K71" s="88"/>
      <c r="L71" s="85"/>
      <c r="M71" s="81"/>
      <c r="N71" s="86"/>
      <c r="O71" s="88"/>
      <c r="P71" s="87"/>
      <c r="Q71" s="81"/>
      <c r="R71" s="84"/>
      <c r="S71" s="84"/>
      <c r="T71" s="84"/>
      <c r="U71" s="81"/>
    </row>
    <row r="72" spans="1:21" s="89" customFormat="1" ht="18.75">
      <c r="A72" s="82"/>
      <c r="B72" s="88"/>
      <c r="C72" s="88"/>
      <c r="D72" s="88"/>
      <c r="E72" s="83"/>
      <c r="F72" s="83"/>
      <c r="G72" s="83"/>
      <c r="H72" s="83"/>
      <c r="I72" s="90"/>
      <c r="J72" s="90"/>
      <c r="K72" s="88"/>
      <c r="L72" s="85"/>
      <c r="M72" s="81"/>
      <c r="N72" s="86"/>
      <c r="O72" s="88"/>
      <c r="P72" s="87"/>
      <c r="Q72" s="81"/>
      <c r="R72" s="84"/>
      <c r="S72" s="84"/>
      <c r="T72" s="84"/>
      <c r="U72" s="81"/>
    </row>
    <row r="73" spans="1:21" s="89" customFormat="1" ht="18.75">
      <c r="A73" s="82"/>
      <c r="B73" s="88"/>
      <c r="C73" s="88"/>
      <c r="D73" s="88"/>
      <c r="E73" s="83"/>
      <c r="F73" s="83"/>
      <c r="G73" s="83"/>
      <c r="H73" s="83"/>
      <c r="I73" s="90"/>
      <c r="J73" s="90"/>
      <c r="K73" s="88"/>
      <c r="L73" s="85"/>
      <c r="M73" s="81"/>
      <c r="N73" s="86"/>
      <c r="O73" s="88"/>
      <c r="P73" s="87"/>
      <c r="Q73" s="81"/>
      <c r="R73" s="84"/>
      <c r="S73" s="84"/>
      <c r="T73" s="84"/>
      <c r="U73" s="81"/>
    </row>
    <row r="74" spans="1:21" s="89" customFormat="1" ht="18.75">
      <c r="A74" s="82"/>
      <c r="B74" s="88"/>
      <c r="C74" s="88"/>
      <c r="D74" s="88"/>
      <c r="E74" s="83"/>
      <c r="F74" s="83"/>
      <c r="G74" s="83"/>
      <c r="H74" s="83"/>
      <c r="I74" s="90"/>
      <c r="J74" s="90"/>
      <c r="K74" s="88"/>
      <c r="L74" s="85"/>
      <c r="M74" s="81"/>
      <c r="N74" s="86"/>
      <c r="O74" s="88"/>
      <c r="P74" s="87"/>
      <c r="Q74" s="81"/>
      <c r="R74" s="84"/>
      <c r="S74" s="84"/>
      <c r="T74" s="84"/>
      <c r="U74" s="81"/>
    </row>
    <row r="75" spans="1:21" s="89" customFormat="1" ht="18.75">
      <c r="A75" s="82"/>
      <c r="B75" s="88"/>
      <c r="C75" s="88"/>
      <c r="D75" s="88"/>
      <c r="E75" s="83"/>
      <c r="F75" s="83"/>
      <c r="G75" s="83"/>
      <c r="H75" s="83"/>
      <c r="I75" s="90"/>
      <c r="J75" s="90"/>
      <c r="K75" s="88"/>
      <c r="L75" s="85"/>
      <c r="M75" s="81"/>
      <c r="N75" s="86"/>
      <c r="O75" s="88"/>
      <c r="P75" s="87"/>
      <c r="Q75" s="81"/>
      <c r="R75" s="84"/>
      <c r="S75" s="84"/>
      <c r="T75" s="84"/>
      <c r="U75" s="81"/>
    </row>
    <row r="76" spans="1:21" s="89" customFormat="1" ht="18.75">
      <c r="A76" s="82"/>
      <c r="B76" s="88"/>
      <c r="C76" s="88"/>
      <c r="D76" s="88"/>
      <c r="E76" s="83"/>
      <c r="F76" s="83"/>
      <c r="G76" s="83"/>
      <c r="H76" s="83"/>
      <c r="I76" s="90"/>
      <c r="J76" s="90"/>
      <c r="K76" s="88"/>
      <c r="L76" s="85"/>
      <c r="M76" s="81"/>
      <c r="N76" s="86"/>
      <c r="O76" s="88"/>
      <c r="P76" s="87"/>
      <c r="Q76" s="81"/>
      <c r="R76" s="84"/>
      <c r="S76" s="84"/>
      <c r="T76" s="84"/>
      <c r="U76" s="81"/>
    </row>
    <row r="77" spans="1:21" s="89" customFormat="1" ht="18.75">
      <c r="A77" s="82"/>
      <c r="B77" s="88"/>
      <c r="C77" s="88"/>
      <c r="D77" s="88"/>
      <c r="E77" s="83"/>
      <c r="F77" s="83"/>
      <c r="G77" s="83"/>
      <c r="H77" s="83"/>
      <c r="I77" s="90"/>
      <c r="J77" s="90"/>
      <c r="K77" s="88"/>
      <c r="L77" s="85"/>
      <c r="M77" s="81"/>
      <c r="N77" s="86"/>
      <c r="O77" s="88"/>
      <c r="P77" s="87"/>
      <c r="Q77" s="81"/>
      <c r="R77" s="84"/>
      <c r="S77" s="84"/>
      <c r="T77" s="84"/>
      <c r="U77" s="81"/>
    </row>
    <row r="78" spans="1:21" s="89" customFormat="1" ht="18.75">
      <c r="A78" s="82"/>
      <c r="B78" s="88"/>
      <c r="C78" s="88"/>
      <c r="D78" s="88"/>
      <c r="E78" s="83"/>
      <c r="F78" s="83"/>
      <c r="G78" s="83"/>
      <c r="H78" s="83"/>
      <c r="I78" s="90"/>
      <c r="J78" s="90"/>
      <c r="K78" s="88"/>
      <c r="L78" s="85"/>
      <c r="M78" s="81"/>
      <c r="N78" s="86"/>
      <c r="O78" s="88"/>
      <c r="P78" s="87"/>
      <c r="Q78" s="81"/>
      <c r="R78" s="84"/>
      <c r="S78" s="84"/>
      <c r="T78" s="84"/>
      <c r="U78" s="81"/>
    </row>
    <row r="79" spans="1:21" s="89" customFormat="1" ht="18.75">
      <c r="A79" s="82"/>
      <c r="B79" s="88"/>
      <c r="C79" s="88"/>
      <c r="D79" s="88"/>
      <c r="E79" s="83"/>
      <c r="F79" s="83"/>
      <c r="G79" s="83"/>
      <c r="H79" s="83"/>
      <c r="I79" s="90"/>
      <c r="J79" s="90"/>
      <c r="K79" s="88"/>
      <c r="L79" s="85"/>
      <c r="M79" s="81"/>
      <c r="N79" s="86"/>
      <c r="O79" s="88"/>
      <c r="P79" s="87"/>
      <c r="Q79" s="81"/>
      <c r="R79" s="84"/>
      <c r="S79" s="84"/>
      <c r="T79" s="84"/>
      <c r="U79" s="81"/>
    </row>
    <row r="80" spans="1:21" s="89" customFormat="1" ht="18.75">
      <c r="A80" s="82"/>
      <c r="B80" s="88"/>
      <c r="C80" s="88"/>
      <c r="D80" s="88"/>
      <c r="E80" s="83"/>
      <c r="F80" s="83"/>
      <c r="G80" s="83"/>
      <c r="H80" s="83"/>
      <c r="I80" s="90"/>
      <c r="J80" s="90"/>
      <c r="K80" s="88"/>
      <c r="L80" s="85"/>
      <c r="M80" s="81"/>
      <c r="N80" s="86"/>
      <c r="O80" s="88"/>
      <c r="P80" s="87"/>
      <c r="Q80" s="81"/>
      <c r="R80" s="84"/>
      <c r="S80" s="84"/>
      <c r="T80" s="84"/>
      <c r="U80" s="81"/>
    </row>
    <row r="81" spans="1:21" s="89" customFormat="1" ht="18.75">
      <c r="A81" s="82"/>
      <c r="B81" s="88"/>
      <c r="C81" s="88"/>
      <c r="D81" s="88"/>
      <c r="E81" s="83"/>
      <c r="F81" s="83"/>
      <c r="G81" s="83"/>
      <c r="H81" s="83"/>
      <c r="I81" s="90"/>
      <c r="J81" s="90"/>
      <c r="K81" s="88"/>
      <c r="L81" s="85"/>
      <c r="M81" s="81"/>
      <c r="N81" s="86"/>
      <c r="O81" s="88"/>
      <c r="P81" s="87"/>
      <c r="Q81" s="81"/>
      <c r="R81" s="84"/>
      <c r="S81" s="84"/>
      <c r="T81" s="84"/>
      <c r="U81" s="81"/>
    </row>
    <row r="82" spans="1:21" s="89" customFormat="1" ht="18.75">
      <c r="A82" s="82"/>
      <c r="B82" s="88"/>
      <c r="C82" s="88"/>
      <c r="D82" s="88"/>
      <c r="E82" s="83"/>
      <c r="F82" s="83"/>
      <c r="G82" s="83"/>
      <c r="H82" s="83"/>
      <c r="I82" s="90"/>
      <c r="J82" s="90"/>
      <c r="K82" s="88"/>
      <c r="L82" s="85"/>
      <c r="M82" s="81"/>
      <c r="N82" s="86"/>
      <c r="O82" s="88"/>
      <c r="P82" s="87"/>
      <c r="Q82" s="81"/>
      <c r="R82" s="84"/>
      <c r="S82" s="84"/>
      <c r="T82" s="84"/>
      <c r="U82" s="81"/>
    </row>
    <row r="83" spans="1:21" s="89" customFormat="1" ht="18.75">
      <c r="A83" s="82"/>
      <c r="B83" s="88"/>
      <c r="C83" s="88"/>
      <c r="D83" s="88"/>
      <c r="E83" s="83"/>
      <c r="F83" s="83"/>
      <c r="G83" s="83"/>
      <c r="H83" s="83"/>
      <c r="I83" s="90"/>
      <c r="J83" s="90"/>
      <c r="K83" s="88"/>
      <c r="L83" s="85"/>
      <c r="M83" s="81"/>
      <c r="N83" s="86"/>
      <c r="O83" s="88"/>
      <c r="P83" s="87"/>
      <c r="Q83" s="81"/>
      <c r="R83" s="84"/>
      <c r="S83" s="84"/>
      <c r="T83" s="84"/>
      <c r="U83" s="81"/>
    </row>
    <row r="84" spans="1:21" s="89" customFormat="1" ht="18.75">
      <c r="A84" s="82"/>
      <c r="B84" s="88"/>
      <c r="C84" s="88"/>
      <c r="D84" s="88"/>
      <c r="E84" s="83"/>
      <c r="F84" s="83"/>
      <c r="G84" s="83"/>
      <c r="H84" s="83"/>
      <c r="I84" s="90"/>
      <c r="J84" s="90"/>
      <c r="K84" s="88"/>
      <c r="L84" s="85"/>
      <c r="M84" s="81"/>
      <c r="N84" s="86"/>
      <c r="O84" s="88"/>
      <c r="P84" s="87"/>
      <c r="Q84" s="81"/>
      <c r="R84" s="84"/>
      <c r="S84" s="84"/>
      <c r="T84" s="84"/>
      <c r="U84" s="81"/>
    </row>
    <row r="85" spans="1:21" s="89" customFormat="1" ht="18.75">
      <c r="A85" s="82"/>
      <c r="B85" s="88"/>
      <c r="C85" s="88"/>
      <c r="D85" s="88"/>
      <c r="E85" s="83"/>
      <c r="F85" s="83"/>
      <c r="G85" s="83"/>
      <c r="H85" s="83"/>
      <c r="I85" s="90"/>
      <c r="J85" s="90"/>
      <c r="K85" s="88"/>
      <c r="L85" s="85"/>
      <c r="M85" s="81"/>
      <c r="N85" s="86"/>
      <c r="O85" s="88"/>
      <c r="P85" s="87"/>
      <c r="Q85" s="81"/>
      <c r="R85" s="84"/>
      <c r="S85" s="84"/>
      <c r="T85" s="84"/>
      <c r="U85" s="81"/>
    </row>
    <row r="86" spans="1:21" s="89" customFormat="1" ht="18.75">
      <c r="A86" s="82"/>
      <c r="B86" s="88"/>
      <c r="C86" s="88"/>
      <c r="D86" s="88"/>
      <c r="E86" s="83"/>
      <c r="F86" s="83"/>
      <c r="G86" s="83"/>
      <c r="H86" s="83"/>
      <c r="I86" s="90"/>
      <c r="J86" s="90"/>
      <c r="K86" s="88"/>
      <c r="L86" s="85"/>
      <c r="M86" s="81"/>
      <c r="N86" s="86"/>
      <c r="O86" s="88"/>
      <c r="P86" s="87"/>
      <c r="Q86" s="81"/>
      <c r="R86" s="84"/>
      <c r="S86" s="84"/>
      <c r="T86" s="84"/>
      <c r="U86" s="81"/>
    </row>
    <row r="87" spans="1:21" s="89" customFormat="1" ht="18.75">
      <c r="A87" s="82"/>
      <c r="B87" s="88"/>
      <c r="C87" s="88"/>
      <c r="D87" s="88"/>
      <c r="E87" s="83"/>
      <c r="F87" s="83"/>
      <c r="G87" s="83"/>
      <c r="H87" s="83"/>
      <c r="I87" s="90"/>
      <c r="J87" s="90"/>
      <c r="K87" s="88"/>
      <c r="L87" s="85"/>
      <c r="M87" s="81"/>
      <c r="N87" s="86"/>
      <c r="O87" s="88"/>
      <c r="P87" s="87"/>
      <c r="Q87" s="81"/>
      <c r="R87" s="84"/>
      <c r="S87" s="84"/>
      <c r="T87" s="84"/>
      <c r="U87" s="81"/>
    </row>
    <row r="88" spans="1:21" s="89" customFormat="1" ht="18.75">
      <c r="A88" s="82"/>
      <c r="B88" s="88"/>
      <c r="C88" s="88"/>
      <c r="D88" s="88"/>
      <c r="E88" s="83"/>
      <c r="F88" s="83"/>
      <c r="G88" s="83"/>
      <c r="H88" s="83"/>
      <c r="I88" s="90"/>
      <c r="J88" s="90"/>
      <c r="K88" s="88"/>
      <c r="L88" s="85"/>
      <c r="M88" s="81"/>
      <c r="N88" s="86"/>
      <c r="O88" s="88"/>
      <c r="P88" s="87"/>
      <c r="Q88" s="81"/>
      <c r="R88" s="84"/>
      <c r="S88" s="84"/>
      <c r="T88" s="84"/>
      <c r="U88" s="81"/>
    </row>
    <row r="89" spans="1:21" s="89" customFormat="1" ht="18.75">
      <c r="A89" s="82"/>
      <c r="B89" s="88"/>
      <c r="C89" s="88"/>
      <c r="D89" s="88"/>
      <c r="E89" s="83"/>
      <c r="F89" s="83"/>
      <c r="G89" s="83"/>
      <c r="H89" s="83"/>
      <c r="I89" s="90"/>
      <c r="J89" s="90"/>
      <c r="K89" s="88"/>
      <c r="L89" s="85"/>
      <c r="M89" s="81"/>
      <c r="N89" s="86"/>
      <c r="O89" s="88"/>
      <c r="P89" s="87"/>
      <c r="Q89" s="81"/>
      <c r="R89" s="84"/>
      <c r="S89" s="84"/>
      <c r="T89" s="84"/>
      <c r="U89" s="81"/>
    </row>
    <row r="90" spans="1:21" s="89" customFormat="1" ht="18.75">
      <c r="A90" s="82"/>
      <c r="B90" s="88"/>
      <c r="C90" s="88"/>
      <c r="D90" s="88"/>
      <c r="E90" s="83"/>
      <c r="F90" s="83"/>
      <c r="G90" s="83"/>
      <c r="H90" s="83"/>
      <c r="I90" s="90"/>
      <c r="J90" s="90"/>
      <c r="K90" s="88"/>
      <c r="L90" s="85"/>
      <c r="M90" s="81"/>
      <c r="N90" s="86"/>
      <c r="O90" s="88"/>
      <c r="P90" s="87"/>
      <c r="Q90" s="81"/>
      <c r="R90" s="84"/>
      <c r="S90" s="84"/>
      <c r="T90" s="84"/>
      <c r="U90" s="81"/>
    </row>
    <row r="91" spans="1:21" s="89" customFormat="1" ht="18.75">
      <c r="A91" s="82"/>
      <c r="B91" s="88"/>
      <c r="C91" s="88"/>
      <c r="D91" s="88"/>
      <c r="E91" s="83"/>
      <c r="F91" s="83"/>
      <c r="G91" s="83"/>
      <c r="H91" s="83"/>
      <c r="I91" s="90"/>
      <c r="J91" s="90"/>
      <c r="K91" s="88"/>
      <c r="L91" s="85"/>
      <c r="M91" s="81"/>
      <c r="N91" s="86"/>
      <c r="O91" s="88"/>
      <c r="P91" s="87"/>
      <c r="Q91" s="81"/>
      <c r="R91" s="84"/>
      <c r="S91" s="84"/>
      <c r="T91" s="84"/>
      <c r="U91" s="81"/>
    </row>
    <row r="92" spans="1:21" s="89" customFormat="1" ht="18.75">
      <c r="A92" s="82"/>
      <c r="B92" s="88"/>
      <c r="C92" s="88"/>
      <c r="D92" s="88"/>
      <c r="E92" s="83"/>
      <c r="F92" s="83"/>
      <c r="G92" s="83"/>
      <c r="H92" s="83"/>
      <c r="I92" s="90"/>
      <c r="J92" s="90"/>
      <c r="K92" s="88"/>
      <c r="L92" s="85"/>
      <c r="M92" s="81"/>
      <c r="N92" s="86"/>
      <c r="O92" s="88"/>
      <c r="P92" s="87"/>
      <c r="Q92" s="81"/>
      <c r="R92" s="84"/>
      <c r="S92" s="84"/>
      <c r="T92" s="84"/>
      <c r="U92" s="81"/>
    </row>
    <row r="93" spans="1:21" s="89" customFormat="1" ht="18.75">
      <c r="A93" s="82"/>
      <c r="B93" s="88"/>
      <c r="C93" s="88"/>
      <c r="D93" s="88"/>
      <c r="E93" s="83"/>
      <c r="F93" s="83"/>
      <c r="G93" s="83"/>
      <c r="H93" s="83"/>
      <c r="I93" s="90"/>
      <c r="J93" s="90"/>
      <c r="K93" s="88"/>
      <c r="L93" s="85"/>
      <c r="M93" s="81"/>
      <c r="N93" s="86"/>
      <c r="O93" s="88"/>
      <c r="P93" s="87"/>
      <c r="Q93" s="81"/>
      <c r="R93" s="84"/>
      <c r="S93" s="84"/>
      <c r="T93" s="84"/>
      <c r="U93" s="81"/>
    </row>
    <row r="94" spans="1:21" s="89" customFormat="1" ht="18.75">
      <c r="A94" s="82"/>
      <c r="B94" s="88"/>
      <c r="C94" s="88"/>
      <c r="D94" s="88"/>
      <c r="E94" s="83"/>
      <c r="F94" s="83"/>
      <c r="G94" s="83"/>
      <c r="H94" s="83"/>
      <c r="I94" s="90"/>
      <c r="J94" s="90"/>
      <c r="K94" s="88"/>
      <c r="L94" s="85"/>
      <c r="M94" s="81"/>
      <c r="N94" s="86"/>
      <c r="O94" s="88"/>
      <c r="P94" s="87"/>
      <c r="Q94" s="81"/>
      <c r="R94" s="84"/>
      <c r="S94" s="84"/>
      <c r="T94" s="84"/>
      <c r="U94" s="81"/>
    </row>
    <row r="95" spans="1:21" s="89" customFormat="1" ht="18.75">
      <c r="A95" s="82"/>
      <c r="B95" s="88"/>
      <c r="C95" s="88"/>
      <c r="D95" s="88"/>
      <c r="E95" s="83"/>
      <c r="F95" s="83"/>
      <c r="G95" s="83"/>
      <c r="H95" s="83"/>
      <c r="I95" s="90"/>
      <c r="J95" s="90"/>
      <c r="K95" s="88"/>
      <c r="L95" s="85"/>
      <c r="M95" s="81"/>
      <c r="N95" s="86"/>
      <c r="O95" s="88"/>
      <c r="P95" s="87"/>
      <c r="Q95" s="81"/>
      <c r="R95" s="84"/>
      <c r="S95" s="84"/>
      <c r="T95" s="84"/>
      <c r="U95" s="81"/>
    </row>
    <row r="96" spans="1:21" s="89" customFormat="1" ht="18.75">
      <c r="A96" s="82"/>
      <c r="B96" s="88"/>
      <c r="C96" s="88"/>
      <c r="D96" s="88"/>
      <c r="E96" s="83"/>
      <c r="F96" s="83"/>
      <c r="G96" s="83"/>
      <c r="H96" s="83"/>
      <c r="I96" s="90"/>
      <c r="J96" s="90"/>
      <c r="K96" s="88"/>
      <c r="L96" s="85"/>
      <c r="M96" s="81"/>
      <c r="N96" s="86"/>
      <c r="O96" s="88"/>
      <c r="P96" s="87"/>
      <c r="Q96" s="81"/>
      <c r="R96" s="84"/>
      <c r="S96" s="84"/>
      <c r="T96" s="84"/>
      <c r="U96" s="81"/>
    </row>
    <row r="97" spans="1:21" s="89" customFormat="1" ht="18.75">
      <c r="A97" s="82"/>
      <c r="B97" s="88"/>
      <c r="C97" s="88"/>
      <c r="D97" s="88"/>
      <c r="E97" s="83"/>
      <c r="F97" s="83"/>
      <c r="G97" s="83"/>
      <c r="H97" s="83"/>
      <c r="I97" s="90"/>
      <c r="J97" s="90"/>
      <c r="K97" s="88"/>
      <c r="L97" s="85"/>
      <c r="M97" s="81"/>
      <c r="N97" s="86"/>
      <c r="O97" s="88"/>
      <c r="P97" s="87"/>
      <c r="Q97" s="81"/>
      <c r="R97" s="84"/>
      <c r="S97" s="84"/>
      <c r="T97" s="84"/>
      <c r="U97" s="81"/>
    </row>
    <row r="98" spans="1:21" s="89" customFormat="1" ht="18.75">
      <c r="A98" s="82"/>
      <c r="B98" s="88"/>
      <c r="C98" s="88"/>
      <c r="D98" s="88"/>
      <c r="E98" s="83"/>
      <c r="F98" s="83"/>
      <c r="G98" s="83"/>
      <c r="H98" s="83"/>
      <c r="I98" s="90"/>
      <c r="J98" s="90"/>
      <c r="K98" s="88"/>
      <c r="L98" s="85"/>
      <c r="M98" s="81"/>
      <c r="N98" s="86"/>
      <c r="O98" s="88"/>
      <c r="P98" s="87"/>
      <c r="Q98" s="81"/>
      <c r="R98" s="84"/>
      <c r="S98" s="84"/>
      <c r="T98" s="84"/>
      <c r="U98" s="81"/>
    </row>
    <row r="99" spans="1:21" s="89" customFormat="1" ht="18.75">
      <c r="A99" s="82"/>
      <c r="B99" s="88"/>
      <c r="C99" s="88"/>
      <c r="D99" s="88"/>
      <c r="E99" s="83"/>
      <c r="F99" s="83"/>
      <c r="G99" s="83"/>
      <c r="H99" s="83"/>
      <c r="I99" s="90"/>
      <c r="J99" s="90"/>
      <c r="K99" s="88"/>
      <c r="L99" s="85"/>
      <c r="M99" s="81"/>
      <c r="N99" s="86"/>
      <c r="O99" s="88"/>
      <c r="P99" s="87"/>
      <c r="Q99" s="81"/>
      <c r="R99" s="84"/>
      <c r="S99" s="84"/>
      <c r="T99" s="84"/>
      <c r="U99" s="81"/>
    </row>
    <row r="100" spans="1:21" s="89" customFormat="1" ht="18.75">
      <c r="A100" s="82"/>
      <c r="B100" s="88"/>
      <c r="C100" s="88"/>
      <c r="D100" s="88"/>
      <c r="E100" s="83"/>
      <c r="F100" s="83"/>
      <c r="G100" s="83"/>
      <c r="H100" s="83"/>
      <c r="I100" s="90"/>
      <c r="J100" s="90"/>
      <c r="K100" s="88"/>
      <c r="L100" s="85"/>
      <c r="M100" s="81"/>
      <c r="N100" s="86"/>
      <c r="O100" s="88"/>
      <c r="P100" s="87"/>
      <c r="Q100" s="81"/>
      <c r="R100" s="84"/>
      <c r="S100" s="84"/>
      <c r="T100" s="84"/>
      <c r="U100" s="81"/>
    </row>
    <row r="101" spans="1:21" s="89" customFormat="1" ht="18.75">
      <c r="A101" s="82"/>
      <c r="B101" s="88"/>
      <c r="C101" s="88"/>
      <c r="D101" s="88"/>
      <c r="E101" s="83"/>
      <c r="F101" s="83"/>
      <c r="G101" s="83"/>
      <c r="H101" s="83"/>
      <c r="I101" s="90"/>
      <c r="J101" s="90"/>
      <c r="K101" s="88"/>
      <c r="L101" s="85"/>
      <c r="M101" s="81"/>
      <c r="N101" s="86"/>
      <c r="O101" s="88"/>
      <c r="P101" s="87"/>
      <c r="Q101" s="81"/>
      <c r="R101" s="84"/>
      <c r="S101" s="84"/>
      <c r="T101" s="84"/>
      <c r="U101" s="81"/>
    </row>
    <row r="102" spans="1:21" s="89" customFormat="1" ht="18.75">
      <c r="A102" s="82"/>
      <c r="B102" s="88"/>
      <c r="C102" s="88"/>
      <c r="D102" s="88"/>
      <c r="E102" s="83"/>
      <c r="F102" s="83"/>
      <c r="G102" s="83"/>
      <c r="H102" s="83"/>
      <c r="I102" s="90"/>
      <c r="J102" s="90"/>
      <c r="K102" s="88"/>
      <c r="L102" s="85"/>
      <c r="M102" s="81"/>
      <c r="N102" s="86"/>
      <c r="O102" s="88"/>
      <c r="P102" s="87"/>
      <c r="Q102" s="81"/>
      <c r="R102" s="84"/>
      <c r="S102" s="84"/>
      <c r="T102" s="84"/>
      <c r="U102" s="81"/>
    </row>
  </sheetData>
  <phoneticPr fontId="3" type="noConversion"/>
  <conditionalFormatting sqref="I1 K1">
    <cfRule type="duplicateValues" dxfId="142" priority="5"/>
  </conditionalFormatting>
  <conditionalFormatting sqref="K31:K102 K2:K29 I2:I102">
    <cfRule type="duplicateValues" dxfId="141" priority="26"/>
  </conditionalFormatting>
  <conditionalFormatting sqref="K31:K102 K2:K29">
    <cfRule type="duplicateValues" dxfId="140" priority="32"/>
  </conditionalFormatting>
  <conditionalFormatting sqref="I2:I102">
    <cfRule type="duplicateValues" dxfId="139" priority="3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J84"/>
  <sheetViews>
    <sheetView topLeftCell="H58" workbookViewId="0">
      <selection activeCell="N65" sqref="N65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1" width="14" style="3" customWidth="1"/>
    <col min="12" max="12" width="16.625" style="3" bestFit="1" customWidth="1"/>
    <col min="13" max="13" width="14.5" style="3" hidden="1" customWidth="1"/>
    <col min="14" max="14" width="14.5" style="30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138" t="s">
        <v>147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331</v>
      </c>
      <c r="K2" s="22" t="s">
        <v>9</v>
      </c>
      <c r="L2" s="21" t="s">
        <v>10</v>
      </c>
      <c r="M2" s="23" t="s">
        <v>362</v>
      </c>
      <c r="N2" s="22" t="s">
        <v>362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43192</v>
      </c>
      <c r="B3" s="9" t="s">
        <v>200</v>
      </c>
      <c r="C3" s="25">
        <v>1210</v>
      </c>
      <c r="D3" s="25">
        <v>1343</v>
      </c>
      <c r="E3" s="11" t="s">
        <v>201</v>
      </c>
      <c r="F3" s="11" t="s">
        <v>202</v>
      </c>
      <c r="G3" s="11" t="s">
        <v>203</v>
      </c>
      <c r="H3" s="11" t="s">
        <v>204</v>
      </c>
      <c r="I3" s="12" t="s">
        <v>205</v>
      </c>
      <c r="J3" s="12"/>
      <c r="K3" s="19" t="s">
        <v>206</v>
      </c>
      <c r="L3" s="7" t="str">
        <f t="shared" ref="L3:L9" si="0">IF(A3&lt;&gt;"","武汉威伟机械","------")</f>
        <v>武汉威伟机械</v>
      </c>
      <c r="M3" s="26" t="str">
        <f>VLOOKUP(O3,ch!$A$1:$B$31,2,0)</f>
        <v>鄂FJU350</v>
      </c>
      <c r="N3" s="20" t="s">
        <v>24</v>
      </c>
      <c r="O3" s="29" t="s">
        <v>207</v>
      </c>
      <c r="P3" s="7" t="str">
        <f t="shared" ref="P3:P49" si="1">IF(M3&lt;&gt;"","9.6米","--")</f>
        <v>9.6米</v>
      </c>
      <c r="Q3" s="14">
        <v>14</v>
      </c>
      <c r="R3" s="14">
        <v>0</v>
      </c>
      <c r="S3" s="14">
        <f t="shared" ref="S3:S10" si="2">SUM(Q3:R3)</f>
        <v>14</v>
      </c>
      <c r="T3" s="7" t="str">
        <f t="shared" ref="T3:T48" si="3">IF(A3&lt;&gt;"","分拣摆渡","----")</f>
        <v>分拣摆渡</v>
      </c>
    </row>
    <row r="4" spans="1:62" s="17" customFormat="1" ht="18.75">
      <c r="A4" s="8">
        <v>43192</v>
      </c>
      <c r="B4" s="9" t="s">
        <v>200</v>
      </c>
      <c r="C4" s="25">
        <v>1618</v>
      </c>
      <c r="D4" s="25">
        <v>1755</v>
      </c>
      <c r="E4" s="11" t="s">
        <v>201</v>
      </c>
      <c r="F4" s="11" t="s">
        <v>202</v>
      </c>
      <c r="G4" s="11" t="s">
        <v>203</v>
      </c>
      <c r="H4" s="11" t="s">
        <v>204</v>
      </c>
      <c r="I4" s="12" t="s">
        <v>240</v>
      </c>
      <c r="J4" s="12"/>
      <c r="K4" s="19" t="s">
        <v>241</v>
      </c>
      <c r="L4" s="7" t="str">
        <f t="shared" si="0"/>
        <v>武汉威伟机械</v>
      </c>
      <c r="M4" s="26" t="e">
        <f>VLOOKUP(O4,ch!$A$1:$B$31,2,0)</f>
        <v>#N/A</v>
      </c>
      <c r="N4" s="20" t="s">
        <v>176</v>
      </c>
      <c r="O4" s="29" t="s">
        <v>242</v>
      </c>
      <c r="P4" s="7" t="e">
        <f>IF(M4&lt;&gt;"","9.6米","--")</f>
        <v>#N/A</v>
      </c>
      <c r="Q4" s="14">
        <v>14</v>
      </c>
      <c r="R4" s="14">
        <v>0</v>
      </c>
      <c r="S4" s="14">
        <f>SUM(Q4:R4)</f>
        <v>14</v>
      </c>
      <c r="T4" s="7" t="str">
        <f>IF(A4&lt;&gt;"","分拣摆渡","----")</f>
        <v>分拣摆渡</v>
      </c>
    </row>
    <row r="5" spans="1:62" s="17" customFormat="1" ht="18.75">
      <c r="A5" s="8">
        <v>43192</v>
      </c>
      <c r="B5" s="9" t="s">
        <v>247</v>
      </c>
      <c r="C5" s="25">
        <v>1900</v>
      </c>
      <c r="D5" s="25">
        <v>2115</v>
      </c>
      <c r="E5" s="11" t="s">
        <v>201</v>
      </c>
      <c r="F5" s="11" t="s">
        <v>202</v>
      </c>
      <c r="G5" s="11" t="s">
        <v>203</v>
      </c>
      <c r="H5" s="11" t="s">
        <v>204</v>
      </c>
      <c r="I5" s="12" t="s">
        <v>248</v>
      </c>
      <c r="J5" s="12"/>
      <c r="K5" s="19" t="s">
        <v>249</v>
      </c>
      <c r="L5" s="7" t="str">
        <f t="shared" si="0"/>
        <v>武汉威伟机械</v>
      </c>
      <c r="M5" s="26" t="str">
        <f>VLOOKUP(O5,ch!$A$1:$B$31,2,0)</f>
        <v>鄂ABY256</v>
      </c>
      <c r="N5" s="20" t="s">
        <v>166</v>
      </c>
      <c r="O5" s="29" t="s">
        <v>250</v>
      </c>
      <c r="P5" s="7" t="str">
        <f>IF(M5&lt;&gt;"","9.6米","--")</f>
        <v>9.6米</v>
      </c>
      <c r="Q5" s="14">
        <v>14</v>
      </c>
      <c r="R5" s="14">
        <v>0</v>
      </c>
      <c r="S5" s="14">
        <f>SUM(Q5:R5)</f>
        <v>14</v>
      </c>
      <c r="T5" s="7" t="str">
        <f>IF(A5&lt;&gt;"","分拣摆渡","----")</f>
        <v>分拣摆渡</v>
      </c>
    </row>
    <row r="6" spans="1:62" s="17" customFormat="1" ht="18.75">
      <c r="A6" s="8">
        <v>43192</v>
      </c>
      <c r="B6" s="9" t="s">
        <v>234</v>
      </c>
      <c r="C6" s="25">
        <v>1929</v>
      </c>
      <c r="D6" s="25">
        <v>2123</v>
      </c>
      <c r="E6" s="11" t="s">
        <v>235</v>
      </c>
      <c r="F6" s="11" t="s">
        <v>251</v>
      </c>
      <c r="G6" s="11" t="s">
        <v>203</v>
      </c>
      <c r="H6" s="11" t="s">
        <v>204</v>
      </c>
      <c r="I6" s="12" t="s">
        <v>237</v>
      </c>
      <c r="J6" s="12"/>
      <c r="K6" s="19" t="s">
        <v>238</v>
      </c>
      <c r="L6" s="7" t="str">
        <f t="shared" si="0"/>
        <v>武汉威伟机械</v>
      </c>
      <c r="M6" s="26" t="str">
        <f>VLOOKUP(O6,ch!$A$1:$B$31,2,0)</f>
        <v>鄂AZV377</v>
      </c>
      <c r="N6" s="20" t="s">
        <v>175</v>
      </c>
      <c r="O6" s="29" t="s">
        <v>239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43192</v>
      </c>
      <c r="B7" s="9" t="s">
        <v>243</v>
      </c>
      <c r="C7" s="25">
        <v>1140</v>
      </c>
      <c r="D7" s="25">
        <v>1331</v>
      </c>
      <c r="E7" s="11" t="s">
        <v>235</v>
      </c>
      <c r="F7" s="11" t="s">
        <v>236</v>
      </c>
      <c r="G7" s="11" t="s">
        <v>203</v>
      </c>
      <c r="H7" s="11" t="s">
        <v>204</v>
      </c>
      <c r="I7" s="12" t="s">
        <v>244</v>
      </c>
      <c r="J7" s="12"/>
      <c r="K7" s="19" t="s">
        <v>245</v>
      </c>
      <c r="L7" s="7" t="str">
        <f t="shared" si="0"/>
        <v>武汉威伟机械</v>
      </c>
      <c r="M7" s="26" t="str">
        <f>VLOOKUP(O7,ch!$A$1:$B$31,2,0)</f>
        <v>鄂ALU291</v>
      </c>
      <c r="N7" s="20" t="s">
        <v>181</v>
      </c>
      <c r="O7" s="29" t="s">
        <v>246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43192</v>
      </c>
      <c r="B8" s="9" t="s">
        <v>208</v>
      </c>
      <c r="C8" s="25">
        <v>900</v>
      </c>
      <c r="D8" s="25">
        <v>910</v>
      </c>
      <c r="E8" s="11" t="s">
        <v>314</v>
      </c>
      <c r="F8" s="11" t="s">
        <v>210</v>
      </c>
      <c r="G8" s="11" t="s">
        <v>74</v>
      </c>
      <c r="H8" s="11" t="s">
        <v>211</v>
      </c>
      <c r="I8" s="12" t="s">
        <v>212</v>
      </c>
      <c r="J8" s="12"/>
      <c r="K8" s="13"/>
      <c r="L8" s="7" t="str">
        <f t="shared" si="0"/>
        <v>武汉威伟机械</v>
      </c>
      <c r="M8" s="26" t="str">
        <f>VLOOKUP(O8,ch!$A$1:$B$31,2,0)</f>
        <v>鄂AZV373</v>
      </c>
      <c r="N8" s="20" t="s">
        <v>174</v>
      </c>
      <c r="O8" s="29" t="s">
        <v>195</v>
      </c>
      <c r="P8" s="7" t="str">
        <f t="shared" si="1"/>
        <v>9.6米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43192</v>
      </c>
      <c r="B9" s="9" t="s">
        <v>208</v>
      </c>
      <c r="C9" s="25">
        <v>830</v>
      </c>
      <c r="D9" s="25">
        <v>840</v>
      </c>
      <c r="E9" s="11" t="s">
        <v>209</v>
      </c>
      <c r="F9" s="11" t="s">
        <v>210</v>
      </c>
      <c r="G9" s="11" t="s">
        <v>74</v>
      </c>
      <c r="H9" s="11" t="s">
        <v>211</v>
      </c>
      <c r="I9" s="12" t="s">
        <v>213</v>
      </c>
      <c r="J9" s="12"/>
      <c r="K9" s="13"/>
      <c r="L9" s="7" t="str">
        <f t="shared" si="0"/>
        <v>武汉威伟机械</v>
      </c>
      <c r="M9" s="26" t="str">
        <f>VLOOKUP(O9,ch!$A$1:$B$31,2,0)</f>
        <v>鄂AZV373</v>
      </c>
      <c r="N9" s="20" t="s">
        <v>174</v>
      </c>
      <c r="O9" s="29" t="s">
        <v>195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43192</v>
      </c>
      <c r="B10" s="9" t="s">
        <v>208</v>
      </c>
      <c r="C10" s="25">
        <v>748</v>
      </c>
      <c r="D10" s="25">
        <v>758</v>
      </c>
      <c r="E10" s="11" t="s">
        <v>209</v>
      </c>
      <c r="F10" s="11" t="s">
        <v>210</v>
      </c>
      <c r="G10" s="11" t="s">
        <v>74</v>
      </c>
      <c r="H10" s="11" t="s">
        <v>211</v>
      </c>
      <c r="I10" s="12" t="s">
        <v>214</v>
      </c>
      <c r="J10" s="12"/>
      <c r="K10" s="13"/>
      <c r="L10" s="7" t="str">
        <f t="shared" ref="L10" si="4">IF(A10&lt;&gt;"","武汉威伟机械","------")</f>
        <v>武汉威伟机械</v>
      </c>
      <c r="M10" s="26" t="str">
        <f>VLOOKUP(O10,ch!$A$1:$B$31,2,0)</f>
        <v>鄂AZV373</v>
      </c>
      <c r="N10" s="20" t="s">
        <v>174</v>
      </c>
      <c r="O10" s="29" t="s">
        <v>195</v>
      </c>
      <c r="P10" s="7" t="str">
        <f t="shared" ref="P10" si="5">IF(M10&lt;&gt;"","9.6米","--")</f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43192</v>
      </c>
      <c r="B11" s="9" t="s">
        <v>208</v>
      </c>
      <c r="C11" s="25">
        <v>710</v>
      </c>
      <c r="D11" s="25">
        <v>720</v>
      </c>
      <c r="E11" s="11" t="s">
        <v>209</v>
      </c>
      <c r="F11" s="11" t="s">
        <v>210</v>
      </c>
      <c r="G11" s="11" t="s">
        <v>74</v>
      </c>
      <c r="H11" s="11" t="s">
        <v>211</v>
      </c>
      <c r="I11" s="12" t="s">
        <v>215</v>
      </c>
      <c r="J11" s="12"/>
      <c r="K11" s="13"/>
      <c r="L11" s="7" t="str">
        <f t="shared" ref="L11" si="6">IF(A11&lt;&gt;"","武汉威伟机械","------")</f>
        <v>武汉威伟机械</v>
      </c>
      <c r="M11" s="26" t="str">
        <f>VLOOKUP(O11,ch!$A$1:$B$31,2,0)</f>
        <v>鄂AZV373</v>
      </c>
      <c r="N11" s="20" t="s">
        <v>174</v>
      </c>
      <c r="O11" s="29" t="s">
        <v>195</v>
      </c>
      <c r="P11" s="7" t="str">
        <f t="shared" ref="P11" si="7">IF(M11&lt;&gt;"","9.6米","--")</f>
        <v>9.6米</v>
      </c>
      <c r="Q11" s="14">
        <v>14</v>
      </c>
      <c r="R11" s="14">
        <v>0</v>
      </c>
      <c r="S11" s="14">
        <f t="shared" ref="S11" si="8">SUM(Q11:R11)</f>
        <v>14</v>
      </c>
      <c r="T11" s="7" t="str">
        <f t="shared" ref="T11" si="9">IF(A11&lt;&gt;"","分拣摆渡","----")</f>
        <v>分拣摆渡</v>
      </c>
    </row>
    <row r="12" spans="1:62" s="17" customFormat="1" ht="18.75">
      <c r="A12" s="8">
        <v>43192</v>
      </c>
      <c r="B12" s="9" t="s">
        <v>208</v>
      </c>
      <c r="C12" s="25">
        <v>625</v>
      </c>
      <c r="D12" s="25">
        <v>635</v>
      </c>
      <c r="E12" s="11" t="s">
        <v>209</v>
      </c>
      <c r="F12" s="11" t="s">
        <v>210</v>
      </c>
      <c r="G12" s="11" t="s">
        <v>74</v>
      </c>
      <c r="H12" s="11" t="s">
        <v>211</v>
      </c>
      <c r="I12" s="12" t="s">
        <v>216</v>
      </c>
      <c r="J12" s="12"/>
      <c r="K12" s="13"/>
      <c r="L12" s="7" t="str">
        <f t="shared" ref="L12" si="10">IF(A12&lt;&gt;"","武汉威伟机械","------")</f>
        <v>武汉威伟机械</v>
      </c>
      <c r="M12" s="26" t="str">
        <f>VLOOKUP(O12,ch!$A$1:$B$31,2,0)</f>
        <v>鄂AZV373</v>
      </c>
      <c r="N12" s="20" t="s">
        <v>174</v>
      </c>
      <c r="O12" s="29" t="s">
        <v>195</v>
      </c>
      <c r="P12" s="7" t="str">
        <f t="shared" ref="P12" si="11">IF(M12&lt;&gt;"","9.6米","--")</f>
        <v>9.6米</v>
      </c>
      <c r="Q12" s="14">
        <v>14</v>
      </c>
      <c r="R12" s="14">
        <v>0</v>
      </c>
      <c r="S12" s="14">
        <f t="shared" ref="S12" si="12">SUM(Q12:R12)</f>
        <v>14</v>
      </c>
      <c r="T12" s="7" t="str">
        <f t="shared" ref="T12" si="13">IF(A12&lt;&gt;"","分拣摆渡","----")</f>
        <v>分拣摆渡</v>
      </c>
    </row>
    <row r="13" spans="1:62" s="17" customFormat="1" ht="18.75">
      <c r="A13" s="8">
        <v>43192</v>
      </c>
      <c r="B13" s="9" t="s">
        <v>208</v>
      </c>
      <c r="C13" s="25">
        <v>545</v>
      </c>
      <c r="D13" s="25">
        <v>555</v>
      </c>
      <c r="E13" s="11" t="s">
        <v>209</v>
      </c>
      <c r="F13" s="11" t="s">
        <v>210</v>
      </c>
      <c r="G13" s="11" t="s">
        <v>74</v>
      </c>
      <c r="H13" s="11" t="s">
        <v>211</v>
      </c>
      <c r="I13" s="12" t="s">
        <v>217</v>
      </c>
      <c r="J13" s="12"/>
      <c r="K13" s="13"/>
      <c r="L13" s="7" t="str">
        <f t="shared" ref="L13" si="14">IF(A13&lt;&gt;"","武汉威伟机械","------")</f>
        <v>武汉威伟机械</v>
      </c>
      <c r="M13" s="26" t="str">
        <f>VLOOKUP(O13,ch!$A$1:$B$31,2,0)</f>
        <v>鄂AZV373</v>
      </c>
      <c r="N13" s="20" t="s">
        <v>174</v>
      </c>
      <c r="O13" s="29" t="s">
        <v>195</v>
      </c>
      <c r="P13" s="7" t="str">
        <f t="shared" ref="P13" si="15">IF(M13&lt;&gt;"","9.6米","--")</f>
        <v>9.6米</v>
      </c>
      <c r="Q13" s="14">
        <v>14</v>
      </c>
      <c r="R13" s="14">
        <v>0</v>
      </c>
      <c r="S13" s="14">
        <f t="shared" ref="S13" si="16">SUM(Q13:R13)</f>
        <v>14</v>
      </c>
      <c r="T13" s="7" t="str">
        <f t="shared" ref="T13" si="17">IF(A13&lt;&gt;"","分拣摆渡","----")</f>
        <v>分拣摆渡</v>
      </c>
    </row>
    <row r="14" spans="1:62" s="17" customFormat="1" ht="18.75">
      <c r="A14" s="8">
        <v>43192</v>
      </c>
      <c r="B14" s="9" t="s">
        <v>208</v>
      </c>
      <c r="C14" s="25">
        <v>457</v>
      </c>
      <c r="D14" s="25">
        <v>507</v>
      </c>
      <c r="E14" s="11" t="s">
        <v>209</v>
      </c>
      <c r="F14" s="11" t="s">
        <v>210</v>
      </c>
      <c r="G14" s="11" t="s">
        <v>74</v>
      </c>
      <c r="H14" s="11" t="s">
        <v>211</v>
      </c>
      <c r="I14" s="12" t="s">
        <v>218</v>
      </c>
      <c r="J14" s="12"/>
      <c r="K14" s="13"/>
      <c r="L14" s="7" t="str">
        <f t="shared" ref="L14" si="18">IF(A14&lt;&gt;"","武汉威伟机械","------")</f>
        <v>武汉威伟机械</v>
      </c>
      <c r="M14" s="26" t="str">
        <f>VLOOKUP(O14,ch!$A$1:$B$31,2,0)</f>
        <v>鄂AZV373</v>
      </c>
      <c r="N14" s="20" t="s">
        <v>174</v>
      </c>
      <c r="O14" s="29" t="s">
        <v>195</v>
      </c>
      <c r="P14" s="7" t="str">
        <f t="shared" ref="P14" si="19">IF(M14&lt;&gt;"","9.6米","--")</f>
        <v>9.6米</v>
      </c>
      <c r="Q14" s="14">
        <v>14</v>
      </c>
      <c r="R14" s="14">
        <v>0</v>
      </c>
      <c r="S14" s="14">
        <f t="shared" ref="S14" si="20">SUM(Q14:R14)</f>
        <v>14</v>
      </c>
      <c r="T14" s="7" t="str">
        <f t="shared" ref="T14" si="21">IF(A14&lt;&gt;"","分拣摆渡","----")</f>
        <v>分拣摆渡</v>
      </c>
    </row>
    <row r="15" spans="1:62" s="17" customFormat="1" ht="18.75">
      <c r="A15" s="8">
        <v>43192</v>
      </c>
      <c r="B15" s="9" t="s">
        <v>208</v>
      </c>
      <c r="C15" s="25">
        <v>415</v>
      </c>
      <c r="D15" s="25">
        <v>425</v>
      </c>
      <c r="E15" s="11" t="s">
        <v>209</v>
      </c>
      <c r="F15" s="11" t="s">
        <v>210</v>
      </c>
      <c r="G15" s="11" t="s">
        <v>74</v>
      </c>
      <c r="H15" s="11" t="s">
        <v>211</v>
      </c>
      <c r="I15" s="12" t="s">
        <v>219</v>
      </c>
      <c r="J15" s="12"/>
      <c r="K15" s="13"/>
      <c r="L15" s="7" t="str">
        <f t="shared" ref="L15" si="22">IF(A15&lt;&gt;"","武汉威伟机械","------")</f>
        <v>武汉威伟机械</v>
      </c>
      <c r="M15" s="26" t="str">
        <f>VLOOKUP(O15,ch!$A$1:$B$31,2,0)</f>
        <v>鄂AZV373</v>
      </c>
      <c r="N15" s="20" t="s">
        <v>174</v>
      </c>
      <c r="O15" s="29" t="s">
        <v>195</v>
      </c>
      <c r="P15" s="7" t="str">
        <f t="shared" ref="P15" si="23">IF(M15&lt;&gt;"","9.6米","--")</f>
        <v>9.6米</v>
      </c>
      <c r="Q15" s="14">
        <v>14</v>
      </c>
      <c r="R15" s="14">
        <v>0</v>
      </c>
      <c r="S15" s="14">
        <f t="shared" ref="S15" si="24">SUM(Q15:R15)</f>
        <v>14</v>
      </c>
      <c r="T15" s="7" t="str">
        <f t="shared" ref="T15" si="25">IF(A15&lt;&gt;"","分拣摆渡","----")</f>
        <v>分拣摆渡</v>
      </c>
    </row>
    <row r="16" spans="1:62" s="17" customFormat="1" ht="18.75">
      <c r="A16" s="8">
        <v>43192</v>
      </c>
      <c r="B16" s="9" t="s">
        <v>208</v>
      </c>
      <c r="C16" s="25">
        <v>336</v>
      </c>
      <c r="D16" s="25">
        <v>346</v>
      </c>
      <c r="E16" s="11" t="s">
        <v>209</v>
      </c>
      <c r="F16" s="11" t="s">
        <v>210</v>
      </c>
      <c r="G16" s="11" t="s">
        <v>74</v>
      </c>
      <c r="H16" s="11" t="s">
        <v>211</v>
      </c>
      <c r="I16" s="12" t="s">
        <v>220</v>
      </c>
      <c r="J16" s="12"/>
      <c r="K16" s="13"/>
      <c r="L16" s="7" t="str">
        <f t="shared" ref="L16" si="26">IF(A16&lt;&gt;"","武汉威伟机械","------")</f>
        <v>武汉威伟机械</v>
      </c>
      <c r="M16" s="26" t="str">
        <f>VLOOKUP(O16,ch!$A$1:$B$31,2,0)</f>
        <v>鄂AZV373</v>
      </c>
      <c r="N16" s="20" t="s">
        <v>174</v>
      </c>
      <c r="O16" s="29" t="s">
        <v>195</v>
      </c>
      <c r="P16" s="7" t="str">
        <f t="shared" ref="P16" si="27">IF(M16&lt;&gt;"","9.6米","--")</f>
        <v>9.6米</v>
      </c>
      <c r="Q16" s="14">
        <v>14</v>
      </c>
      <c r="R16" s="14">
        <v>0</v>
      </c>
      <c r="S16" s="14">
        <f t="shared" ref="S16" si="28">SUM(Q16:R16)</f>
        <v>14</v>
      </c>
      <c r="T16" s="7" t="str">
        <f t="shared" ref="T16" si="29">IF(A16&lt;&gt;"","分拣摆渡","----")</f>
        <v>分拣摆渡</v>
      </c>
    </row>
    <row r="17" spans="1:20" s="17" customFormat="1" ht="18.75">
      <c r="A17" s="8">
        <v>43192</v>
      </c>
      <c r="B17" s="9" t="s">
        <v>208</v>
      </c>
      <c r="C17" s="25">
        <v>250</v>
      </c>
      <c r="D17" s="25">
        <v>300</v>
      </c>
      <c r="E17" s="11" t="s">
        <v>209</v>
      </c>
      <c r="F17" s="11" t="s">
        <v>210</v>
      </c>
      <c r="G17" s="11" t="s">
        <v>74</v>
      </c>
      <c r="H17" s="11" t="s">
        <v>211</v>
      </c>
      <c r="I17" s="12" t="s">
        <v>221</v>
      </c>
      <c r="J17" s="12"/>
      <c r="K17" s="13"/>
      <c r="L17" s="7" t="str">
        <f t="shared" ref="L17" si="30">IF(A17&lt;&gt;"","武汉威伟机械","------")</f>
        <v>武汉威伟机械</v>
      </c>
      <c r="M17" s="26" t="str">
        <f>VLOOKUP(O17,ch!$A$1:$B$31,2,0)</f>
        <v>鄂AZV373</v>
      </c>
      <c r="N17" s="20" t="s">
        <v>174</v>
      </c>
      <c r="O17" s="29" t="s">
        <v>195</v>
      </c>
      <c r="P17" s="7" t="str">
        <f t="shared" ref="P17" si="31">IF(M17&lt;&gt;"","9.6米","--")</f>
        <v>9.6米</v>
      </c>
      <c r="Q17" s="14">
        <v>14</v>
      </c>
      <c r="R17" s="14">
        <v>0</v>
      </c>
      <c r="S17" s="14">
        <f t="shared" ref="S17" si="32">SUM(Q17:R17)</f>
        <v>14</v>
      </c>
      <c r="T17" s="7" t="str">
        <f t="shared" ref="T17" si="33">IF(A17&lt;&gt;"","分拣摆渡","----")</f>
        <v>分拣摆渡</v>
      </c>
    </row>
    <row r="18" spans="1:20" s="17" customFormat="1" ht="18.75">
      <c r="A18" s="8">
        <v>43192</v>
      </c>
      <c r="B18" s="9" t="s">
        <v>208</v>
      </c>
      <c r="C18" s="25">
        <v>202</v>
      </c>
      <c r="D18" s="25">
        <v>212</v>
      </c>
      <c r="E18" s="11" t="s">
        <v>209</v>
      </c>
      <c r="F18" s="11" t="s">
        <v>210</v>
      </c>
      <c r="G18" s="11" t="s">
        <v>74</v>
      </c>
      <c r="H18" s="11" t="s">
        <v>211</v>
      </c>
      <c r="I18" s="12" t="s">
        <v>222</v>
      </c>
      <c r="J18" s="12"/>
      <c r="K18" s="13"/>
      <c r="L18" s="7" t="str">
        <f t="shared" ref="L18" si="34">IF(A18&lt;&gt;"","武汉威伟机械","------")</f>
        <v>武汉威伟机械</v>
      </c>
      <c r="M18" s="26" t="str">
        <f>VLOOKUP(O18,ch!$A$1:$B$31,2,0)</f>
        <v>鄂AZV373</v>
      </c>
      <c r="N18" s="20" t="s">
        <v>174</v>
      </c>
      <c r="O18" s="29" t="s">
        <v>195</v>
      </c>
      <c r="P18" s="7" t="str">
        <f t="shared" ref="P18" si="35">IF(M18&lt;&gt;"","9.6米","--")</f>
        <v>9.6米</v>
      </c>
      <c r="Q18" s="14">
        <v>13</v>
      </c>
      <c r="R18" s="14">
        <v>0</v>
      </c>
      <c r="S18" s="14">
        <f t="shared" ref="S18" si="36">SUM(Q18:R18)</f>
        <v>13</v>
      </c>
      <c r="T18" s="7" t="str">
        <f t="shared" ref="T18" si="37">IF(A18&lt;&gt;"","分拣摆渡","----")</f>
        <v>分拣摆渡</v>
      </c>
    </row>
    <row r="19" spans="1:20" s="17" customFormat="1" ht="18.75">
      <c r="A19" s="8">
        <v>43192</v>
      </c>
      <c r="B19" s="9" t="s">
        <v>208</v>
      </c>
      <c r="C19" s="25">
        <v>108</v>
      </c>
      <c r="D19" s="25">
        <v>124</v>
      </c>
      <c r="E19" s="11" t="s">
        <v>209</v>
      </c>
      <c r="F19" s="11" t="s">
        <v>210</v>
      </c>
      <c r="G19" s="11" t="s">
        <v>74</v>
      </c>
      <c r="H19" s="11" t="s">
        <v>211</v>
      </c>
      <c r="I19" s="12" t="s">
        <v>223</v>
      </c>
      <c r="J19" s="12"/>
      <c r="K19" s="13"/>
      <c r="L19" s="7" t="str">
        <f t="shared" ref="L19" si="38">IF(A19&lt;&gt;"","武汉威伟机械","------")</f>
        <v>武汉威伟机械</v>
      </c>
      <c r="M19" s="26" t="str">
        <f>VLOOKUP(O19,ch!$A$1:$B$31,2,0)</f>
        <v>鄂AZV373</v>
      </c>
      <c r="N19" s="20" t="s">
        <v>174</v>
      </c>
      <c r="O19" s="29" t="s">
        <v>195</v>
      </c>
      <c r="P19" s="7" t="str">
        <f t="shared" ref="P19" si="39">IF(M19&lt;&gt;"","9.6米","--")</f>
        <v>9.6米</v>
      </c>
      <c r="Q19" s="14">
        <v>14</v>
      </c>
      <c r="R19" s="14">
        <v>0</v>
      </c>
      <c r="S19" s="14">
        <f t="shared" ref="S19" si="40">SUM(Q19:R19)</f>
        <v>14</v>
      </c>
      <c r="T19" s="7" t="str">
        <f t="shared" ref="T19" si="41">IF(A19&lt;&gt;"","分拣摆渡","----")</f>
        <v>分拣摆渡</v>
      </c>
    </row>
    <row r="20" spans="1:20" s="17" customFormat="1" ht="18.75">
      <c r="A20" s="8">
        <v>43192</v>
      </c>
      <c r="B20" s="9" t="s">
        <v>208</v>
      </c>
      <c r="C20" s="25">
        <v>810</v>
      </c>
      <c r="D20" s="25">
        <v>820</v>
      </c>
      <c r="E20" s="11" t="s">
        <v>314</v>
      </c>
      <c r="F20" s="11" t="s">
        <v>210</v>
      </c>
      <c r="G20" s="11" t="s">
        <v>74</v>
      </c>
      <c r="H20" s="11" t="s">
        <v>211</v>
      </c>
      <c r="I20" s="12" t="s">
        <v>224</v>
      </c>
      <c r="J20" s="12"/>
      <c r="K20" s="13"/>
      <c r="L20" s="7" t="str">
        <f t="shared" ref="L20" si="42">IF(A20&lt;&gt;"","武汉威伟机械","------")</f>
        <v>武汉威伟机械</v>
      </c>
      <c r="M20" s="26" t="str">
        <f>VLOOKUP(O20,ch!$A$1:$B$31,2,0)</f>
        <v>鄂ABY277</v>
      </c>
      <c r="N20" s="20" t="s">
        <v>167</v>
      </c>
      <c r="O20" s="29" t="s">
        <v>191</v>
      </c>
      <c r="P20" s="7" t="str">
        <f t="shared" ref="P20" si="43">IF(M20&lt;&gt;"","9.6米","--")</f>
        <v>9.6米</v>
      </c>
      <c r="Q20" s="14">
        <v>14</v>
      </c>
      <c r="R20" s="14">
        <v>0</v>
      </c>
      <c r="S20" s="14">
        <f t="shared" ref="S20" si="44">SUM(Q20:R20)</f>
        <v>14</v>
      </c>
      <c r="T20" s="7" t="str">
        <f t="shared" ref="T20" si="45">IF(A20&lt;&gt;"","分拣摆渡","----")</f>
        <v>分拣摆渡</v>
      </c>
    </row>
    <row r="21" spans="1:20" s="17" customFormat="1" ht="18.75">
      <c r="A21" s="8">
        <v>43192</v>
      </c>
      <c r="B21" s="9" t="s">
        <v>208</v>
      </c>
      <c r="C21" s="25">
        <v>732</v>
      </c>
      <c r="D21" s="25">
        <v>742</v>
      </c>
      <c r="E21" s="11" t="s">
        <v>314</v>
      </c>
      <c r="F21" s="11" t="s">
        <v>210</v>
      </c>
      <c r="G21" s="11" t="s">
        <v>74</v>
      </c>
      <c r="H21" s="11" t="s">
        <v>211</v>
      </c>
      <c r="I21" s="12" t="s">
        <v>225</v>
      </c>
      <c r="J21" s="12"/>
      <c r="K21" s="13"/>
      <c r="L21" s="7" t="str">
        <f t="shared" ref="L21" si="46">IF(A21&lt;&gt;"","武汉威伟机械","------")</f>
        <v>武汉威伟机械</v>
      </c>
      <c r="M21" s="26" t="str">
        <f>VLOOKUP(O21,ch!$A$1:$B$31,2,0)</f>
        <v>鄂ABY277</v>
      </c>
      <c r="N21" s="20" t="s">
        <v>167</v>
      </c>
      <c r="O21" s="29" t="s">
        <v>191</v>
      </c>
      <c r="P21" s="7" t="str">
        <f t="shared" ref="P21" si="47">IF(M21&lt;&gt;"","9.6米","--")</f>
        <v>9.6米</v>
      </c>
      <c r="Q21" s="14">
        <v>14</v>
      </c>
      <c r="R21" s="14">
        <v>0</v>
      </c>
      <c r="S21" s="14">
        <f t="shared" ref="S21" si="48">SUM(Q21:R21)</f>
        <v>14</v>
      </c>
      <c r="T21" s="7" t="str">
        <f t="shared" ref="T21" si="49">IF(A21&lt;&gt;"","分拣摆渡","----")</f>
        <v>分拣摆渡</v>
      </c>
    </row>
    <row r="22" spans="1:20" s="17" customFormat="1" ht="18.75">
      <c r="A22" s="8">
        <v>43192</v>
      </c>
      <c r="B22" s="9" t="s">
        <v>208</v>
      </c>
      <c r="C22" s="25">
        <v>607</v>
      </c>
      <c r="D22" s="25">
        <v>617</v>
      </c>
      <c r="E22" s="11" t="s">
        <v>314</v>
      </c>
      <c r="F22" s="11" t="s">
        <v>210</v>
      </c>
      <c r="G22" s="11" t="s">
        <v>74</v>
      </c>
      <c r="H22" s="11" t="s">
        <v>211</v>
      </c>
      <c r="I22" s="12" t="s">
        <v>226</v>
      </c>
      <c r="J22" s="12"/>
      <c r="K22" s="13"/>
      <c r="L22" s="7" t="str">
        <f t="shared" ref="L22" si="50">IF(A22&lt;&gt;"","武汉威伟机械","------")</f>
        <v>武汉威伟机械</v>
      </c>
      <c r="M22" s="26" t="str">
        <f>VLOOKUP(O22,ch!$A$1:$B$31,2,0)</f>
        <v>鄂ABY277</v>
      </c>
      <c r="N22" s="20" t="s">
        <v>167</v>
      </c>
      <c r="O22" s="29" t="s">
        <v>191</v>
      </c>
      <c r="P22" s="7" t="str">
        <f t="shared" ref="P22" si="51">IF(M22&lt;&gt;"","9.6米","--")</f>
        <v>9.6米</v>
      </c>
      <c r="Q22" s="14">
        <v>14</v>
      </c>
      <c r="R22" s="14">
        <v>0</v>
      </c>
      <c r="S22" s="14">
        <f t="shared" ref="S22" si="52">SUM(Q22:R22)</f>
        <v>14</v>
      </c>
      <c r="T22" s="7" t="str">
        <f t="shared" ref="T22" si="53">IF(A22&lt;&gt;"","分拣摆渡","----")</f>
        <v>分拣摆渡</v>
      </c>
    </row>
    <row r="23" spans="1:20" s="17" customFormat="1" ht="18.75">
      <c r="A23" s="8">
        <v>43192</v>
      </c>
      <c r="B23" s="9" t="s">
        <v>208</v>
      </c>
      <c r="C23" s="25">
        <v>525</v>
      </c>
      <c r="D23" s="25">
        <v>535</v>
      </c>
      <c r="E23" s="11" t="s">
        <v>314</v>
      </c>
      <c r="F23" s="11" t="s">
        <v>210</v>
      </c>
      <c r="G23" s="11" t="s">
        <v>74</v>
      </c>
      <c r="H23" s="11" t="s">
        <v>211</v>
      </c>
      <c r="I23" s="12" t="s">
        <v>227</v>
      </c>
      <c r="J23" s="12"/>
      <c r="K23" s="13"/>
      <c r="L23" s="7" t="str">
        <f t="shared" ref="L23" si="54">IF(A23&lt;&gt;"","武汉威伟机械","------")</f>
        <v>武汉威伟机械</v>
      </c>
      <c r="M23" s="26" t="str">
        <f>VLOOKUP(O23,ch!$A$1:$B$31,2,0)</f>
        <v>鄂ABY277</v>
      </c>
      <c r="N23" s="20" t="s">
        <v>167</v>
      </c>
      <c r="O23" s="29" t="s">
        <v>191</v>
      </c>
      <c r="P23" s="7" t="str">
        <f t="shared" ref="P23" si="55">IF(M23&lt;&gt;"","9.6米","--")</f>
        <v>9.6米</v>
      </c>
      <c r="Q23" s="14">
        <v>14</v>
      </c>
      <c r="R23" s="14">
        <v>0</v>
      </c>
      <c r="S23" s="14">
        <f t="shared" ref="S23" si="56">SUM(Q23:R23)</f>
        <v>14</v>
      </c>
      <c r="T23" s="7" t="str">
        <f t="shared" ref="T23" si="57">IF(A23&lt;&gt;"","分拣摆渡","----")</f>
        <v>分拣摆渡</v>
      </c>
    </row>
    <row r="24" spans="1:20" s="17" customFormat="1" ht="18.75">
      <c r="A24" s="8">
        <v>43192</v>
      </c>
      <c r="B24" s="9" t="s">
        <v>208</v>
      </c>
      <c r="C24" s="25">
        <v>455</v>
      </c>
      <c r="D24" s="25">
        <v>505</v>
      </c>
      <c r="E24" s="11" t="s">
        <v>314</v>
      </c>
      <c r="F24" s="11" t="s">
        <v>210</v>
      </c>
      <c r="G24" s="11" t="s">
        <v>74</v>
      </c>
      <c r="H24" s="11" t="s">
        <v>211</v>
      </c>
      <c r="I24" s="12" t="s">
        <v>228</v>
      </c>
      <c r="J24" s="12"/>
      <c r="K24" s="13"/>
      <c r="L24" s="7" t="str">
        <f t="shared" ref="L24" si="58">IF(A24&lt;&gt;"","武汉威伟机械","------")</f>
        <v>武汉威伟机械</v>
      </c>
      <c r="M24" s="26" t="str">
        <f>VLOOKUP(O24,ch!$A$1:$B$31,2,0)</f>
        <v>鄂ABY277</v>
      </c>
      <c r="N24" s="20" t="s">
        <v>167</v>
      </c>
      <c r="O24" s="29" t="s">
        <v>191</v>
      </c>
      <c r="P24" s="7" t="str">
        <f t="shared" ref="P24" si="59">IF(M24&lt;&gt;"","9.6米","--")</f>
        <v>9.6米</v>
      </c>
      <c r="Q24" s="14">
        <v>14</v>
      </c>
      <c r="R24" s="14">
        <v>0</v>
      </c>
      <c r="S24" s="14">
        <f t="shared" ref="S24" si="60">SUM(Q24:R24)</f>
        <v>14</v>
      </c>
      <c r="T24" s="7" t="str">
        <f t="shared" ref="T24" si="61">IF(A24&lt;&gt;"","分拣摆渡","----")</f>
        <v>分拣摆渡</v>
      </c>
    </row>
    <row r="25" spans="1:20" s="17" customFormat="1" ht="18.75">
      <c r="A25" s="8">
        <v>43192</v>
      </c>
      <c r="B25" s="9" t="s">
        <v>208</v>
      </c>
      <c r="C25" s="25">
        <v>355</v>
      </c>
      <c r="D25" s="25">
        <v>405</v>
      </c>
      <c r="E25" s="11" t="s">
        <v>314</v>
      </c>
      <c r="F25" s="11" t="s">
        <v>210</v>
      </c>
      <c r="G25" s="11" t="s">
        <v>74</v>
      </c>
      <c r="H25" s="11" t="s">
        <v>211</v>
      </c>
      <c r="I25" s="12" t="s">
        <v>229</v>
      </c>
      <c r="J25" s="12"/>
      <c r="K25" s="13"/>
      <c r="L25" s="7" t="str">
        <f t="shared" ref="L25" si="62">IF(A25&lt;&gt;"","武汉威伟机械","------")</f>
        <v>武汉威伟机械</v>
      </c>
      <c r="M25" s="26" t="str">
        <f>VLOOKUP(O25,ch!$A$1:$B$31,2,0)</f>
        <v>鄂ABY277</v>
      </c>
      <c r="N25" s="20" t="s">
        <v>167</v>
      </c>
      <c r="O25" s="29" t="s">
        <v>191</v>
      </c>
      <c r="P25" s="7" t="str">
        <f t="shared" ref="P25" si="63">IF(M25&lt;&gt;"","9.6米","--")</f>
        <v>9.6米</v>
      </c>
      <c r="Q25" s="14">
        <v>14</v>
      </c>
      <c r="R25" s="14">
        <v>0</v>
      </c>
      <c r="S25" s="14">
        <f t="shared" ref="S25" si="64">SUM(Q25:R25)</f>
        <v>14</v>
      </c>
      <c r="T25" s="7" t="str">
        <f t="shared" ref="T25" si="65">IF(A25&lt;&gt;"","分拣摆渡","----")</f>
        <v>分拣摆渡</v>
      </c>
    </row>
    <row r="26" spans="1:20" s="17" customFormat="1" ht="18.75">
      <c r="A26" s="8">
        <v>43192</v>
      </c>
      <c r="B26" s="9" t="s">
        <v>208</v>
      </c>
      <c r="C26" s="25">
        <v>310</v>
      </c>
      <c r="D26" s="25">
        <v>320</v>
      </c>
      <c r="E26" s="11" t="s">
        <v>314</v>
      </c>
      <c r="F26" s="11" t="s">
        <v>210</v>
      </c>
      <c r="G26" s="11" t="s">
        <v>74</v>
      </c>
      <c r="H26" s="11" t="s">
        <v>211</v>
      </c>
      <c r="I26" s="12" t="s">
        <v>230</v>
      </c>
      <c r="J26" s="12"/>
      <c r="K26" s="13"/>
      <c r="L26" s="7" t="str">
        <f t="shared" ref="L26" si="66">IF(A26&lt;&gt;"","武汉威伟机械","------")</f>
        <v>武汉威伟机械</v>
      </c>
      <c r="M26" s="26" t="str">
        <f>VLOOKUP(O26,ch!$A$1:$B$31,2,0)</f>
        <v>鄂ABY277</v>
      </c>
      <c r="N26" s="20" t="s">
        <v>167</v>
      </c>
      <c r="O26" s="29" t="s">
        <v>191</v>
      </c>
      <c r="P26" s="7" t="str">
        <f t="shared" ref="P26" si="67">IF(M26&lt;&gt;"","9.6米","--")</f>
        <v>9.6米</v>
      </c>
      <c r="Q26" s="14">
        <v>14</v>
      </c>
      <c r="R26" s="14">
        <v>0</v>
      </c>
      <c r="S26" s="14">
        <f t="shared" ref="S26" si="68">SUM(Q26:R26)</f>
        <v>14</v>
      </c>
      <c r="T26" s="7" t="str">
        <f t="shared" ref="T26" si="69">IF(A26&lt;&gt;"","分拣摆渡","----")</f>
        <v>分拣摆渡</v>
      </c>
    </row>
    <row r="27" spans="1:20" s="17" customFormat="1" ht="18.75">
      <c r="A27" s="8">
        <v>43192</v>
      </c>
      <c r="B27" s="9" t="s">
        <v>208</v>
      </c>
      <c r="C27" s="25">
        <v>225</v>
      </c>
      <c r="D27" s="25">
        <v>235</v>
      </c>
      <c r="E27" s="11" t="s">
        <v>314</v>
      </c>
      <c r="F27" s="11" t="s">
        <v>210</v>
      </c>
      <c r="G27" s="11" t="s">
        <v>74</v>
      </c>
      <c r="H27" s="11" t="s">
        <v>211</v>
      </c>
      <c r="I27" s="12" t="s">
        <v>231</v>
      </c>
      <c r="J27" s="12"/>
      <c r="K27" s="13"/>
      <c r="L27" s="7" t="str">
        <f t="shared" ref="L27" si="70">IF(A27&lt;&gt;"","武汉威伟机械","------")</f>
        <v>武汉威伟机械</v>
      </c>
      <c r="M27" s="26" t="str">
        <f>VLOOKUP(O27,ch!$A$1:$B$31,2,0)</f>
        <v>鄂ABY277</v>
      </c>
      <c r="N27" s="20" t="s">
        <v>167</v>
      </c>
      <c r="O27" s="29" t="s">
        <v>191</v>
      </c>
      <c r="P27" s="7" t="str">
        <f t="shared" ref="P27" si="71">IF(M27&lt;&gt;"","9.6米","--")</f>
        <v>9.6米</v>
      </c>
      <c r="Q27" s="14">
        <v>14</v>
      </c>
      <c r="R27" s="14">
        <v>0</v>
      </c>
      <c r="S27" s="14">
        <f t="shared" ref="S27" si="72">SUM(Q27:R27)</f>
        <v>14</v>
      </c>
      <c r="T27" s="7" t="str">
        <f t="shared" ref="T27" si="73">IF(A27&lt;&gt;"","分拣摆渡","----")</f>
        <v>分拣摆渡</v>
      </c>
    </row>
    <row r="28" spans="1:20" s="17" customFormat="1" ht="18.75">
      <c r="A28" s="8">
        <v>43192</v>
      </c>
      <c r="B28" s="9" t="s">
        <v>208</v>
      </c>
      <c r="C28" s="25">
        <v>133</v>
      </c>
      <c r="D28" s="25">
        <v>141</v>
      </c>
      <c r="E28" s="11" t="s">
        <v>314</v>
      </c>
      <c r="F28" s="11" t="s">
        <v>210</v>
      </c>
      <c r="G28" s="11" t="s">
        <v>74</v>
      </c>
      <c r="H28" s="11" t="s">
        <v>211</v>
      </c>
      <c r="I28" s="12" t="s">
        <v>232</v>
      </c>
      <c r="J28" s="12"/>
      <c r="K28" s="13"/>
      <c r="L28" s="7" t="str">
        <f t="shared" ref="L28" si="74">IF(A28&lt;&gt;"","武汉威伟机械","------")</f>
        <v>武汉威伟机械</v>
      </c>
      <c r="M28" s="26" t="str">
        <f>VLOOKUP(O28,ch!$A$1:$B$31,2,0)</f>
        <v>鄂ABY277</v>
      </c>
      <c r="N28" s="20" t="s">
        <v>167</v>
      </c>
      <c r="O28" s="29" t="s">
        <v>191</v>
      </c>
      <c r="P28" s="7" t="str">
        <f t="shared" ref="P28" si="75">IF(M28&lt;&gt;"","9.6米","--")</f>
        <v>9.6米</v>
      </c>
      <c r="Q28" s="14">
        <v>11</v>
      </c>
      <c r="R28" s="14">
        <v>0</v>
      </c>
      <c r="S28" s="14">
        <f t="shared" ref="S28" si="76">SUM(Q28:R28)</f>
        <v>11</v>
      </c>
      <c r="T28" s="7" t="str">
        <f t="shared" ref="T28" si="77">IF(A28&lt;&gt;"","分拣摆渡","----")</f>
        <v>分拣摆渡</v>
      </c>
    </row>
    <row r="29" spans="1:20" s="17" customFormat="1" ht="18.75">
      <c r="A29" s="8">
        <v>43192</v>
      </c>
      <c r="B29" s="9" t="s">
        <v>208</v>
      </c>
      <c r="C29" s="25">
        <v>30</v>
      </c>
      <c r="D29" s="25">
        <v>40</v>
      </c>
      <c r="E29" s="11" t="s">
        <v>314</v>
      </c>
      <c r="F29" s="11" t="s">
        <v>210</v>
      </c>
      <c r="G29" s="11" t="s">
        <v>74</v>
      </c>
      <c r="H29" s="11" t="s">
        <v>211</v>
      </c>
      <c r="I29" s="12" t="s">
        <v>233</v>
      </c>
      <c r="J29" s="12"/>
      <c r="K29" s="13"/>
      <c r="L29" s="7" t="str">
        <f t="shared" ref="L29" si="78">IF(A29&lt;&gt;"","武汉威伟机械","------")</f>
        <v>武汉威伟机械</v>
      </c>
      <c r="M29" s="26" t="str">
        <f>VLOOKUP(O29,ch!$A$1:$B$31,2,0)</f>
        <v>鄂ABY277</v>
      </c>
      <c r="N29" s="20" t="s">
        <v>167</v>
      </c>
      <c r="O29" s="29" t="s">
        <v>191</v>
      </c>
      <c r="P29" s="7" t="str">
        <f t="shared" ref="P29" si="79">IF(M29&lt;&gt;"","9.6米","--")</f>
        <v>9.6米</v>
      </c>
      <c r="Q29" s="14">
        <v>11</v>
      </c>
      <c r="R29" s="14">
        <v>0</v>
      </c>
      <c r="S29" s="14">
        <f t="shared" ref="S29:S39" si="80">SUM(Q29:R29)</f>
        <v>11</v>
      </c>
      <c r="T29" s="7" t="str">
        <f t="shared" ref="T29" si="81">IF(A29&lt;&gt;"","分拣摆渡","----")</f>
        <v>分拣摆渡</v>
      </c>
    </row>
    <row r="30" spans="1:20" s="17" customFormat="1" ht="18.75">
      <c r="A30" s="8">
        <v>43192</v>
      </c>
      <c r="B30" s="9" t="s">
        <v>208</v>
      </c>
      <c r="C30" s="25">
        <v>850</v>
      </c>
      <c r="D30" s="25">
        <v>900</v>
      </c>
      <c r="E30" s="11" t="s">
        <v>314</v>
      </c>
      <c r="F30" s="11" t="s">
        <v>120</v>
      </c>
      <c r="G30" s="11" t="s">
        <v>74</v>
      </c>
      <c r="H30" s="11" t="s">
        <v>211</v>
      </c>
      <c r="I30" s="12" t="s">
        <v>332</v>
      </c>
      <c r="J30" s="12"/>
      <c r="K30" s="13"/>
      <c r="L30" s="7" t="str">
        <f t="shared" ref="L30" si="82">IF(A30&lt;&gt;"","武汉威伟机械","------")</f>
        <v>武汉威伟机械</v>
      </c>
      <c r="M30" s="26" t="str">
        <f>VLOOKUP(O30,ch!$A$1:$B$31,2,0)</f>
        <v>鄂ABY277</v>
      </c>
      <c r="N30" s="20" t="s">
        <v>167</v>
      </c>
      <c r="O30" s="29" t="s">
        <v>191</v>
      </c>
      <c r="P30" s="7" t="str">
        <f t="shared" ref="P30" si="83">IF(M30&lt;&gt;"","9.6米","--")</f>
        <v>9.6米</v>
      </c>
      <c r="Q30" s="14">
        <v>14</v>
      </c>
      <c r="R30" s="14">
        <v>0</v>
      </c>
      <c r="S30" s="14">
        <f t="shared" ref="S30" si="84">SUM(Q30:R30)</f>
        <v>14</v>
      </c>
      <c r="T30" s="7" t="str">
        <f t="shared" ref="T30" si="85">IF(A30&lt;&gt;"","分拣摆渡","----")</f>
        <v>分拣摆渡</v>
      </c>
    </row>
    <row r="31" spans="1:20" s="17" customFormat="1" ht="18.75">
      <c r="A31" s="8">
        <v>43192</v>
      </c>
      <c r="B31" s="9" t="s">
        <v>208</v>
      </c>
      <c r="C31" s="25">
        <v>655</v>
      </c>
      <c r="D31" s="25">
        <v>705</v>
      </c>
      <c r="E31" s="11" t="s">
        <v>314</v>
      </c>
      <c r="F31" s="11" t="s">
        <v>120</v>
      </c>
      <c r="G31" s="11" t="s">
        <v>74</v>
      </c>
      <c r="H31" s="11" t="s">
        <v>211</v>
      </c>
      <c r="I31" s="12" t="s">
        <v>333</v>
      </c>
      <c r="J31" s="12"/>
      <c r="K31" s="13"/>
      <c r="L31" s="7" t="str">
        <f t="shared" ref="L31" si="86">IF(A31&lt;&gt;"","武汉威伟机械","------")</f>
        <v>武汉威伟机械</v>
      </c>
      <c r="M31" s="26" t="str">
        <f>VLOOKUP(O31,ch!$A$1:$B$31,2,0)</f>
        <v>鄂ABY277</v>
      </c>
      <c r="N31" s="20" t="s">
        <v>167</v>
      </c>
      <c r="O31" s="29" t="s">
        <v>191</v>
      </c>
      <c r="P31" s="7" t="str">
        <f t="shared" ref="P31" si="87">IF(M31&lt;&gt;"","9.6米","--")</f>
        <v>9.6米</v>
      </c>
      <c r="Q31" s="14">
        <v>14</v>
      </c>
      <c r="R31" s="14">
        <v>0</v>
      </c>
      <c r="S31" s="14">
        <f t="shared" ref="S31" si="88">SUM(Q31:R31)</f>
        <v>14</v>
      </c>
      <c r="T31" s="7" t="str">
        <f t="shared" ref="T31" si="89">IF(A31&lt;&gt;"","分拣摆渡","----")</f>
        <v>分拣摆渡</v>
      </c>
    </row>
    <row r="32" spans="1:20" s="17" customFormat="1" ht="18.75">
      <c r="A32" s="8">
        <v>43192</v>
      </c>
      <c r="B32" s="9" t="s">
        <v>278</v>
      </c>
      <c r="C32" s="25">
        <v>2045</v>
      </c>
      <c r="D32" s="25">
        <v>2115</v>
      </c>
      <c r="E32" s="11" t="s">
        <v>74</v>
      </c>
      <c r="F32" s="11" t="s">
        <v>75</v>
      </c>
      <c r="G32" s="11" t="s">
        <v>203</v>
      </c>
      <c r="H32" s="11" t="s">
        <v>204</v>
      </c>
      <c r="I32" s="12" t="s">
        <v>279</v>
      </c>
      <c r="J32" s="12"/>
      <c r="K32" s="19" t="s">
        <v>280</v>
      </c>
      <c r="L32" s="7" t="str">
        <f t="shared" ref="L32" si="90">IF(A32&lt;&gt;"","武汉威伟机械","------")</f>
        <v>武汉威伟机械</v>
      </c>
      <c r="M32" s="26" t="str">
        <f>VLOOKUP(O32,ch!$A$1:$B$31,2,0)</f>
        <v>鄂AAW309</v>
      </c>
      <c r="N32" s="20" t="s">
        <v>165</v>
      </c>
      <c r="O32" s="29" t="s">
        <v>144</v>
      </c>
      <c r="P32" s="7" t="str">
        <f t="shared" ref="P32" si="91">IF(M32&lt;&gt;"","9.6米","--")</f>
        <v>9.6米</v>
      </c>
      <c r="Q32" s="14">
        <v>14</v>
      </c>
      <c r="R32" s="14">
        <v>0</v>
      </c>
      <c r="S32" s="14">
        <f t="shared" ref="S32" si="92">SUM(Q32:R32)</f>
        <v>14</v>
      </c>
      <c r="T32" s="7" t="str">
        <f t="shared" ref="T32" si="93">IF(A32&lt;&gt;"","分拣摆渡","----")</f>
        <v>分拣摆渡</v>
      </c>
    </row>
    <row r="33" spans="1:20" s="17" customFormat="1" ht="18.75">
      <c r="A33" s="8">
        <v>43192</v>
      </c>
      <c r="B33" s="9" t="s">
        <v>278</v>
      </c>
      <c r="C33" s="25">
        <v>2206</v>
      </c>
      <c r="D33" s="25">
        <v>2225</v>
      </c>
      <c r="E33" s="11" t="s">
        <v>74</v>
      </c>
      <c r="F33" s="11" t="s">
        <v>75</v>
      </c>
      <c r="G33" s="11" t="s">
        <v>203</v>
      </c>
      <c r="H33" s="11" t="s">
        <v>204</v>
      </c>
      <c r="I33" s="12" t="s">
        <v>281</v>
      </c>
      <c r="J33" s="12"/>
      <c r="K33" s="19" t="s">
        <v>282</v>
      </c>
      <c r="L33" s="7" t="str">
        <f t="shared" ref="L33" si="94">IF(A33&lt;&gt;"","武汉威伟机械","------")</f>
        <v>武汉威伟机械</v>
      </c>
      <c r="M33" s="26" t="str">
        <f>VLOOKUP(O33,ch!$A$1:$B$31,2,0)</f>
        <v>鄂AAW309</v>
      </c>
      <c r="N33" s="20" t="s">
        <v>165</v>
      </c>
      <c r="O33" s="29" t="s">
        <v>144</v>
      </c>
      <c r="P33" s="7" t="str">
        <f t="shared" ref="P33" si="95">IF(M33&lt;&gt;"","9.6米","--")</f>
        <v>9.6米</v>
      </c>
      <c r="Q33" s="14">
        <v>8</v>
      </c>
      <c r="R33" s="14">
        <v>0</v>
      </c>
      <c r="S33" s="14">
        <f t="shared" ref="S33" si="96">SUM(Q33:R33)</f>
        <v>8</v>
      </c>
      <c r="T33" s="7" t="str">
        <f t="shared" ref="T33" si="97">IF(A33&lt;&gt;"","分拣摆渡","----")</f>
        <v>分拣摆渡</v>
      </c>
    </row>
    <row r="34" spans="1:20" s="17" customFormat="1" ht="18.75">
      <c r="A34" s="8">
        <v>43192</v>
      </c>
      <c r="B34" s="9" t="s">
        <v>301</v>
      </c>
      <c r="C34" s="25">
        <v>2116</v>
      </c>
      <c r="D34" s="25">
        <v>2136</v>
      </c>
      <c r="E34" s="11" t="s">
        <v>74</v>
      </c>
      <c r="F34" s="11" t="s">
        <v>75</v>
      </c>
      <c r="G34" s="11" t="s">
        <v>31</v>
      </c>
      <c r="H34" s="11" t="s">
        <v>73</v>
      </c>
      <c r="I34" s="12" t="s">
        <v>302</v>
      </c>
      <c r="J34" s="12"/>
      <c r="K34" s="19" t="s">
        <v>303</v>
      </c>
      <c r="L34" s="7" t="str">
        <f>IF(A34&lt;&gt;"","武汉威伟机械","------")</f>
        <v>武汉威伟机械</v>
      </c>
      <c r="M34" s="26" t="str">
        <f>VLOOKUP(O34,ch!$A$1:$B$31,2,0)</f>
        <v>鄂AZR992</v>
      </c>
      <c r="N34" s="20" t="s">
        <v>183</v>
      </c>
      <c r="O34" s="29" t="s">
        <v>304</v>
      </c>
      <c r="P34" s="7" t="str">
        <f>IF(M34&lt;&gt;"","9.6米","--")</f>
        <v>9.6米</v>
      </c>
      <c r="Q34" s="14">
        <v>12</v>
      </c>
      <c r="R34" s="14">
        <v>0</v>
      </c>
      <c r="S34" s="14">
        <f>SUM(Q34:R34)</f>
        <v>12</v>
      </c>
      <c r="T34" s="7" t="str">
        <f>IF(A34&lt;&gt;"","分拣摆渡","----")</f>
        <v>分拣摆渡</v>
      </c>
    </row>
    <row r="35" spans="1:20" s="17" customFormat="1" ht="18.75">
      <c r="A35" s="8">
        <v>43192</v>
      </c>
      <c r="B35" s="9" t="s">
        <v>278</v>
      </c>
      <c r="C35" s="25">
        <v>2018</v>
      </c>
      <c r="D35" s="25">
        <v>2034</v>
      </c>
      <c r="E35" s="11" t="s">
        <v>74</v>
      </c>
      <c r="F35" s="11" t="s">
        <v>75</v>
      </c>
      <c r="G35" s="11" t="s">
        <v>31</v>
      </c>
      <c r="H35" s="11" t="s">
        <v>73</v>
      </c>
      <c r="I35" s="12" t="s">
        <v>305</v>
      </c>
      <c r="J35" s="12"/>
      <c r="K35" s="19" t="s">
        <v>306</v>
      </c>
      <c r="L35" s="7" t="str">
        <f t="shared" ref="L35" si="98">IF(A35&lt;&gt;"","武汉威伟机械","------")</f>
        <v>武汉威伟机械</v>
      </c>
      <c r="M35" s="26" t="str">
        <f>VLOOKUP(O35,ch!$A$1:$B$31,2,0)</f>
        <v>鄂AZR992</v>
      </c>
      <c r="N35" s="20" t="s">
        <v>183</v>
      </c>
      <c r="O35" s="29" t="s">
        <v>304</v>
      </c>
      <c r="P35" s="7" t="str">
        <f t="shared" ref="P35" si="99">IF(M35&lt;&gt;"","9.6米","--")</f>
        <v>9.6米</v>
      </c>
      <c r="Q35" s="14">
        <v>14</v>
      </c>
      <c r="R35" s="14">
        <v>0</v>
      </c>
      <c r="S35" s="14">
        <f t="shared" ref="S35" si="100">SUM(Q35:R35)</f>
        <v>14</v>
      </c>
      <c r="T35" s="7" t="str">
        <f t="shared" ref="T35" si="101">IF(A35&lt;&gt;"","分拣摆渡","----")</f>
        <v>分拣摆渡</v>
      </c>
    </row>
    <row r="36" spans="1:20" s="17" customFormat="1" ht="18.75">
      <c r="A36" s="8">
        <v>43192</v>
      </c>
      <c r="B36" s="9" t="s">
        <v>307</v>
      </c>
      <c r="C36" s="25">
        <v>1755</v>
      </c>
      <c r="D36" s="25">
        <v>1840</v>
      </c>
      <c r="E36" s="11" t="s">
        <v>74</v>
      </c>
      <c r="F36" s="11" t="s">
        <v>75</v>
      </c>
      <c r="G36" s="11" t="s">
        <v>31</v>
      </c>
      <c r="H36" s="11" t="s">
        <v>73</v>
      </c>
      <c r="I36" s="12" t="s">
        <v>308</v>
      </c>
      <c r="J36" s="12"/>
      <c r="K36" s="19" t="s">
        <v>309</v>
      </c>
      <c r="L36" s="7" t="str">
        <f t="shared" ref="L36" si="102">IF(A36&lt;&gt;"","武汉威伟机械","------")</f>
        <v>武汉威伟机械</v>
      </c>
      <c r="M36" s="26" t="str">
        <f>VLOOKUP(O36,ch!$A$1:$B$31,2,0)</f>
        <v>鄂AZR992</v>
      </c>
      <c r="N36" s="20" t="s">
        <v>183</v>
      </c>
      <c r="O36" s="29" t="s">
        <v>304</v>
      </c>
      <c r="P36" s="7" t="str">
        <f t="shared" ref="P36" si="103">IF(M36&lt;&gt;"","9.6米","--")</f>
        <v>9.6米</v>
      </c>
      <c r="Q36" s="14">
        <v>14</v>
      </c>
      <c r="R36" s="14">
        <v>0</v>
      </c>
      <c r="S36" s="14">
        <f t="shared" ref="S36" si="104">SUM(Q36:R36)</f>
        <v>14</v>
      </c>
      <c r="T36" s="7" t="str">
        <f t="shared" ref="T36" si="105">IF(A36&lt;&gt;"","分拣摆渡","----")</f>
        <v>分拣摆渡</v>
      </c>
    </row>
    <row r="37" spans="1:20" s="17" customFormat="1" ht="18.75">
      <c r="A37" s="8">
        <v>43192</v>
      </c>
      <c r="B37" s="9" t="s">
        <v>310</v>
      </c>
      <c r="C37" s="25">
        <v>1215</v>
      </c>
      <c r="D37" s="25">
        <v>1237</v>
      </c>
      <c r="E37" s="11" t="s">
        <v>74</v>
      </c>
      <c r="F37" s="11" t="s">
        <v>75</v>
      </c>
      <c r="G37" s="11" t="s">
        <v>31</v>
      </c>
      <c r="H37" s="11" t="s">
        <v>73</v>
      </c>
      <c r="I37" s="12" t="s">
        <v>311</v>
      </c>
      <c r="J37" s="12"/>
      <c r="K37" s="19" t="s">
        <v>312</v>
      </c>
      <c r="L37" s="7" t="str">
        <f t="shared" ref="L37:L38" si="106">IF(A37&lt;&gt;"","武汉威伟机械","------")</f>
        <v>武汉威伟机械</v>
      </c>
      <c r="M37" s="26" t="str">
        <f>VLOOKUP(O37,ch!$A$1:$B$31,2,0)</f>
        <v>鄂AZR992</v>
      </c>
      <c r="N37" s="20" t="s">
        <v>183</v>
      </c>
      <c r="O37" s="29" t="s">
        <v>304</v>
      </c>
      <c r="P37" s="7" t="str">
        <f t="shared" ref="P37:P38" si="107">IF(M37&lt;&gt;"","9.6米","--")</f>
        <v>9.6米</v>
      </c>
      <c r="Q37" s="14">
        <v>12</v>
      </c>
      <c r="R37" s="14">
        <v>0</v>
      </c>
      <c r="S37" s="14">
        <f t="shared" ref="S37:S38" si="108">SUM(Q37:R37)</f>
        <v>12</v>
      </c>
      <c r="T37" s="7" t="str">
        <f t="shared" ref="T37:T38" si="109">IF(A37&lt;&gt;"","分拣摆渡","----")</f>
        <v>分拣摆渡</v>
      </c>
    </row>
    <row r="38" spans="1:20" s="17" customFormat="1" ht="18.75">
      <c r="A38" s="8">
        <v>43192</v>
      </c>
      <c r="B38" s="9" t="s">
        <v>334</v>
      </c>
      <c r="C38" s="25">
        <v>2055</v>
      </c>
      <c r="D38" s="25">
        <v>2127</v>
      </c>
      <c r="E38" s="11" t="s">
        <v>74</v>
      </c>
      <c r="F38" s="11" t="s">
        <v>140</v>
      </c>
      <c r="G38" s="11" t="s">
        <v>31</v>
      </c>
      <c r="H38" s="11" t="s">
        <v>73</v>
      </c>
      <c r="I38" s="12" t="s">
        <v>335</v>
      </c>
      <c r="J38" s="43"/>
      <c r="K38" s="19" t="s">
        <v>336</v>
      </c>
      <c r="L38" s="7" t="str">
        <f t="shared" si="106"/>
        <v>武汉威伟机械</v>
      </c>
      <c r="M38" s="26" t="e">
        <f>VLOOKUP(O38,ch!$A$1:$B$31,2,0)</f>
        <v>#N/A</v>
      </c>
      <c r="N38" s="20" t="s">
        <v>164</v>
      </c>
      <c r="O38" s="29" t="s">
        <v>58</v>
      </c>
      <c r="P38" s="7" t="e">
        <f t="shared" si="107"/>
        <v>#N/A</v>
      </c>
      <c r="Q38" s="14">
        <v>12</v>
      </c>
      <c r="R38" s="14">
        <v>0</v>
      </c>
      <c r="S38" s="14">
        <f t="shared" si="108"/>
        <v>12</v>
      </c>
      <c r="T38" s="7" t="str">
        <f t="shared" si="109"/>
        <v>分拣摆渡</v>
      </c>
    </row>
    <row r="39" spans="1:20" s="17" customFormat="1" ht="18.75">
      <c r="A39" s="8">
        <v>43192</v>
      </c>
      <c r="B39" s="9" t="s">
        <v>89</v>
      </c>
      <c r="C39" s="25">
        <v>1650</v>
      </c>
      <c r="D39" s="25">
        <v>1700</v>
      </c>
      <c r="E39" s="11" t="s">
        <v>72</v>
      </c>
      <c r="F39" s="11" t="s">
        <v>73</v>
      </c>
      <c r="G39" s="11" t="s">
        <v>74</v>
      </c>
      <c r="H39" s="11" t="s">
        <v>75</v>
      </c>
      <c r="I39" s="44" t="s">
        <v>252</v>
      </c>
      <c r="J39" s="12" t="s">
        <v>750</v>
      </c>
      <c r="K39" s="19" t="s">
        <v>260</v>
      </c>
      <c r="L39" s="7" t="str">
        <f>IF(A39&lt;&gt;"","武汉威伟机械","------")</f>
        <v>武汉威伟机械</v>
      </c>
      <c r="M39" s="26" t="str">
        <f>VLOOKUP(O39,ch!$A$1:$B$31,2,0)</f>
        <v>鄂AF1588</v>
      </c>
      <c r="N39" s="20" t="s">
        <v>162</v>
      </c>
      <c r="O39" s="29" t="s">
        <v>254</v>
      </c>
      <c r="P39" s="7" t="str">
        <f t="shared" si="1"/>
        <v>9.6米</v>
      </c>
      <c r="Q39" s="14">
        <v>14</v>
      </c>
      <c r="R39" s="14">
        <v>0</v>
      </c>
      <c r="S39" s="14">
        <f t="shared" si="80"/>
        <v>14</v>
      </c>
      <c r="T39" s="7" t="str">
        <f t="shared" si="3"/>
        <v>分拣摆渡</v>
      </c>
    </row>
    <row r="40" spans="1:20" s="17" customFormat="1" ht="18.75">
      <c r="A40" s="8">
        <v>43192</v>
      </c>
      <c r="B40" s="9" t="s">
        <v>255</v>
      </c>
      <c r="C40" s="25">
        <v>2150</v>
      </c>
      <c r="D40" s="25">
        <v>2200</v>
      </c>
      <c r="E40" s="11" t="s">
        <v>72</v>
      </c>
      <c r="F40" s="11" t="s">
        <v>73</v>
      </c>
      <c r="G40" s="11" t="s">
        <v>74</v>
      </c>
      <c r="H40" s="11" t="s">
        <v>75</v>
      </c>
      <c r="I40" s="12" t="s">
        <v>253</v>
      </c>
      <c r="J40" s="12"/>
      <c r="K40" s="19" t="s">
        <v>261</v>
      </c>
      <c r="L40" s="7" t="str">
        <f t="shared" ref="L40" si="110">IF(A40&lt;&gt;"","武汉威伟机械","------")</f>
        <v>武汉威伟机械</v>
      </c>
      <c r="M40" s="26" t="str">
        <f>VLOOKUP(O40,ch!$A$1:$B$31,2,0)</f>
        <v>鄂AF1588</v>
      </c>
      <c r="N40" s="20" t="s">
        <v>162</v>
      </c>
      <c r="O40" s="29" t="s">
        <v>254</v>
      </c>
      <c r="P40" s="7" t="str">
        <f t="shared" ref="P40" si="111">IF(M40&lt;&gt;"","9.6米","--")</f>
        <v>9.6米</v>
      </c>
      <c r="Q40" s="14">
        <v>14</v>
      </c>
      <c r="R40" s="14">
        <v>0</v>
      </c>
      <c r="S40" s="14">
        <f t="shared" ref="S40" si="112">SUM(Q40:R40)</f>
        <v>14</v>
      </c>
      <c r="T40" s="7" t="str">
        <f t="shared" ref="T40" si="113">IF(A40&lt;&gt;"","分拣摆渡","----")</f>
        <v>分拣摆渡</v>
      </c>
    </row>
    <row r="41" spans="1:20" s="17" customFormat="1" ht="18.75">
      <c r="A41" s="8">
        <v>43192</v>
      </c>
      <c r="B41" s="9" t="s">
        <v>255</v>
      </c>
      <c r="C41" s="25">
        <v>1955</v>
      </c>
      <c r="D41" s="25">
        <v>2005</v>
      </c>
      <c r="E41" s="11" t="s">
        <v>72</v>
      </c>
      <c r="F41" s="11" t="s">
        <v>73</v>
      </c>
      <c r="G41" s="11" t="s">
        <v>74</v>
      </c>
      <c r="H41" s="11" t="s">
        <v>75</v>
      </c>
      <c r="I41" s="12" t="s">
        <v>256</v>
      </c>
      <c r="J41" s="12"/>
      <c r="K41" s="19" t="s">
        <v>262</v>
      </c>
      <c r="L41" s="7" t="str">
        <f t="shared" ref="L41" si="114">IF(A41&lt;&gt;"","武汉威伟机械","------")</f>
        <v>武汉威伟机械</v>
      </c>
      <c r="M41" s="26" t="str">
        <f>VLOOKUP(O41,ch!$A$1:$B$31,2,0)</f>
        <v>鄂AF1588</v>
      </c>
      <c r="N41" s="20" t="s">
        <v>162</v>
      </c>
      <c r="O41" s="29" t="s">
        <v>254</v>
      </c>
      <c r="P41" s="7" t="str">
        <f t="shared" si="1"/>
        <v>9.6米</v>
      </c>
      <c r="Q41" s="14">
        <v>14</v>
      </c>
      <c r="R41" s="14">
        <v>0</v>
      </c>
      <c r="S41" s="14">
        <f t="shared" ref="S41" si="115">SUM(Q41:R41)</f>
        <v>14</v>
      </c>
      <c r="T41" s="7" t="str">
        <f t="shared" ref="T41" si="116">IF(A41&lt;&gt;"","分拣摆渡","----")</f>
        <v>分拣摆渡</v>
      </c>
    </row>
    <row r="42" spans="1:20" s="17" customFormat="1" ht="18.75">
      <c r="A42" s="8">
        <v>43192</v>
      </c>
      <c r="B42" s="9" t="s">
        <v>258</v>
      </c>
      <c r="C42" s="25">
        <v>1850</v>
      </c>
      <c r="D42" s="25">
        <v>1900</v>
      </c>
      <c r="E42" s="11" t="s">
        <v>72</v>
      </c>
      <c r="F42" s="11" t="s">
        <v>73</v>
      </c>
      <c r="G42" s="11" t="s">
        <v>74</v>
      </c>
      <c r="H42" s="11" t="s">
        <v>75</v>
      </c>
      <c r="I42" s="12" t="s">
        <v>257</v>
      </c>
      <c r="J42" s="12"/>
      <c r="K42" s="19" t="s">
        <v>263</v>
      </c>
      <c r="L42" s="7" t="str">
        <f t="shared" ref="L42" si="117">IF(A42&lt;&gt;"","武汉威伟机械","------")</f>
        <v>武汉威伟机械</v>
      </c>
      <c r="M42" s="26" t="str">
        <f>VLOOKUP(O42,ch!$A$1:$B$31,2,0)</f>
        <v>鄂AF1588</v>
      </c>
      <c r="N42" s="20" t="s">
        <v>162</v>
      </c>
      <c r="O42" s="29" t="s">
        <v>254</v>
      </c>
      <c r="P42" s="7" t="str">
        <f t="shared" ref="P42" si="118">IF(M42&lt;&gt;"","9.6米","--")</f>
        <v>9.6米</v>
      </c>
      <c r="Q42" s="14">
        <v>14</v>
      </c>
      <c r="R42" s="14">
        <v>0</v>
      </c>
      <c r="S42" s="14">
        <f t="shared" ref="S42" si="119">SUM(Q42:R42)</f>
        <v>14</v>
      </c>
      <c r="T42" s="7" t="str">
        <f t="shared" ref="T42" si="120">IF(A42&lt;&gt;"","分拣摆渡","----")</f>
        <v>分拣摆渡</v>
      </c>
    </row>
    <row r="43" spans="1:20" s="17" customFormat="1" ht="18.75">
      <c r="A43" s="8">
        <v>43192</v>
      </c>
      <c r="B43" s="9" t="s">
        <v>255</v>
      </c>
      <c r="C43" s="25">
        <v>1750</v>
      </c>
      <c r="D43" s="25">
        <v>1800</v>
      </c>
      <c r="E43" s="11" t="s">
        <v>72</v>
      </c>
      <c r="F43" s="11" t="s">
        <v>73</v>
      </c>
      <c r="G43" s="11" t="s">
        <v>74</v>
      </c>
      <c r="H43" s="11" t="s">
        <v>75</v>
      </c>
      <c r="I43" s="12" t="s">
        <v>259</v>
      </c>
      <c r="J43" s="12"/>
      <c r="K43" s="19" t="s">
        <v>264</v>
      </c>
      <c r="L43" s="7" t="str">
        <f t="shared" ref="L43" si="121">IF(A43&lt;&gt;"","武汉威伟机械","------")</f>
        <v>武汉威伟机械</v>
      </c>
      <c r="M43" s="26" t="str">
        <f>VLOOKUP(O43,ch!$A$1:$B$31,2,0)</f>
        <v>鄂AF1588</v>
      </c>
      <c r="N43" s="20" t="s">
        <v>162</v>
      </c>
      <c r="O43" s="29" t="s">
        <v>254</v>
      </c>
      <c r="P43" s="7" t="str">
        <f t="shared" ref="P43" si="122">IF(M43&lt;&gt;"","9.6米","--")</f>
        <v>9.6米</v>
      </c>
      <c r="Q43" s="14">
        <v>14</v>
      </c>
      <c r="R43" s="14">
        <v>0</v>
      </c>
      <c r="S43" s="14">
        <f t="shared" ref="S43" si="123">SUM(Q43:R43)</f>
        <v>14</v>
      </c>
      <c r="T43" s="7" t="str">
        <f t="shared" ref="T43" si="124">IF(A43&lt;&gt;"","分拣摆渡","----")</f>
        <v>分拣摆渡</v>
      </c>
    </row>
    <row r="44" spans="1:20" s="17" customFormat="1" ht="18.75">
      <c r="A44" s="8">
        <v>43192</v>
      </c>
      <c r="B44" s="9" t="s">
        <v>89</v>
      </c>
      <c r="C44" s="25">
        <v>1100</v>
      </c>
      <c r="D44" s="25">
        <v>1120</v>
      </c>
      <c r="E44" s="11" t="s">
        <v>72</v>
      </c>
      <c r="F44" s="11" t="s">
        <v>73</v>
      </c>
      <c r="G44" s="11" t="s">
        <v>74</v>
      </c>
      <c r="H44" s="11" t="s">
        <v>75</v>
      </c>
      <c r="I44" s="12" t="s">
        <v>265</v>
      </c>
      <c r="J44" s="12"/>
      <c r="K44" s="19" t="s">
        <v>266</v>
      </c>
      <c r="L44" s="7" t="str">
        <f t="shared" ref="L44" si="125">IF(A44&lt;&gt;"","武汉威伟机械","------")</f>
        <v>武汉威伟机械</v>
      </c>
      <c r="M44" s="26" t="str">
        <f>VLOOKUP(O44,ch!$A$1:$B$31,2,0)</f>
        <v>鄂AF1588</v>
      </c>
      <c r="N44" s="20" t="s">
        <v>162</v>
      </c>
      <c r="O44" s="29" t="s">
        <v>254</v>
      </c>
      <c r="P44" s="7" t="str">
        <f t="shared" ref="P44" si="126">IF(M44&lt;&gt;"","9.6米","--")</f>
        <v>9.6米</v>
      </c>
      <c r="Q44" s="14">
        <v>14</v>
      </c>
      <c r="R44" s="14">
        <v>0</v>
      </c>
      <c r="S44" s="14">
        <f t="shared" ref="S44" si="127">SUM(Q44:R44)</f>
        <v>14</v>
      </c>
      <c r="T44" s="7" t="str">
        <f t="shared" ref="T44" si="128">IF(A44&lt;&gt;"","分拣摆渡","----")</f>
        <v>分拣摆渡</v>
      </c>
    </row>
    <row r="45" spans="1:20" s="17" customFormat="1" ht="18.75">
      <c r="A45" s="8">
        <v>43192</v>
      </c>
      <c r="B45" s="9" t="s">
        <v>89</v>
      </c>
      <c r="C45" s="25">
        <v>1146</v>
      </c>
      <c r="D45" s="25">
        <v>1156</v>
      </c>
      <c r="E45" s="11" t="s">
        <v>72</v>
      </c>
      <c r="F45" s="11" t="s">
        <v>73</v>
      </c>
      <c r="G45" s="11" t="s">
        <v>74</v>
      </c>
      <c r="H45" s="11" t="s">
        <v>75</v>
      </c>
      <c r="I45" s="12" t="s">
        <v>267</v>
      </c>
      <c r="J45" s="12"/>
      <c r="K45" s="19" t="s">
        <v>268</v>
      </c>
      <c r="L45" s="7" t="str">
        <f t="shared" ref="L45" si="129">IF(A45&lt;&gt;"","武汉威伟机械","------")</f>
        <v>武汉威伟机械</v>
      </c>
      <c r="M45" s="26" t="str">
        <f>VLOOKUP(O45,ch!$A$1:$B$31,2,0)</f>
        <v>鄂AF1588</v>
      </c>
      <c r="N45" s="20" t="s">
        <v>162</v>
      </c>
      <c r="O45" s="29" t="s">
        <v>254</v>
      </c>
      <c r="P45" s="7" t="str">
        <f t="shared" ref="P45" si="130">IF(M45&lt;&gt;"","9.6米","--")</f>
        <v>9.6米</v>
      </c>
      <c r="Q45" s="14">
        <v>14</v>
      </c>
      <c r="R45" s="14">
        <v>0</v>
      </c>
      <c r="S45" s="14">
        <f t="shared" ref="S45" si="131">SUM(Q45:R45)</f>
        <v>14</v>
      </c>
      <c r="T45" s="7" t="str">
        <f t="shared" ref="T45" si="132">IF(A45&lt;&gt;"","分拣摆渡","----")</f>
        <v>分拣摆渡</v>
      </c>
    </row>
    <row r="46" spans="1:20" s="17" customFormat="1" ht="18.75">
      <c r="A46" s="8">
        <v>43192</v>
      </c>
      <c r="B46" s="9" t="s">
        <v>89</v>
      </c>
      <c r="C46" s="25">
        <v>929</v>
      </c>
      <c r="D46" s="25">
        <v>939</v>
      </c>
      <c r="E46" s="11" t="s">
        <v>72</v>
      </c>
      <c r="F46" s="11" t="s">
        <v>73</v>
      </c>
      <c r="G46" s="11" t="s">
        <v>74</v>
      </c>
      <c r="H46" s="11" t="s">
        <v>75</v>
      </c>
      <c r="I46" s="12" t="s">
        <v>269</v>
      </c>
      <c r="J46" s="12"/>
      <c r="K46" s="19" t="s">
        <v>270</v>
      </c>
      <c r="L46" s="7" t="str">
        <f t="shared" ref="L46" si="133">IF(A46&lt;&gt;"","武汉威伟机械","------")</f>
        <v>武汉威伟机械</v>
      </c>
      <c r="M46" s="26" t="str">
        <f>VLOOKUP(O46,ch!$A$1:$B$31,2,0)</f>
        <v>鄂AF1588</v>
      </c>
      <c r="N46" s="20" t="s">
        <v>162</v>
      </c>
      <c r="O46" s="29" t="s">
        <v>254</v>
      </c>
      <c r="P46" s="7" t="str">
        <f t="shared" ref="P46" si="134">IF(M46&lt;&gt;"","9.6米","--")</f>
        <v>9.6米</v>
      </c>
      <c r="Q46" s="14">
        <v>14</v>
      </c>
      <c r="R46" s="14">
        <v>0</v>
      </c>
      <c r="S46" s="14">
        <f t="shared" ref="S46" si="135">SUM(Q46:R46)</f>
        <v>14</v>
      </c>
      <c r="T46" s="7" t="str">
        <f t="shared" ref="T46" si="136">IF(A46&lt;&gt;"","分拣摆渡","----")</f>
        <v>分拣摆渡</v>
      </c>
    </row>
    <row r="47" spans="1:20" s="17" customFormat="1" ht="18.75">
      <c r="A47" s="8">
        <v>43192</v>
      </c>
      <c r="B47" s="9" t="s">
        <v>255</v>
      </c>
      <c r="C47" s="25">
        <v>25</v>
      </c>
      <c r="D47" s="25">
        <v>35</v>
      </c>
      <c r="E47" s="11" t="s">
        <v>72</v>
      </c>
      <c r="F47" s="11" t="s">
        <v>73</v>
      </c>
      <c r="G47" s="11" t="s">
        <v>74</v>
      </c>
      <c r="H47" s="11" t="s">
        <v>75</v>
      </c>
      <c r="I47" s="12" t="s">
        <v>271</v>
      </c>
      <c r="J47" s="12"/>
      <c r="K47" s="19" t="s">
        <v>272</v>
      </c>
      <c r="L47" s="7" t="str">
        <f t="shared" ref="L47" si="137">IF(A47&lt;&gt;"","武汉威伟机械","------")</f>
        <v>武汉威伟机械</v>
      </c>
      <c r="M47" s="26" t="str">
        <f>VLOOKUP(O47,ch!$A$1:$B$31,2,0)</f>
        <v>鄂AF1588</v>
      </c>
      <c r="N47" s="20" t="s">
        <v>162</v>
      </c>
      <c r="O47" s="29" t="s">
        <v>254</v>
      </c>
      <c r="P47" s="7" t="str">
        <f t="shared" ref="P47" si="138">IF(M47&lt;&gt;"","9.6米","--")</f>
        <v>9.6米</v>
      </c>
      <c r="Q47" s="14">
        <v>14</v>
      </c>
      <c r="R47" s="14">
        <v>0</v>
      </c>
      <c r="S47" s="14">
        <f t="shared" ref="S47:S49" si="139">SUM(Q47:R47)</f>
        <v>14</v>
      </c>
      <c r="T47" s="7" t="str">
        <f t="shared" ref="T47" si="140">IF(A47&lt;&gt;"","分拣摆渡","----")</f>
        <v>分拣摆渡</v>
      </c>
    </row>
    <row r="48" spans="1:20" s="17" customFormat="1" ht="18.75">
      <c r="A48" s="8">
        <v>43192</v>
      </c>
      <c r="B48" s="9" t="s">
        <v>89</v>
      </c>
      <c r="C48" s="25">
        <v>1803</v>
      </c>
      <c r="D48" s="25">
        <v>1813</v>
      </c>
      <c r="E48" s="11" t="s">
        <v>72</v>
      </c>
      <c r="F48" s="11" t="s">
        <v>73</v>
      </c>
      <c r="G48" s="11" t="s">
        <v>74</v>
      </c>
      <c r="H48" s="11" t="s">
        <v>75</v>
      </c>
      <c r="I48" s="12" t="s">
        <v>273</v>
      </c>
      <c r="J48" s="12"/>
      <c r="K48" s="19" t="s">
        <v>274</v>
      </c>
      <c r="L48" s="7" t="str">
        <f>IF(A48&lt;&gt;"","武汉威伟机械","------")</f>
        <v>武汉威伟机械</v>
      </c>
      <c r="M48" s="26" t="str">
        <f>VLOOKUP(O48,ch!$A$1:$B$31,2,0)</f>
        <v>鄂AHB101</v>
      </c>
      <c r="N48" s="20" t="s">
        <v>168</v>
      </c>
      <c r="O48" s="29" t="s">
        <v>275</v>
      </c>
      <c r="P48" s="7" t="str">
        <f t="shared" si="1"/>
        <v>9.6米</v>
      </c>
      <c r="Q48" s="14">
        <v>14</v>
      </c>
      <c r="R48" s="14">
        <v>0</v>
      </c>
      <c r="S48" s="14">
        <f t="shared" si="139"/>
        <v>14</v>
      </c>
      <c r="T48" s="7" t="str">
        <f t="shared" si="3"/>
        <v>分拣摆渡</v>
      </c>
    </row>
    <row r="49" spans="1:20" s="17" customFormat="1" ht="18.75">
      <c r="A49" s="8">
        <v>43192</v>
      </c>
      <c r="B49" s="9" t="s">
        <v>89</v>
      </c>
      <c r="C49" s="25">
        <v>1720</v>
      </c>
      <c r="D49" s="25">
        <v>1730</v>
      </c>
      <c r="E49" s="11" t="s">
        <v>72</v>
      </c>
      <c r="F49" s="11" t="s">
        <v>73</v>
      </c>
      <c r="G49" s="11" t="s">
        <v>74</v>
      </c>
      <c r="H49" s="11" t="s">
        <v>75</v>
      </c>
      <c r="I49" s="12" t="s">
        <v>276</v>
      </c>
      <c r="J49" s="12"/>
      <c r="K49" s="19" t="s">
        <v>277</v>
      </c>
      <c r="L49" s="7" t="str">
        <f>IF(A49&lt;&gt;"","武汉威伟机械","------")</f>
        <v>武汉威伟机械</v>
      </c>
      <c r="M49" s="26" t="str">
        <f>VLOOKUP(O49,ch!$A$1:$B$31,2,0)</f>
        <v>鄂AAW309</v>
      </c>
      <c r="N49" s="20" t="s">
        <v>165</v>
      </c>
      <c r="O49" s="29" t="s">
        <v>144</v>
      </c>
      <c r="P49" s="7" t="str">
        <f t="shared" si="1"/>
        <v>9.6米</v>
      </c>
      <c r="Q49" s="14">
        <v>14</v>
      </c>
      <c r="R49" s="14">
        <v>0</v>
      </c>
      <c r="S49" s="14">
        <f t="shared" si="139"/>
        <v>14</v>
      </c>
      <c r="T49" s="7" t="str">
        <f>IF(A49&lt;&gt;"","分拣摆渡","----")</f>
        <v>分拣摆渡</v>
      </c>
    </row>
    <row r="50" spans="1:20" s="17" customFormat="1" ht="18.75">
      <c r="A50" s="8">
        <v>43192</v>
      </c>
      <c r="B50" s="9" t="s">
        <v>258</v>
      </c>
      <c r="C50" s="25">
        <v>2332</v>
      </c>
      <c r="D50" s="25">
        <v>2342</v>
      </c>
      <c r="E50" s="11" t="s">
        <v>72</v>
      </c>
      <c r="F50" s="11" t="s">
        <v>73</v>
      </c>
      <c r="G50" s="11" t="s">
        <v>74</v>
      </c>
      <c r="H50" s="11" t="s">
        <v>75</v>
      </c>
      <c r="I50" s="12" t="s">
        <v>283</v>
      </c>
      <c r="J50" s="12"/>
      <c r="K50" s="19" t="s">
        <v>284</v>
      </c>
      <c r="L50" s="7" t="str">
        <f t="shared" ref="L50" si="141">IF(A50&lt;&gt;"","武汉威伟机械","------")</f>
        <v>武汉威伟机械</v>
      </c>
      <c r="M50" s="26" t="str">
        <f>VLOOKUP(O50,ch!$A$1:$B$31,2,0)</f>
        <v>鄂AMT870</v>
      </c>
      <c r="N50" s="20" t="s">
        <v>163</v>
      </c>
      <c r="O50" s="29" t="s">
        <v>285</v>
      </c>
      <c r="P50" s="7" t="str">
        <f t="shared" ref="P50" si="142">IF(M50&lt;&gt;"","9.6米","--")</f>
        <v>9.6米</v>
      </c>
      <c r="Q50" s="14">
        <v>13</v>
      </c>
      <c r="R50" s="14">
        <v>0</v>
      </c>
      <c r="S50" s="14">
        <f t="shared" ref="S50" si="143">SUM(Q50:R50)</f>
        <v>13</v>
      </c>
      <c r="T50" s="7" t="str">
        <f t="shared" ref="T50" si="144">IF(A50&lt;&gt;"","分拣摆渡","----")</f>
        <v>分拣摆渡</v>
      </c>
    </row>
    <row r="51" spans="1:20" s="17" customFormat="1" ht="18.75">
      <c r="A51" s="8">
        <v>43192</v>
      </c>
      <c r="B51" s="9" t="s">
        <v>255</v>
      </c>
      <c r="C51" s="25">
        <v>2045</v>
      </c>
      <c r="D51" s="25">
        <v>2050</v>
      </c>
      <c r="E51" s="11" t="s">
        <v>72</v>
      </c>
      <c r="F51" s="11" t="s">
        <v>73</v>
      </c>
      <c r="G51" s="11" t="s">
        <v>74</v>
      </c>
      <c r="H51" s="11" t="s">
        <v>75</v>
      </c>
      <c r="I51" s="12" t="s">
        <v>286</v>
      </c>
      <c r="J51" s="12"/>
      <c r="K51" s="19" t="s">
        <v>287</v>
      </c>
      <c r="L51" s="7" t="str">
        <f t="shared" ref="L51" si="145">IF(A51&lt;&gt;"","武汉威伟机械","------")</f>
        <v>武汉威伟机械</v>
      </c>
      <c r="M51" s="26" t="str">
        <f>VLOOKUP(O51,ch!$A$1:$B$31,2,0)</f>
        <v>鄂AMT870</v>
      </c>
      <c r="N51" s="20" t="s">
        <v>163</v>
      </c>
      <c r="O51" s="29" t="s">
        <v>285</v>
      </c>
      <c r="P51" s="7" t="str">
        <f t="shared" ref="P51" si="146">IF(M51&lt;&gt;"","9.6米","--")</f>
        <v>9.6米</v>
      </c>
      <c r="Q51" s="14">
        <v>14</v>
      </c>
      <c r="R51" s="14">
        <v>0</v>
      </c>
      <c r="S51" s="14">
        <f t="shared" ref="S51" si="147">SUM(Q51:R51)</f>
        <v>14</v>
      </c>
      <c r="T51" s="7" t="str">
        <f t="shared" ref="T51" si="148">IF(A51&lt;&gt;"","分拣摆渡","----")</f>
        <v>分拣摆渡</v>
      </c>
    </row>
    <row r="52" spans="1:20" s="17" customFormat="1" ht="18.75">
      <c r="A52" s="8">
        <v>43192</v>
      </c>
      <c r="B52" s="9" t="s">
        <v>288</v>
      </c>
      <c r="C52" s="25">
        <v>1909</v>
      </c>
      <c r="D52" s="25">
        <v>1919</v>
      </c>
      <c r="E52" s="11" t="s">
        <v>72</v>
      </c>
      <c r="F52" s="11" t="s">
        <v>73</v>
      </c>
      <c r="G52" s="11" t="s">
        <v>74</v>
      </c>
      <c r="H52" s="11" t="s">
        <v>75</v>
      </c>
      <c r="I52" s="12" t="s">
        <v>289</v>
      </c>
      <c r="J52" s="12"/>
      <c r="K52" s="19" t="s">
        <v>290</v>
      </c>
      <c r="L52" s="7" t="str">
        <f t="shared" ref="L52" si="149">IF(A52&lt;&gt;"","武汉威伟机械","------")</f>
        <v>武汉威伟机械</v>
      </c>
      <c r="M52" s="26" t="str">
        <f>VLOOKUP(O52,ch!$A$1:$B$31,2,0)</f>
        <v>鄂AMT870</v>
      </c>
      <c r="N52" s="20" t="s">
        <v>163</v>
      </c>
      <c r="O52" s="29" t="s">
        <v>285</v>
      </c>
      <c r="P52" s="7" t="str">
        <f t="shared" ref="P52" si="150">IF(M52&lt;&gt;"","9.6米","--")</f>
        <v>9.6米</v>
      </c>
      <c r="Q52" s="14">
        <v>13</v>
      </c>
      <c r="R52" s="14">
        <v>0</v>
      </c>
      <c r="S52" s="14">
        <f t="shared" ref="S52" si="151">SUM(Q52:R52)</f>
        <v>13</v>
      </c>
      <c r="T52" s="7" t="str">
        <f t="shared" ref="T52" si="152">IF(A52&lt;&gt;"","分拣摆渡","----")</f>
        <v>分拣摆渡</v>
      </c>
    </row>
    <row r="53" spans="1:20" s="17" customFormat="1" ht="18.75">
      <c r="A53" s="8">
        <v>43192</v>
      </c>
      <c r="B53" s="9" t="s">
        <v>258</v>
      </c>
      <c r="C53" s="25">
        <v>1828</v>
      </c>
      <c r="D53" s="25">
        <v>1838</v>
      </c>
      <c r="E53" s="11" t="s">
        <v>72</v>
      </c>
      <c r="F53" s="11" t="s">
        <v>73</v>
      </c>
      <c r="G53" s="11" t="s">
        <v>74</v>
      </c>
      <c r="H53" s="11" t="s">
        <v>75</v>
      </c>
      <c r="I53" s="12" t="s">
        <v>291</v>
      </c>
      <c r="J53" s="12"/>
      <c r="K53" s="19" t="s">
        <v>292</v>
      </c>
      <c r="L53" s="7" t="str">
        <f t="shared" ref="L53" si="153">IF(A53&lt;&gt;"","武汉威伟机械","------")</f>
        <v>武汉威伟机械</v>
      </c>
      <c r="M53" s="26" t="str">
        <f>VLOOKUP(O53,ch!$A$1:$B$31,2,0)</f>
        <v>鄂AMT870</v>
      </c>
      <c r="N53" s="20" t="s">
        <v>163</v>
      </c>
      <c r="O53" s="29" t="s">
        <v>285</v>
      </c>
      <c r="P53" s="7" t="str">
        <f t="shared" ref="P53" si="154">IF(M53&lt;&gt;"","9.6米","--")</f>
        <v>9.6米</v>
      </c>
      <c r="Q53" s="14">
        <v>14</v>
      </c>
      <c r="R53" s="14">
        <v>0</v>
      </c>
      <c r="S53" s="14">
        <f t="shared" ref="S53" si="155">SUM(Q53:R53)</f>
        <v>14</v>
      </c>
      <c r="T53" s="7" t="str">
        <f t="shared" ref="T53" si="156">IF(A53&lt;&gt;"","分拣摆渡","----")</f>
        <v>分拣摆渡</v>
      </c>
    </row>
    <row r="54" spans="1:20" s="17" customFormat="1" ht="18.75">
      <c r="A54" s="8">
        <v>43192</v>
      </c>
      <c r="B54" s="9" t="s">
        <v>258</v>
      </c>
      <c r="C54" s="25">
        <v>1703</v>
      </c>
      <c r="D54" s="25">
        <v>1713</v>
      </c>
      <c r="E54" s="11" t="s">
        <v>72</v>
      </c>
      <c r="F54" s="11" t="s">
        <v>73</v>
      </c>
      <c r="G54" s="11" t="s">
        <v>74</v>
      </c>
      <c r="H54" s="11" t="s">
        <v>75</v>
      </c>
      <c r="I54" s="12" t="s">
        <v>293</v>
      </c>
      <c r="J54" s="12"/>
      <c r="K54" s="19" t="s">
        <v>294</v>
      </c>
      <c r="L54" s="7" t="str">
        <f t="shared" ref="L54" si="157">IF(A54&lt;&gt;"","武汉威伟机械","------")</f>
        <v>武汉威伟机械</v>
      </c>
      <c r="M54" s="26" t="str">
        <f>VLOOKUP(O54,ch!$A$1:$B$31,2,0)</f>
        <v>鄂AMT870</v>
      </c>
      <c r="N54" s="20" t="s">
        <v>163</v>
      </c>
      <c r="O54" s="29" t="s">
        <v>285</v>
      </c>
      <c r="P54" s="7" t="str">
        <f t="shared" ref="P54" si="158">IF(M54&lt;&gt;"","9.6米","--")</f>
        <v>9.6米</v>
      </c>
      <c r="Q54" s="14">
        <v>13</v>
      </c>
      <c r="R54" s="14">
        <v>0</v>
      </c>
      <c r="S54" s="14">
        <f t="shared" ref="S54" si="159">SUM(Q54:R54)</f>
        <v>13</v>
      </c>
      <c r="T54" s="7" t="str">
        <f t="shared" ref="T54" si="160">IF(A54&lt;&gt;"","分拣摆渡","----")</f>
        <v>分拣摆渡</v>
      </c>
    </row>
    <row r="55" spans="1:20" s="17" customFormat="1" ht="18.75">
      <c r="A55" s="8">
        <v>43192</v>
      </c>
      <c r="B55" s="9" t="s">
        <v>288</v>
      </c>
      <c r="C55" s="25">
        <v>1507</v>
      </c>
      <c r="D55" s="25">
        <v>1517</v>
      </c>
      <c r="E55" s="11" t="s">
        <v>72</v>
      </c>
      <c r="F55" s="11" t="s">
        <v>73</v>
      </c>
      <c r="G55" s="11" t="s">
        <v>74</v>
      </c>
      <c r="H55" s="11" t="s">
        <v>75</v>
      </c>
      <c r="I55" s="12" t="s">
        <v>295</v>
      </c>
      <c r="J55" s="12"/>
      <c r="K55" s="19" t="s">
        <v>296</v>
      </c>
      <c r="L55" s="7" t="str">
        <f t="shared" ref="L55" si="161">IF(A55&lt;&gt;"","武汉威伟机械","------")</f>
        <v>武汉威伟机械</v>
      </c>
      <c r="M55" s="26" t="str">
        <f>VLOOKUP(O55,ch!$A$1:$B$31,2,0)</f>
        <v>鄂AMT870</v>
      </c>
      <c r="N55" s="20" t="s">
        <v>163</v>
      </c>
      <c r="O55" s="29" t="s">
        <v>285</v>
      </c>
      <c r="P55" s="7" t="str">
        <f t="shared" ref="P55" si="162">IF(M55&lt;&gt;"","9.6米","--")</f>
        <v>9.6米</v>
      </c>
      <c r="Q55" s="14">
        <v>14</v>
      </c>
      <c r="R55" s="14">
        <v>0</v>
      </c>
      <c r="S55" s="14">
        <f t="shared" ref="S55" si="163">SUM(Q55:R55)</f>
        <v>14</v>
      </c>
      <c r="T55" s="7" t="str">
        <f t="shared" ref="T55" si="164">IF(A55&lt;&gt;"","分拣摆渡","----")</f>
        <v>分拣摆渡</v>
      </c>
    </row>
    <row r="56" spans="1:20" s="17" customFormat="1" ht="18.75">
      <c r="A56" s="8">
        <v>43192</v>
      </c>
      <c r="B56" s="9" t="s">
        <v>288</v>
      </c>
      <c r="C56" s="25">
        <v>1136</v>
      </c>
      <c r="D56" s="25">
        <v>1146</v>
      </c>
      <c r="E56" s="11" t="s">
        <v>72</v>
      </c>
      <c r="F56" s="11" t="s">
        <v>73</v>
      </c>
      <c r="G56" s="11" t="s">
        <v>74</v>
      </c>
      <c r="H56" s="11" t="s">
        <v>75</v>
      </c>
      <c r="I56" s="12" t="s">
        <v>297</v>
      </c>
      <c r="J56" s="12"/>
      <c r="K56" s="19" t="s">
        <v>298</v>
      </c>
      <c r="L56" s="7" t="str">
        <f t="shared" ref="L56" si="165">IF(A56&lt;&gt;"","武汉威伟机械","------")</f>
        <v>武汉威伟机械</v>
      </c>
      <c r="M56" s="26" t="str">
        <f>VLOOKUP(O56,ch!$A$1:$B$31,2,0)</f>
        <v>鄂AMT870</v>
      </c>
      <c r="N56" s="20" t="s">
        <v>163</v>
      </c>
      <c r="O56" s="29" t="s">
        <v>285</v>
      </c>
      <c r="P56" s="7" t="str">
        <f t="shared" ref="P56" si="166">IF(M56&lt;&gt;"","9.6米","--")</f>
        <v>9.6米</v>
      </c>
      <c r="Q56" s="14">
        <v>14</v>
      </c>
      <c r="R56" s="14">
        <v>0</v>
      </c>
      <c r="S56" s="14">
        <f t="shared" ref="S56" si="167">SUM(Q56:R56)</f>
        <v>14</v>
      </c>
      <c r="T56" s="7" t="str">
        <f t="shared" ref="T56" si="168">IF(A56&lt;&gt;"","分拣摆渡","----")</f>
        <v>分拣摆渡</v>
      </c>
    </row>
    <row r="57" spans="1:20" s="17" customFormat="1" ht="18.75">
      <c r="A57" s="8">
        <v>43192</v>
      </c>
      <c r="B57" s="9" t="s">
        <v>288</v>
      </c>
      <c r="C57" s="25">
        <v>1035</v>
      </c>
      <c r="D57" s="25">
        <v>1045</v>
      </c>
      <c r="E57" s="11" t="s">
        <v>72</v>
      </c>
      <c r="F57" s="11" t="s">
        <v>73</v>
      </c>
      <c r="G57" s="11" t="s">
        <v>74</v>
      </c>
      <c r="H57" s="11" t="s">
        <v>75</v>
      </c>
      <c r="I57" s="12" t="s">
        <v>299</v>
      </c>
      <c r="J57" s="12"/>
      <c r="K57" s="19" t="s">
        <v>300</v>
      </c>
      <c r="L57" s="7" t="str">
        <f t="shared" ref="L57" si="169">IF(A57&lt;&gt;"","武汉威伟机械","------")</f>
        <v>武汉威伟机械</v>
      </c>
      <c r="M57" s="26" t="str">
        <f>VLOOKUP(O57,ch!$A$1:$B$31,2,0)</f>
        <v>鄂AMT870</v>
      </c>
      <c r="N57" s="20" t="s">
        <v>163</v>
      </c>
      <c r="O57" s="29" t="s">
        <v>285</v>
      </c>
      <c r="P57" s="7" t="str">
        <f t="shared" ref="P57" si="170">IF(M57&lt;&gt;"","9.6米","--")</f>
        <v>9.6米</v>
      </c>
      <c r="Q57" s="14">
        <v>14</v>
      </c>
      <c r="R57" s="14">
        <v>0</v>
      </c>
      <c r="S57" s="14">
        <f t="shared" ref="S57" si="171">SUM(Q57:R57)</f>
        <v>14</v>
      </c>
      <c r="T57" s="7" t="str">
        <f t="shared" ref="T57" si="172">IF(A57&lt;&gt;"","分拣摆渡","----")</f>
        <v>分拣摆渡</v>
      </c>
    </row>
    <row r="58" spans="1:20" s="17" customFormat="1" ht="18.75">
      <c r="A58" s="8">
        <v>43192</v>
      </c>
      <c r="B58" s="9" t="s">
        <v>313</v>
      </c>
      <c r="C58" s="25">
        <v>2330</v>
      </c>
      <c r="D58" s="25">
        <v>2340</v>
      </c>
      <c r="E58" s="11" t="s">
        <v>314</v>
      </c>
      <c r="F58" s="11" t="s">
        <v>120</v>
      </c>
      <c r="G58" s="11" t="s">
        <v>209</v>
      </c>
      <c r="H58" s="11" t="s">
        <v>75</v>
      </c>
      <c r="I58" s="12" t="s">
        <v>315</v>
      </c>
      <c r="J58" s="12"/>
      <c r="K58" s="19" t="s">
        <v>316</v>
      </c>
      <c r="L58" s="7" t="str">
        <f t="shared" ref="L58" si="173">IF(A58&lt;&gt;"","武汉威伟机械","------")</f>
        <v>武汉威伟机械</v>
      </c>
      <c r="M58" s="26" t="str">
        <f>VLOOKUP(O58,ch!$A$1:$B$31,2,0)</f>
        <v>鄂AFX299</v>
      </c>
      <c r="N58" s="20" t="s">
        <v>363</v>
      </c>
      <c r="O58" s="29" t="s">
        <v>118</v>
      </c>
      <c r="P58" s="7" t="str">
        <f t="shared" ref="P58" si="174">IF(M58&lt;&gt;"","9.6米","--")</f>
        <v>9.6米</v>
      </c>
      <c r="Q58" s="14">
        <v>2</v>
      </c>
      <c r="R58" s="14">
        <v>0</v>
      </c>
      <c r="S58" s="14">
        <f t="shared" ref="S58" si="175">SUM(Q58:R58)</f>
        <v>2</v>
      </c>
      <c r="T58" s="7" t="str">
        <f t="shared" ref="T58" si="176">IF(A58&lt;&gt;"","分拣摆渡","----")</f>
        <v>分拣摆渡</v>
      </c>
    </row>
    <row r="59" spans="1:20" s="17" customFormat="1" ht="18.75">
      <c r="A59" s="8">
        <v>43192</v>
      </c>
      <c r="B59" s="9" t="s">
        <v>313</v>
      </c>
      <c r="C59" s="25">
        <v>2135</v>
      </c>
      <c r="D59" s="25">
        <v>2145</v>
      </c>
      <c r="E59" s="11" t="s">
        <v>314</v>
      </c>
      <c r="F59" s="11" t="s">
        <v>120</v>
      </c>
      <c r="G59" s="11" t="s">
        <v>209</v>
      </c>
      <c r="H59" s="11" t="s">
        <v>75</v>
      </c>
      <c r="I59" s="12" t="s">
        <v>328</v>
      </c>
      <c r="J59" s="12"/>
      <c r="K59" s="19" t="s">
        <v>317</v>
      </c>
      <c r="L59" s="7" t="str">
        <f t="shared" ref="L59" si="177">IF(A59&lt;&gt;"","武汉威伟机械","------")</f>
        <v>武汉威伟机械</v>
      </c>
      <c r="M59" s="26" t="str">
        <f>VLOOKUP(O59,ch!$A$1:$B$31,2,0)</f>
        <v>鄂AFX299</v>
      </c>
      <c r="N59" s="20" t="s">
        <v>363</v>
      </c>
      <c r="O59" s="29" t="s">
        <v>118</v>
      </c>
      <c r="P59" s="7" t="str">
        <f t="shared" ref="P59" si="178">IF(M59&lt;&gt;"","9.6米","--")</f>
        <v>9.6米</v>
      </c>
      <c r="Q59" s="14">
        <v>1</v>
      </c>
      <c r="R59" s="14">
        <v>0</v>
      </c>
      <c r="S59" s="14">
        <f t="shared" ref="S59" si="179">SUM(Q59:R59)</f>
        <v>1</v>
      </c>
      <c r="T59" s="7" t="str">
        <f t="shared" ref="T59" si="180">IF(A59&lt;&gt;"","分拣摆渡","----")</f>
        <v>分拣摆渡</v>
      </c>
    </row>
    <row r="60" spans="1:20" s="17" customFormat="1" ht="18.75">
      <c r="A60" s="8">
        <v>43192</v>
      </c>
      <c r="B60" s="9" t="s">
        <v>313</v>
      </c>
      <c r="C60" s="25">
        <v>2030</v>
      </c>
      <c r="D60" s="25">
        <v>2040</v>
      </c>
      <c r="E60" s="11" t="s">
        <v>314</v>
      </c>
      <c r="F60" s="11" t="s">
        <v>120</v>
      </c>
      <c r="G60" s="11" t="s">
        <v>209</v>
      </c>
      <c r="H60" s="11" t="s">
        <v>75</v>
      </c>
      <c r="I60" s="12" t="s">
        <v>329</v>
      </c>
      <c r="J60" s="12"/>
      <c r="K60" s="19" t="s">
        <v>318</v>
      </c>
      <c r="L60" s="7" t="str">
        <f t="shared" ref="L60" si="181">IF(A60&lt;&gt;"","武汉威伟机械","------")</f>
        <v>武汉威伟机械</v>
      </c>
      <c r="M60" s="26" t="str">
        <f>VLOOKUP(O60,ch!$A$1:$B$31,2,0)</f>
        <v>鄂AFX299</v>
      </c>
      <c r="N60" s="20" t="s">
        <v>363</v>
      </c>
      <c r="O60" s="29" t="s">
        <v>118</v>
      </c>
      <c r="P60" s="7" t="str">
        <f t="shared" ref="P60" si="182">IF(M60&lt;&gt;"","9.6米","--")</f>
        <v>9.6米</v>
      </c>
      <c r="Q60" s="14">
        <v>2</v>
      </c>
      <c r="R60" s="14">
        <v>0</v>
      </c>
      <c r="S60" s="14">
        <f t="shared" ref="S60" si="183">SUM(Q60:R60)</f>
        <v>2</v>
      </c>
      <c r="T60" s="7" t="str">
        <f t="shared" ref="T60" si="184">IF(A60&lt;&gt;"","分拣摆渡","----")</f>
        <v>分拣摆渡</v>
      </c>
    </row>
    <row r="61" spans="1:20" s="17" customFormat="1" ht="18.75">
      <c r="A61" s="8">
        <v>43192</v>
      </c>
      <c r="B61" s="9" t="s">
        <v>313</v>
      </c>
      <c r="C61" s="25">
        <v>1645</v>
      </c>
      <c r="D61" s="25">
        <v>1655</v>
      </c>
      <c r="E61" s="11" t="s">
        <v>314</v>
      </c>
      <c r="F61" s="11" t="s">
        <v>120</v>
      </c>
      <c r="G61" s="11" t="s">
        <v>209</v>
      </c>
      <c r="H61" s="11" t="s">
        <v>75</v>
      </c>
      <c r="I61" s="12" t="s">
        <v>330</v>
      </c>
      <c r="J61" s="12"/>
      <c r="K61" s="19" t="s">
        <v>319</v>
      </c>
      <c r="L61" s="7" t="str">
        <f t="shared" ref="L61" si="185">IF(A61&lt;&gt;"","武汉威伟机械","------")</f>
        <v>武汉威伟机械</v>
      </c>
      <c r="M61" s="26" t="str">
        <f>VLOOKUP(O61,ch!$A$1:$B$31,2,0)</f>
        <v>鄂AFX299</v>
      </c>
      <c r="N61" s="20" t="s">
        <v>363</v>
      </c>
      <c r="O61" s="29" t="s">
        <v>118</v>
      </c>
      <c r="P61" s="7" t="str">
        <f t="shared" ref="P61" si="186">IF(M61&lt;&gt;"","9.6米","--")</f>
        <v>9.6米</v>
      </c>
      <c r="Q61" s="14">
        <v>3</v>
      </c>
      <c r="R61" s="14">
        <v>0</v>
      </c>
      <c r="S61" s="14">
        <f t="shared" ref="S61" si="187">SUM(Q61:R61)</f>
        <v>3</v>
      </c>
      <c r="T61" s="7" t="str">
        <f t="shared" ref="T61" si="188">IF(A61&lt;&gt;"","分拣摆渡","----")</f>
        <v>分拣摆渡</v>
      </c>
    </row>
    <row r="62" spans="1:20" s="17" customFormat="1" ht="18.75">
      <c r="A62" s="8">
        <v>43192</v>
      </c>
      <c r="B62" s="9" t="s">
        <v>313</v>
      </c>
      <c r="C62" s="25">
        <v>1535</v>
      </c>
      <c r="D62" s="25">
        <v>1545</v>
      </c>
      <c r="E62" s="11" t="s">
        <v>314</v>
      </c>
      <c r="F62" s="11" t="s">
        <v>120</v>
      </c>
      <c r="G62" s="11" t="s">
        <v>209</v>
      </c>
      <c r="H62" s="11" t="s">
        <v>75</v>
      </c>
      <c r="I62" s="12" t="s">
        <v>320</v>
      </c>
      <c r="J62" s="12"/>
      <c r="K62" s="19" t="s">
        <v>321</v>
      </c>
      <c r="L62" s="7" t="str">
        <f t="shared" ref="L62" si="189">IF(A62&lt;&gt;"","武汉威伟机械","------")</f>
        <v>武汉威伟机械</v>
      </c>
      <c r="M62" s="26" t="str">
        <f>VLOOKUP(O62,ch!$A$1:$B$31,2,0)</f>
        <v>鄂AFX299</v>
      </c>
      <c r="N62" s="20" t="s">
        <v>363</v>
      </c>
      <c r="O62" s="29" t="s">
        <v>118</v>
      </c>
      <c r="P62" s="7" t="str">
        <f t="shared" ref="P62" si="190">IF(M62&lt;&gt;"","9.6米","--")</f>
        <v>9.6米</v>
      </c>
      <c r="Q62" s="14">
        <v>2</v>
      </c>
      <c r="R62" s="14">
        <v>0</v>
      </c>
      <c r="S62" s="14">
        <f t="shared" ref="S62" si="191">SUM(Q62:R62)</f>
        <v>2</v>
      </c>
      <c r="T62" s="7" t="str">
        <f t="shared" ref="T62" si="192">IF(A62&lt;&gt;"","分拣摆渡","----")</f>
        <v>分拣摆渡</v>
      </c>
    </row>
    <row r="63" spans="1:20" s="17" customFormat="1" ht="18.75">
      <c r="A63" s="8">
        <v>43192</v>
      </c>
      <c r="B63" s="9" t="s">
        <v>313</v>
      </c>
      <c r="C63" s="25">
        <v>1430</v>
      </c>
      <c r="D63" s="25">
        <v>1440</v>
      </c>
      <c r="E63" s="11" t="s">
        <v>314</v>
      </c>
      <c r="F63" s="11" t="s">
        <v>120</v>
      </c>
      <c r="G63" s="11" t="s">
        <v>209</v>
      </c>
      <c r="H63" s="11" t="s">
        <v>75</v>
      </c>
      <c r="I63" s="12" t="s">
        <v>322</v>
      </c>
      <c r="J63" s="12"/>
      <c r="K63" s="19" t="s">
        <v>323</v>
      </c>
      <c r="L63" s="7" t="str">
        <f t="shared" ref="L63" si="193">IF(A63&lt;&gt;"","武汉威伟机械","------")</f>
        <v>武汉威伟机械</v>
      </c>
      <c r="M63" s="26" t="str">
        <f>VLOOKUP(O63,ch!$A$1:$B$31,2,0)</f>
        <v>鄂AFX299</v>
      </c>
      <c r="N63" s="20" t="s">
        <v>363</v>
      </c>
      <c r="O63" s="29" t="s">
        <v>118</v>
      </c>
      <c r="P63" s="7" t="str">
        <f t="shared" ref="P63" si="194">IF(M63&lt;&gt;"","9.6米","--")</f>
        <v>9.6米</v>
      </c>
      <c r="Q63" s="14">
        <v>2</v>
      </c>
      <c r="R63" s="14">
        <v>1</v>
      </c>
      <c r="S63" s="14">
        <f t="shared" ref="S63" si="195">SUM(Q63:R63)</f>
        <v>3</v>
      </c>
      <c r="T63" s="7" t="str">
        <f t="shared" ref="T63" si="196">IF(A63&lt;&gt;"","分拣摆渡","----")</f>
        <v>分拣摆渡</v>
      </c>
    </row>
    <row r="64" spans="1:20" s="17" customFormat="1" ht="18.75">
      <c r="A64" s="8">
        <v>43192</v>
      </c>
      <c r="B64" s="9" t="s">
        <v>313</v>
      </c>
      <c r="C64" s="25">
        <v>1140</v>
      </c>
      <c r="D64" s="25">
        <v>1150</v>
      </c>
      <c r="E64" s="11" t="s">
        <v>314</v>
      </c>
      <c r="F64" s="11" t="s">
        <v>120</v>
      </c>
      <c r="G64" s="11" t="s">
        <v>209</v>
      </c>
      <c r="H64" s="11" t="s">
        <v>75</v>
      </c>
      <c r="I64" s="12" t="s">
        <v>324</v>
      </c>
      <c r="J64" s="12"/>
      <c r="K64" s="19" t="s">
        <v>325</v>
      </c>
      <c r="L64" s="7" t="str">
        <f t="shared" ref="L64" si="197">IF(A64&lt;&gt;"","武汉威伟机械","------")</f>
        <v>武汉威伟机械</v>
      </c>
      <c r="M64" s="26" t="str">
        <f>VLOOKUP(O64,ch!$A$1:$B$31,2,0)</f>
        <v>鄂AFX299</v>
      </c>
      <c r="N64" s="20" t="s">
        <v>363</v>
      </c>
      <c r="O64" s="29" t="s">
        <v>118</v>
      </c>
      <c r="P64" s="7" t="str">
        <f t="shared" ref="P64" si="198">IF(M64&lt;&gt;"","9.6米","--")</f>
        <v>9.6米</v>
      </c>
      <c r="Q64" s="14">
        <v>2</v>
      </c>
      <c r="R64" s="14">
        <v>0</v>
      </c>
      <c r="S64" s="14">
        <f t="shared" ref="S64" si="199">SUM(Q64:R64)</f>
        <v>2</v>
      </c>
      <c r="T64" s="7" t="str">
        <f t="shared" ref="T64" si="200">IF(A64&lt;&gt;"","分拣摆渡","----")</f>
        <v>分拣摆渡</v>
      </c>
    </row>
    <row r="65" spans="1:20" s="17" customFormat="1" ht="18.75">
      <c r="A65" s="8">
        <v>43192</v>
      </c>
      <c r="B65" s="9" t="s">
        <v>313</v>
      </c>
      <c r="C65" s="25">
        <v>1035</v>
      </c>
      <c r="D65" s="25">
        <v>1045</v>
      </c>
      <c r="E65" s="11" t="s">
        <v>314</v>
      </c>
      <c r="F65" s="11" t="s">
        <v>120</v>
      </c>
      <c r="G65" s="11" t="s">
        <v>209</v>
      </c>
      <c r="H65" s="11" t="s">
        <v>75</v>
      </c>
      <c r="I65" s="12" t="s">
        <v>326</v>
      </c>
      <c r="J65" s="12"/>
      <c r="K65" s="19" t="s">
        <v>327</v>
      </c>
      <c r="L65" s="7" t="str">
        <f t="shared" ref="L65" si="201">IF(A65&lt;&gt;"","武汉威伟机械","------")</f>
        <v>武汉威伟机械</v>
      </c>
      <c r="M65" s="26" t="str">
        <f>VLOOKUP(O65,ch!$A$1:$B$31,2,0)</f>
        <v>鄂AFX299</v>
      </c>
      <c r="N65" s="20" t="s">
        <v>363</v>
      </c>
      <c r="O65" s="29" t="s">
        <v>118</v>
      </c>
      <c r="P65" s="7" t="str">
        <f t="shared" ref="P65" si="202">IF(M65&lt;&gt;"","9.6米","--")</f>
        <v>9.6米</v>
      </c>
      <c r="Q65" s="14">
        <v>5</v>
      </c>
      <c r="R65" s="14">
        <v>0</v>
      </c>
      <c r="S65" s="14">
        <f t="shared" ref="S65" si="203">SUM(Q65:R65)</f>
        <v>5</v>
      </c>
      <c r="T65" s="7" t="str">
        <f t="shared" ref="T65" si="204">IF(A65&lt;&gt;"","分拣摆渡","----")</f>
        <v>分拣摆渡</v>
      </c>
    </row>
    <row r="66" spans="1:20" s="17" customFormat="1" ht="18.75">
      <c r="A66" s="8">
        <v>43192</v>
      </c>
      <c r="B66" s="9"/>
      <c r="C66" s="10"/>
      <c r="D66" s="18"/>
      <c r="E66" s="11"/>
      <c r="F66" s="11"/>
      <c r="G66" s="11"/>
      <c r="H66" s="11"/>
      <c r="I66" s="12"/>
      <c r="J66" s="12"/>
      <c r="K66" s="13"/>
      <c r="L66" s="14"/>
      <c r="M66" s="26"/>
      <c r="N66" s="20"/>
      <c r="O66" s="29"/>
      <c r="P66" s="11"/>
      <c r="Q66" s="14"/>
      <c r="R66" s="14"/>
      <c r="S66" s="14"/>
      <c r="T66" s="14"/>
    </row>
    <row r="67" spans="1:20" s="17" customFormat="1" ht="18.75">
      <c r="A67" s="8"/>
      <c r="B67" s="9"/>
      <c r="C67" s="10"/>
      <c r="D67" s="18"/>
      <c r="E67" s="11"/>
      <c r="F67" s="11"/>
      <c r="G67" s="11"/>
      <c r="H67" s="11"/>
      <c r="I67" s="12"/>
      <c r="J67" s="12"/>
      <c r="K67" s="13"/>
      <c r="L67" s="14"/>
      <c r="M67" s="26"/>
      <c r="N67" s="20"/>
      <c r="O67" s="29"/>
      <c r="P67" s="11"/>
      <c r="Q67" s="14"/>
      <c r="R67" s="14"/>
      <c r="S67" s="14"/>
      <c r="T67" s="14"/>
    </row>
    <row r="68" spans="1:20" s="17" customFormat="1" ht="18.75">
      <c r="A68" s="8"/>
      <c r="B68" s="9"/>
      <c r="C68" s="10"/>
      <c r="D68" s="18"/>
      <c r="E68" s="11"/>
      <c r="F68" s="11"/>
      <c r="G68" s="11"/>
      <c r="H68" s="11"/>
      <c r="I68" s="12"/>
      <c r="J68" s="12"/>
      <c r="K68" s="13"/>
      <c r="L68" s="14"/>
      <c r="M68" s="26"/>
      <c r="N68" s="20"/>
      <c r="O68" s="29"/>
      <c r="P68" s="11"/>
      <c r="Q68" s="14"/>
      <c r="R68" s="14"/>
      <c r="S68" s="14"/>
      <c r="T68" s="14"/>
    </row>
    <row r="69" spans="1:20" s="17" customFormat="1" ht="18.75">
      <c r="A69" s="8"/>
      <c r="B69" s="9"/>
      <c r="C69" s="10"/>
      <c r="D69" s="18"/>
      <c r="E69" s="11"/>
      <c r="F69" s="11"/>
      <c r="G69" s="11"/>
      <c r="H69" s="11"/>
      <c r="I69" s="12"/>
      <c r="J69" s="12"/>
      <c r="K69" s="13"/>
      <c r="L69" s="14"/>
      <c r="M69" s="26"/>
      <c r="N69" s="20"/>
      <c r="O69" s="29"/>
      <c r="P69" s="11"/>
      <c r="Q69" s="14"/>
      <c r="R69" s="14"/>
      <c r="S69" s="14"/>
      <c r="T69" s="14"/>
    </row>
    <row r="70" spans="1:20" s="17" customFormat="1" ht="18.75">
      <c r="A70" s="8"/>
      <c r="B70" s="9"/>
      <c r="C70" s="10"/>
      <c r="D70" s="18"/>
      <c r="E70" s="11"/>
      <c r="F70" s="11"/>
      <c r="G70" s="11"/>
      <c r="H70" s="11"/>
      <c r="I70" s="12"/>
      <c r="J70" s="12"/>
      <c r="K70" s="13"/>
      <c r="L70" s="14"/>
      <c r="M70" s="26"/>
      <c r="N70" s="20"/>
      <c r="O70" s="29"/>
      <c r="P70" s="11"/>
      <c r="Q70" s="14"/>
      <c r="R70" s="14"/>
      <c r="S70" s="14"/>
      <c r="T70" s="14"/>
    </row>
    <row r="71" spans="1:20" s="17" customFormat="1" ht="18.75">
      <c r="A71" s="8"/>
      <c r="B71" s="9"/>
      <c r="C71" s="10"/>
      <c r="D71" s="18"/>
      <c r="E71" s="11"/>
      <c r="F71" s="11"/>
      <c r="G71" s="11"/>
      <c r="H71" s="11"/>
      <c r="I71" s="12"/>
      <c r="J71" s="12"/>
      <c r="K71" s="13"/>
      <c r="L71" s="14"/>
      <c r="M71" s="26"/>
      <c r="N71" s="20"/>
      <c r="O71" s="29"/>
      <c r="P71" s="11"/>
      <c r="Q71" s="14"/>
      <c r="R71" s="14"/>
      <c r="S71" s="14"/>
      <c r="T71" s="14"/>
    </row>
    <row r="72" spans="1:20" s="17" customFormat="1" ht="18.75">
      <c r="A72" s="8"/>
      <c r="B72" s="9"/>
      <c r="C72" s="10"/>
      <c r="D72" s="18"/>
      <c r="E72" s="11"/>
      <c r="F72" s="11"/>
      <c r="G72" s="11"/>
      <c r="H72" s="11"/>
      <c r="I72" s="12"/>
      <c r="J72" s="12"/>
      <c r="K72" s="13"/>
      <c r="L72" s="14"/>
      <c r="M72" s="26"/>
      <c r="N72" s="20"/>
      <c r="O72" s="29"/>
      <c r="P72" s="11"/>
      <c r="Q72" s="14"/>
      <c r="R72" s="14"/>
      <c r="S72" s="14"/>
      <c r="T72" s="14"/>
    </row>
    <row r="73" spans="1:20" s="17" customFormat="1" ht="18.75">
      <c r="A73" s="8"/>
      <c r="B73" s="9"/>
      <c r="C73" s="10"/>
      <c r="D73" s="10"/>
      <c r="E73" s="11"/>
      <c r="F73" s="11"/>
      <c r="G73" s="11"/>
      <c r="H73" s="11"/>
      <c r="I73" s="12"/>
      <c r="J73" s="12"/>
      <c r="K73" s="13"/>
      <c r="L73" s="14"/>
      <c r="M73" s="26"/>
      <c r="N73" s="20"/>
      <c r="O73" s="29"/>
      <c r="P73" s="11"/>
      <c r="Q73" s="14"/>
      <c r="R73" s="14"/>
      <c r="S73" s="14"/>
      <c r="T73" s="14"/>
    </row>
    <row r="74" spans="1:20" s="17" customFormat="1" ht="18.75">
      <c r="A74" s="8"/>
      <c r="B74" s="9"/>
      <c r="C74" s="10"/>
      <c r="D74" s="10"/>
      <c r="E74" s="11"/>
      <c r="F74" s="11"/>
      <c r="G74" s="11"/>
      <c r="H74" s="11"/>
      <c r="I74" s="12"/>
      <c r="J74" s="12"/>
      <c r="K74" s="13"/>
      <c r="L74" s="14"/>
      <c r="M74" s="26"/>
      <c r="N74" s="20"/>
      <c r="O74" s="29"/>
      <c r="P74" s="11"/>
      <c r="Q74" s="14"/>
      <c r="R74" s="14"/>
      <c r="S74" s="14"/>
      <c r="T74" s="14"/>
    </row>
    <row r="75" spans="1:20" s="17" customFormat="1" ht="18.75">
      <c r="A75" s="8"/>
      <c r="B75" s="9"/>
      <c r="C75" s="10"/>
      <c r="D75" s="10"/>
      <c r="E75" s="11"/>
      <c r="F75" s="11"/>
      <c r="G75" s="11"/>
      <c r="H75" s="11"/>
      <c r="I75" s="12"/>
      <c r="J75" s="12"/>
      <c r="K75" s="13"/>
      <c r="L75" s="14"/>
      <c r="M75" s="26"/>
      <c r="N75" s="20"/>
      <c r="O75" s="29"/>
      <c r="P75" s="11"/>
      <c r="Q75" s="14"/>
      <c r="R75" s="14"/>
      <c r="S75" s="14"/>
      <c r="T75" s="14"/>
    </row>
    <row r="76" spans="1:20" s="17" customFormat="1" ht="18.75">
      <c r="A76" s="8"/>
      <c r="B76" s="9"/>
      <c r="C76" s="10"/>
      <c r="D76" s="10"/>
      <c r="E76" s="11"/>
      <c r="F76" s="11"/>
      <c r="G76" s="11"/>
      <c r="H76" s="11"/>
      <c r="I76" s="12"/>
      <c r="J76" s="12"/>
      <c r="K76" s="13"/>
      <c r="L76" s="14"/>
      <c r="M76" s="26"/>
      <c r="N76" s="20"/>
      <c r="O76" s="29"/>
      <c r="P76" s="11"/>
      <c r="Q76" s="14"/>
      <c r="R76" s="14"/>
      <c r="S76" s="14"/>
      <c r="T76" s="14"/>
    </row>
    <row r="77" spans="1:20" s="17" customFormat="1" ht="18.75">
      <c r="A77" s="8"/>
      <c r="B77" s="9"/>
      <c r="C77" s="10"/>
      <c r="D77" s="10"/>
      <c r="E77" s="11"/>
      <c r="F77" s="11"/>
      <c r="G77" s="11"/>
      <c r="H77" s="11"/>
      <c r="I77" s="12"/>
      <c r="J77" s="12"/>
      <c r="K77" s="13"/>
      <c r="L77" s="14"/>
      <c r="M77" s="26"/>
      <c r="N77" s="20"/>
      <c r="O77" s="29"/>
      <c r="P77" s="11"/>
      <c r="Q77" s="14"/>
      <c r="R77" s="14"/>
      <c r="S77" s="14"/>
      <c r="T77" s="14"/>
    </row>
    <row r="78" spans="1:20" s="17" customFormat="1" ht="18.75">
      <c r="A78" s="8"/>
      <c r="B78" s="9"/>
      <c r="C78" s="10"/>
      <c r="D78" s="10"/>
      <c r="E78" s="11"/>
      <c r="F78" s="11"/>
      <c r="G78" s="11"/>
      <c r="H78" s="11"/>
      <c r="I78" s="12"/>
      <c r="J78" s="12"/>
      <c r="K78" s="13"/>
      <c r="L78" s="14"/>
      <c r="M78" s="26"/>
      <c r="N78" s="20"/>
      <c r="O78" s="29"/>
      <c r="P78" s="11"/>
      <c r="Q78" s="14"/>
      <c r="R78" s="14"/>
      <c r="S78" s="14"/>
      <c r="T78" s="14"/>
    </row>
    <row r="79" spans="1:20" s="17" customFormat="1" ht="18.75">
      <c r="A79" s="8"/>
      <c r="B79" s="9"/>
      <c r="C79" s="10"/>
      <c r="D79" s="10"/>
      <c r="E79" s="11"/>
      <c r="F79" s="11"/>
      <c r="G79" s="11"/>
      <c r="H79" s="11"/>
      <c r="I79" s="12"/>
      <c r="J79" s="12"/>
      <c r="K79" s="13"/>
      <c r="L79" s="14"/>
      <c r="M79" s="26"/>
      <c r="N79" s="20"/>
      <c r="O79" s="29"/>
      <c r="P79" s="11"/>
      <c r="Q79" s="14"/>
      <c r="R79" s="14"/>
      <c r="S79" s="14"/>
      <c r="T79" s="14"/>
    </row>
    <row r="80" spans="1:20" s="17" customFormat="1" ht="18.75">
      <c r="A80" s="8"/>
      <c r="B80" s="9"/>
      <c r="C80" s="10"/>
      <c r="D80" s="10"/>
      <c r="E80" s="11"/>
      <c r="F80" s="11"/>
      <c r="G80" s="11"/>
      <c r="H80" s="11"/>
      <c r="I80" s="12"/>
      <c r="J80" s="12"/>
      <c r="K80" s="13"/>
      <c r="L80" s="14"/>
      <c r="M80" s="26"/>
      <c r="N80" s="20"/>
      <c r="O80" s="29"/>
      <c r="P80" s="11"/>
      <c r="Q80" s="14"/>
      <c r="R80" s="14"/>
      <c r="S80" s="14"/>
      <c r="T80" s="14"/>
    </row>
    <row r="81" spans="1:20" s="17" customFormat="1" ht="18.75">
      <c r="A81" s="8"/>
      <c r="B81" s="9"/>
      <c r="C81" s="10"/>
      <c r="D81" s="10"/>
      <c r="E81" s="11"/>
      <c r="F81" s="11"/>
      <c r="G81" s="11"/>
      <c r="H81" s="11"/>
      <c r="I81" s="12"/>
      <c r="J81" s="12"/>
      <c r="K81" s="13"/>
      <c r="L81" s="14"/>
      <c r="M81" s="26"/>
      <c r="N81" s="20"/>
      <c r="O81" s="29"/>
      <c r="P81" s="11"/>
      <c r="Q81" s="14"/>
      <c r="R81" s="14"/>
      <c r="S81" s="14"/>
      <c r="T81" s="14"/>
    </row>
    <row r="82" spans="1:20" s="17" customFormat="1" ht="18.75">
      <c r="A82" s="8"/>
      <c r="B82" s="9"/>
      <c r="C82" s="10"/>
      <c r="D82" s="10"/>
      <c r="E82" s="11"/>
      <c r="F82" s="11"/>
      <c r="G82" s="11"/>
      <c r="H82" s="11"/>
      <c r="I82" s="12"/>
      <c r="J82" s="12"/>
      <c r="K82" s="13"/>
      <c r="L82" s="14"/>
      <c r="M82" s="26"/>
      <c r="N82" s="20"/>
      <c r="O82" s="29"/>
      <c r="P82" s="11"/>
      <c r="Q82" s="14"/>
      <c r="R82" s="14"/>
      <c r="S82" s="14"/>
      <c r="T82" s="14"/>
    </row>
    <row r="83" spans="1:20" s="17" customFormat="1" ht="18.75">
      <c r="A83" s="8"/>
      <c r="B83" s="9"/>
      <c r="C83" s="10"/>
      <c r="D83" s="10"/>
      <c r="E83" s="11"/>
      <c r="F83" s="11"/>
      <c r="G83" s="11"/>
      <c r="H83" s="11"/>
      <c r="I83" s="12"/>
      <c r="J83" s="12"/>
      <c r="K83" s="13"/>
      <c r="L83" s="14"/>
      <c r="M83" s="26"/>
      <c r="N83" s="20"/>
      <c r="O83" s="29"/>
      <c r="P83" s="11"/>
      <c r="Q83" s="14"/>
      <c r="R83" s="14"/>
      <c r="S83" s="14"/>
      <c r="T83" s="14"/>
    </row>
    <row r="84" spans="1:20" s="17" customFormat="1" ht="18.75">
      <c r="A84" s="8"/>
      <c r="B84" s="9"/>
      <c r="C84" s="10"/>
      <c r="D84" s="10"/>
      <c r="E84" s="11"/>
      <c r="F84" s="11"/>
      <c r="G84" s="11"/>
      <c r="H84" s="11"/>
      <c r="I84" s="12"/>
      <c r="J84" s="12"/>
      <c r="K84" s="13"/>
      <c r="L84" s="14"/>
      <c r="M84" s="26"/>
      <c r="N84" s="20"/>
      <c r="O84" s="29"/>
      <c r="P84" s="11"/>
      <c r="Q84" s="14"/>
      <c r="R84" s="14"/>
      <c r="S84" s="14"/>
      <c r="T84" s="14"/>
    </row>
  </sheetData>
  <mergeCells count="1">
    <mergeCell ref="A1:S1"/>
  </mergeCells>
  <phoneticPr fontId="3" type="noConversion"/>
  <conditionalFormatting sqref="I1:K1048576">
    <cfRule type="duplicateValues" dxfId="313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K65"/>
  <sheetViews>
    <sheetView topLeftCell="J10" workbookViewId="0">
      <selection activeCell="J31" sqref="J31"/>
    </sheetView>
  </sheetViews>
  <sheetFormatPr defaultRowHeight="13.5"/>
  <cols>
    <col min="1" max="1" width="12.5" style="75" bestFit="1" customWidth="1"/>
    <col min="2" max="2" width="8.5" style="75" bestFit="1" customWidth="1"/>
    <col min="3" max="4" width="10.75" style="75" bestFit="1" customWidth="1"/>
    <col min="5" max="5" width="15" style="75" bestFit="1" customWidth="1"/>
    <col min="6" max="6" width="29.625" style="75" bestFit="1" customWidth="1"/>
    <col min="7" max="7" width="15" style="75" bestFit="1" customWidth="1"/>
    <col min="8" max="8" width="19.625" style="75" bestFit="1" customWidth="1"/>
    <col min="9" max="9" width="14.625" style="75" hidden="1" customWidth="1"/>
    <col min="10" max="10" width="15.25" style="75" bestFit="1" customWidth="1"/>
    <col min="11" max="11" width="18.25" style="75" customWidth="1"/>
    <col min="12" max="12" width="11.875" style="75" customWidth="1"/>
    <col min="13" max="13" width="15" style="75" bestFit="1" customWidth="1"/>
    <col min="14" max="14" width="18.25" style="75" hidden="1" customWidth="1"/>
    <col min="15" max="15" width="12.875" style="75" customWidth="1"/>
    <col min="16" max="16" width="10.625" style="75" customWidth="1"/>
    <col min="17" max="17" width="6.25" style="75" bestFit="1" customWidth="1"/>
    <col min="18" max="19" width="18.25" style="75" bestFit="1" customWidth="1"/>
    <col min="20" max="20" width="16.75" style="75" bestFit="1" customWidth="1"/>
    <col min="21" max="21" width="17.5" style="75" bestFit="1" customWidth="1"/>
    <col min="22" max="16384" width="9" style="75"/>
  </cols>
  <sheetData>
    <row r="1" spans="1:63" s="91" customFormat="1" ht="21.75" customHeight="1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  <c r="H1" s="78" t="s">
        <v>7</v>
      </c>
      <c r="I1" s="78" t="s">
        <v>659</v>
      </c>
      <c r="J1" s="78" t="s">
        <v>1376</v>
      </c>
      <c r="K1" s="78" t="s">
        <v>331</v>
      </c>
      <c r="L1" s="76" t="s">
        <v>9</v>
      </c>
      <c r="M1" s="78" t="s">
        <v>10</v>
      </c>
      <c r="N1" s="76" t="s">
        <v>499</v>
      </c>
      <c r="O1" s="76" t="s">
        <v>362</v>
      </c>
      <c r="P1" s="76" t="s">
        <v>12</v>
      </c>
      <c r="Q1" s="78" t="s">
        <v>13</v>
      </c>
      <c r="R1" s="78" t="s">
        <v>14</v>
      </c>
      <c r="S1" s="78" t="s">
        <v>15</v>
      </c>
      <c r="T1" s="78" t="s">
        <v>16</v>
      </c>
      <c r="U1" s="77" t="s">
        <v>17</v>
      </c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</row>
    <row r="2" spans="1:63" s="97" customFormat="1" ht="18.75">
      <c r="A2" s="94">
        <v>43210</v>
      </c>
      <c r="B2" s="96" t="s">
        <v>1097</v>
      </c>
      <c r="C2" s="96">
        <v>1900</v>
      </c>
      <c r="D2" s="96">
        <v>2040</v>
      </c>
      <c r="E2" s="95" t="s">
        <v>26</v>
      </c>
      <c r="F2" s="95" t="s">
        <v>251</v>
      </c>
      <c r="G2" s="95" t="s">
        <v>31</v>
      </c>
      <c r="H2" s="95" t="s">
        <v>430</v>
      </c>
      <c r="I2" s="90"/>
      <c r="J2" s="106" t="s">
        <v>2072</v>
      </c>
      <c r="K2" s="96"/>
      <c r="L2" s="101" t="s">
        <v>1989</v>
      </c>
      <c r="M2" s="102" t="str">
        <f t="shared" ref="M2:M10" si="0">IF(A2&lt;&gt;"","武汉威伟机械","------")</f>
        <v>武汉威伟机械</v>
      </c>
      <c r="N2" s="104"/>
      <c r="O2" s="107" t="s">
        <v>1135</v>
      </c>
      <c r="P2" s="105" t="s">
        <v>1097</v>
      </c>
      <c r="Q2" s="102" t="str">
        <f t="shared" ref="Q2:Q10" si="1">IF(A2&lt;&gt;"","9.6米","--")</f>
        <v>9.6米</v>
      </c>
      <c r="R2" s="103">
        <v>14</v>
      </c>
      <c r="S2" s="103">
        <v>0</v>
      </c>
      <c r="T2" s="103">
        <f t="shared" ref="T2:T10" si="2">SUM(R2:S2)</f>
        <v>14</v>
      </c>
      <c r="U2" s="102"/>
    </row>
    <row r="3" spans="1:63" s="97" customFormat="1" ht="18.75">
      <c r="A3" s="94">
        <v>43210</v>
      </c>
      <c r="B3" s="96" t="s">
        <v>25</v>
      </c>
      <c r="C3" s="96">
        <v>1825</v>
      </c>
      <c r="D3" s="96">
        <v>2050</v>
      </c>
      <c r="E3" s="95" t="s">
        <v>26</v>
      </c>
      <c r="F3" s="95" t="s">
        <v>251</v>
      </c>
      <c r="G3" s="95" t="s">
        <v>31</v>
      </c>
      <c r="H3" s="95" t="s">
        <v>430</v>
      </c>
      <c r="I3" s="90"/>
      <c r="J3" s="106" t="s">
        <v>2073</v>
      </c>
      <c r="K3" s="96"/>
      <c r="L3" s="101" t="s">
        <v>1990</v>
      </c>
      <c r="M3" s="102" t="str">
        <f t="shared" si="0"/>
        <v>武汉威伟机械</v>
      </c>
      <c r="N3" s="104"/>
      <c r="O3" s="107" t="s">
        <v>168</v>
      </c>
      <c r="P3" s="105" t="s">
        <v>51</v>
      </c>
      <c r="Q3" s="102" t="str">
        <f t="shared" si="1"/>
        <v>9.6米</v>
      </c>
      <c r="R3" s="103">
        <v>14</v>
      </c>
      <c r="S3" s="103">
        <v>0</v>
      </c>
      <c r="T3" s="103">
        <f t="shared" si="2"/>
        <v>14</v>
      </c>
      <c r="U3" s="102" t="s">
        <v>1991</v>
      </c>
    </row>
    <row r="4" spans="1:63" s="97" customFormat="1" ht="18.75">
      <c r="A4" s="94">
        <v>43210</v>
      </c>
      <c r="B4" s="96" t="s">
        <v>939</v>
      </c>
      <c r="C4" s="96">
        <v>1800</v>
      </c>
      <c r="D4" s="96">
        <v>2000</v>
      </c>
      <c r="E4" s="95" t="s">
        <v>26</v>
      </c>
      <c r="F4" s="95" t="s">
        <v>251</v>
      </c>
      <c r="G4" s="95" t="s">
        <v>31</v>
      </c>
      <c r="H4" s="95" t="s">
        <v>430</v>
      </c>
      <c r="I4" s="90"/>
      <c r="J4" s="106" t="s">
        <v>2074</v>
      </c>
      <c r="K4" s="96"/>
      <c r="L4" s="101" t="s">
        <v>1993</v>
      </c>
      <c r="M4" s="102" t="str">
        <f t="shared" si="0"/>
        <v>武汉威伟机械</v>
      </c>
      <c r="N4" s="104"/>
      <c r="O4" s="107" t="s">
        <v>176</v>
      </c>
      <c r="P4" s="105" t="s">
        <v>372</v>
      </c>
      <c r="Q4" s="102" t="str">
        <f t="shared" si="1"/>
        <v>9.6米</v>
      </c>
      <c r="R4" s="103">
        <v>14</v>
      </c>
      <c r="S4" s="103">
        <v>0</v>
      </c>
      <c r="T4" s="103">
        <f t="shared" si="2"/>
        <v>14</v>
      </c>
      <c r="U4" s="102" t="s">
        <v>1916</v>
      </c>
    </row>
    <row r="5" spans="1:63" s="97" customFormat="1" ht="18.75">
      <c r="A5" s="94">
        <v>43210</v>
      </c>
      <c r="B5" s="96" t="s">
        <v>939</v>
      </c>
      <c r="C5" s="96">
        <v>1455</v>
      </c>
      <c r="D5" s="96">
        <v>1643</v>
      </c>
      <c r="E5" s="95" t="s">
        <v>26</v>
      </c>
      <c r="F5" s="95" t="s">
        <v>251</v>
      </c>
      <c r="G5" s="95" t="s">
        <v>31</v>
      </c>
      <c r="H5" s="95" t="s">
        <v>430</v>
      </c>
      <c r="I5" s="90"/>
      <c r="J5" s="106" t="s">
        <v>2075</v>
      </c>
      <c r="K5" s="96"/>
      <c r="L5" s="101" t="s">
        <v>1995</v>
      </c>
      <c r="M5" s="102" t="str">
        <f t="shared" si="0"/>
        <v>武汉威伟机械</v>
      </c>
      <c r="N5" s="104"/>
      <c r="O5" s="107" t="s">
        <v>165</v>
      </c>
      <c r="P5" s="105" t="s">
        <v>144</v>
      </c>
      <c r="Q5" s="102" t="str">
        <f t="shared" si="1"/>
        <v>9.6米</v>
      </c>
      <c r="R5" s="103">
        <v>13</v>
      </c>
      <c r="S5" s="103">
        <v>1</v>
      </c>
      <c r="T5" s="103">
        <f t="shared" si="2"/>
        <v>14</v>
      </c>
      <c r="U5" s="102" t="s">
        <v>1916</v>
      </c>
    </row>
    <row r="6" spans="1:63" s="97" customFormat="1" ht="18.75">
      <c r="A6" s="94">
        <v>43210</v>
      </c>
      <c r="B6" s="96" t="s">
        <v>939</v>
      </c>
      <c r="C6" s="96">
        <v>1255</v>
      </c>
      <c r="D6" s="96">
        <v>1430</v>
      </c>
      <c r="E6" s="95" t="s">
        <v>26</v>
      </c>
      <c r="F6" s="95" t="s">
        <v>251</v>
      </c>
      <c r="G6" s="95" t="s">
        <v>31</v>
      </c>
      <c r="H6" s="95" t="s">
        <v>430</v>
      </c>
      <c r="I6" s="90"/>
      <c r="J6" s="106" t="s">
        <v>2076</v>
      </c>
      <c r="K6" s="96"/>
      <c r="L6" s="101" t="s">
        <v>1996</v>
      </c>
      <c r="M6" s="102" t="str">
        <f t="shared" si="0"/>
        <v>武汉威伟机械</v>
      </c>
      <c r="N6" s="104"/>
      <c r="O6" s="107" t="s">
        <v>180</v>
      </c>
      <c r="P6" s="105" t="s">
        <v>44</v>
      </c>
      <c r="Q6" s="102" t="str">
        <f t="shared" si="1"/>
        <v>9.6米</v>
      </c>
      <c r="R6" s="103">
        <v>14</v>
      </c>
      <c r="S6" s="103">
        <v>0</v>
      </c>
      <c r="T6" s="103">
        <f t="shared" si="2"/>
        <v>14</v>
      </c>
      <c r="U6" s="102" t="s">
        <v>1997</v>
      </c>
    </row>
    <row r="7" spans="1:63" s="97" customFormat="1" ht="18.75">
      <c r="A7" s="94">
        <v>43210</v>
      </c>
      <c r="B7" s="96" t="s">
        <v>939</v>
      </c>
      <c r="C7" s="96">
        <v>170</v>
      </c>
      <c r="D7" s="96">
        <v>1912</v>
      </c>
      <c r="E7" s="95" t="s">
        <v>26</v>
      </c>
      <c r="F7" s="95" t="s">
        <v>251</v>
      </c>
      <c r="G7" s="95" t="s">
        <v>31</v>
      </c>
      <c r="H7" s="95" t="s">
        <v>430</v>
      </c>
      <c r="I7" s="90"/>
      <c r="J7" s="106" t="s">
        <v>2077</v>
      </c>
      <c r="K7" s="96"/>
      <c r="L7" s="101" t="s">
        <v>1999</v>
      </c>
      <c r="M7" s="102" t="str">
        <f t="shared" si="0"/>
        <v>武汉威伟机械</v>
      </c>
      <c r="N7" s="104"/>
      <c r="O7" s="107" t="s">
        <v>1134</v>
      </c>
      <c r="P7" s="105" t="s">
        <v>1091</v>
      </c>
      <c r="Q7" s="102" t="str">
        <f t="shared" si="1"/>
        <v>9.6米</v>
      </c>
      <c r="R7" s="103">
        <v>14</v>
      </c>
      <c r="S7" s="103">
        <v>0</v>
      </c>
      <c r="T7" s="103">
        <f t="shared" si="2"/>
        <v>14</v>
      </c>
      <c r="U7" s="102"/>
    </row>
    <row r="8" spans="1:63" s="97" customFormat="1" ht="18.75">
      <c r="A8" s="94">
        <v>43210</v>
      </c>
      <c r="B8" s="96" t="s">
        <v>25</v>
      </c>
      <c r="C8" s="96">
        <v>1929</v>
      </c>
      <c r="D8" s="96">
        <v>2103</v>
      </c>
      <c r="E8" s="95" t="s">
        <v>26</v>
      </c>
      <c r="F8" s="95" t="s">
        <v>251</v>
      </c>
      <c r="G8" s="95" t="s">
        <v>31</v>
      </c>
      <c r="H8" s="95" t="s">
        <v>430</v>
      </c>
      <c r="I8" s="90"/>
      <c r="J8" s="106" t="s">
        <v>2078</v>
      </c>
      <c r="K8" s="96"/>
      <c r="L8" s="101" t="s">
        <v>2065</v>
      </c>
      <c r="M8" s="102" t="str">
        <f t="shared" ref="M8" si="3">IF(A8&lt;&gt;"","武汉威伟机械","------")</f>
        <v>武汉威伟机械</v>
      </c>
      <c r="N8" s="104"/>
      <c r="O8" s="107" t="s">
        <v>181</v>
      </c>
      <c r="P8" s="105" t="s">
        <v>197</v>
      </c>
      <c r="Q8" s="102" t="str">
        <f t="shared" ref="Q8" si="4">IF(A8&lt;&gt;"","9.6米","--")</f>
        <v>9.6米</v>
      </c>
      <c r="R8" s="103">
        <v>14</v>
      </c>
      <c r="S8" s="103">
        <v>0</v>
      </c>
      <c r="T8" s="103">
        <f t="shared" ref="T8" si="5">SUM(R8:S8)</f>
        <v>14</v>
      </c>
      <c r="U8" s="102"/>
    </row>
    <row r="9" spans="1:63" s="97" customFormat="1" ht="18.75">
      <c r="A9" s="94">
        <v>43210</v>
      </c>
      <c r="B9" s="96" t="s">
        <v>939</v>
      </c>
      <c r="C9" s="96">
        <v>1300</v>
      </c>
      <c r="D9" s="96">
        <v>1638</v>
      </c>
      <c r="E9" s="95" t="s">
        <v>26</v>
      </c>
      <c r="F9" s="95" t="s">
        <v>251</v>
      </c>
      <c r="G9" s="95" t="s">
        <v>31</v>
      </c>
      <c r="H9" s="95" t="s">
        <v>430</v>
      </c>
      <c r="I9" s="90"/>
      <c r="J9" s="106" t="s">
        <v>2111</v>
      </c>
      <c r="K9" s="96"/>
      <c r="L9" s="101" t="s">
        <v>2112</v>
      </c>
      <c r="M9" s="102" t="str">
        <f t="shared" ref="M9" si="6">IF(A9&lt;&gt;"","武汉威伟机械","------")</f>
        <v>武汉威伟机械</v>
      </c>
      <c r="N9" s="104"/>
      <c r="O9" s="107" t="s">
        <v>2113</v>
      </c>
      <c r="P9" s="105" t="s">
        <v>2114</v>
      </c>
      <c r="Q9" s="102" t="str">
        <f t="shared" ref="Q9" si="7">IF(A9&lt;&gt;"","9.6米","--")</f>
        <v>9.6米</v>
      </c>
      <c r="R9" s="103">
        <v>7</v>
      </c>
      <c r="S9" s="103">
        <v>1</v>
      </c>
      <c r="T9" s="103">
        <f t="shared" ref="T9" si="8">SUM(R9:S9)</f>
        <v>8</v>
      </c>
      <c r="U9" s="102" t="s">
        <v>2115</v>
      </c>
    </row>
    <row r="10" spans="1:63" s="97" customFormat="1" ht="18.75">
      <c r="A10" s="94">
        <v>43210</v>
      </c>
      <c r="B10" s="96" t="s">
        <v>89</v>
      </c>
      <c r="C10" s="96">
        <v>1017</v>
      </c>
      <c r="D10" s="96">
        <v>1027</v>
      </c>
      <c r="E10" s="95" t="s">
        <v>31</v>
      </c>
      <c r="F10" s="95" t="s">
        <v>430</v>
      </c>
      <c r="G10" s="95" t="s">
        <v>53</v>
      </c>
      <c r="H10" s="95" t="s">
        <v>467</v>
      </c>
      <c r="I10" s="90"/>
      <c r="J10" s="106" t="s">
        <v>2079</v>
      </c>
      <c r="K10" s="96"/>
      <c r="L10" s="101" t="s">
        <v>2004</v>
      </c>
      <c r="M10" s="102" t="str">
        <f t="shared" si="0"/>
        <v>武汉威伟机械</v>
      </c>
      <c r="N10" s="104"/>
      <c r="O10" s="107" t="s">
        <v>163</v>
      </c>
      <c r="P10" s="105" t="s">
        <v>79</v>
      </c>
      <c r="Q10" s="102" t="str">
        <f t="shared" si="1"/>
        <v>9.6米</v>
      </c>
      <c r="R10" s="103">
        <v>14</v>
      </c>
      <c r="S10" s="103">
        <v>0</v>
      </c>
      <c r="T10" s="103">
        <f t="shared" si="2"/>
        <v>14</v>
      </c>
      <c r="U10" s="102"/>
    </row>
    <row r="11" spans="1:63" s="97" customFormat="1" ht="18.75">
      <c r="A11" s="94">
        <v>43210</v>
      </c>
      <c r="B11" s="96" t="s">
        <v>89</v>
      </c>
      <c r="C11" s="96">
        <v>1155</v>
      </c>
      <c r="D11" s="96">
        <v>1205</v>
      </c>
      <c r="E11" s="95" t="s">
        <v>31</v>
      </c>
      <c r="F11" s="95" t="s">
        <v>430</v>
      </c>
      <c r="G11" s="95" t="s">
        <v>53</v>
      </c>
      <c r="H11" s="95" t="s">
        <v>467</v>
      </c>
      <c r="I11" s="90"/>
      <c r="J11" s="106" t="s">
        <v>2080</v>
      </c>
      <c r="K11" s="96"/>
      <c r="L11" s="101" t="s">
        <v>2006</v>
      </c>
      <c r="M11" s="102" t="str">
        <f t="shared" ref="M11" si="9">IF(A11&lt;&gt;"","武汉威伟机械","------")</f>
        <v>武汉威伟机械</v>
      </c>
      <c r="N11" s="104"/>
      <c r="O11" s="107" t="s">
        <v>163</v>
      </c>
      <c r="P11" s="105" t="s">
        <v>79</v>
      </c>
      <c r="Q11" s="102" t="str">
        <f t="shared" ref="Q11" si="10">IF(A11&lt;&gt;"","9.6米","--")</f>
        <v>9.6米</v>
      </c>
      <c r="R11" s="103">
        <v>14</v>
      </c>
      <c r="S11" s="103">
        <v>0</v>
      </c>
      <c r="T11" s="103">
        <f t="shared" ref="T11" si="11">SUM(R11:S11)</f>
        <v>14</v>
      </c>
      <c r="U11" s="102"/>
    </row>
    <row r="12" spans="1:63" s="97" customFormat="1" ht="18.75">
      <c r="A12" s="94">
        <v>43210</v>
      </c>
      <c r="B12" s="96" t="s">
        <v>258</v>
      </c>
      <c r="C12" s="96">
        <v>2103</v>
      </c>
      <c r="D12" s="96">
        <v>2113</v>
      </c>
      <c r="E12" s="95" t="s">
        <v>31</v>
      </c>
      <c r="F12" s="95" t="s">
        <v>430</v>
      </c>
      <c r="G12" s="95" t="s">
        <v>53</v>
      </c>
      <c r="H12" s="95" t="s">
        <v>467</v>
      </c>
      <c r="I12" s="90"/>
      <c r="J12" s="106" t="s">
        <v>2081</v>
      </c>
      <c r="K12" s="96"/>
      <c r="L12" s="101" t="s">
        <v>2008</v>
      </c>
      <c r="M12" s="102" t="str">
        <f t="shared" ref="M12" si="12">IF(A12&lt;&gt;"","武汉威伟机械","------")</f>
        <v>武汉威伟机械</v>
      </c>
      <c r="N12" s="104"/>
      <c r="O12" s="107" t="s">
        <v>163</v>
      </c>
      <c r="P12" s="105" t="s">
        <v>79</v>
      </c>
      <c r="Q12" s="102" t="str">
        <f t="shared" ref="Q12" si="13">IF(A12&lt;&gt;"","9.6米","--")</f>
        <v>9.6米</v>
      </c>
      <c r="R12" s="103">
        <v>14</v>
      </c>
      <c r="S12" s="103">
        <v>0</v>
      </c>
      <c r="T12" s="103">
        <f t="shared" ref="T12" si="14">SUM(R12:S12)</f>
        <v>14</v>
      </c>
      <c r="U12" s="102"/>
    </row>
    <row r="13" spans="1:63" s="97" customFormat="1" ht="18.75">
      <c r="A13" s="94">
        <v>43210</v>
      </c>
      <c r="B13" s="96" t="s">
        <v>258</v>
      </c>
      <c r="C13" s="96">
        <v>2244</v>
      </c>
      <c r="D13" s="96">
        <v>2254</v>
      </c>
      <c r="E13" s="95" t="s">
        <v>31</v>
      </c>
      <c r="F13" s="95" t="s">
        <v>430</v>
      </c>
      <c r="G13" s="95" t="s">
        <v>53</v>
      </c>
      <c r="H13" s="95" t="s">
        <v>467</v>
      </c>
      <c r="I13" s="90"/>
      <c r="J13" s="106" t="s">
        <v>2082</v>
      </c>
      <c r="K13" s="96"/>
      <c r="L13" s="101" t="s">
        <v>2008</v>
      </c>
      <c r="M13" s="102" t="str">
        <f t="shared" ref="M13" si="15">IF(A13&lt;&gt;"","武汉威伟机械","------")</f>
        <v>武汉威伟机械</v>
      </c>
      <c r="N13" s="104"/>
      <c r="O13" s="107" t="s">
        <v>163</v>
      </c>
      <c r="P13" s="105" t="s">
        <v>79</v>
      </c>
      <c r="Q13" s="102" t="str">
        <f t="shared" ref="Q13" si="16">IF(A13&lt;&gt;"","9.6米","--")</f>
        <v>9.6米</v>
      </c>
      <c r="R13" s="103">
        <v>14</v>
      </c>
      <c r="S13" s="103">
        <v>0</v>
      </c>
      <c r="T13" s="103">
        <f t="shared" ref="T13" si="17">SUM(R13:S13)</f>
        <v>14</v>
      </c>
      <c r="U13" s="102"/>
    </row>
    <row r="14" spans="1:63" s="97" customFormat="1" ht="18.75">
      <c r="A14" s="94">
        <v>43210</v>
      </c>
      <c r="B14" s="96" t="s">
        <v>89</v>
      </c>
      <c r="C14" s="96">
        <v>923</v>
      </c>
      <c r="D14" s="96">
        <v>933</v>
      </c>
      <c r="E14" s="95" t="s">
        <v>31</v>
      </c>
      <c r="F14" s="95" t="s">
        <v>430</v>
      </c>
      <c r="G14" s="95" t="s">
        <v>53</v>
      </c>
      <c r="H14" s="95" t="s">
        <v>467</v>
      </c>
      <c r="I14" s="90"/>
      <c r="J14" s="106" t="s">
        <v>2083</v>
      </c>
      <c r="K14" s="96"/>
      <c r="L14" s="101" t="s">
        <v>2025</v>
      </c>
      <c r="M14" s="102" t="str">
        <f t="shared" ref="M14:M21" si="18">IF(A14&lt;&gt;"","武汉威伟机械","------")</f>
        <v>武汉威伟机械</v>
      </c>
      <c r="N14" s="104"/>
      <c r="O14" s="107" t="s">
        <v>363</v>
      </c>
      <c r="P14" s="105" t="s">
        <v>118</v>
      </c>
      <c r="Q14" s="102" t="str">
        <f t="shared" ref="Q14" si="19">IF(A14&lt;&gt;"","9.6米","--")</f>
        <v>9.6米</v>
      </c>
      <c r="R14" s="103">
        <v>7</v>
      </c>
      <c r="S14" s="103">
        <v>0</v>
      </c>
      <c r="T14" s="103">
        <f t="shared" ref="T14:T21" si="20">SUM(R14:S14)</f>
        <v>7</v>
      </c>
      <c r="U14" s="102"/>
    </row>
    <row r="15" spans="1:63" s="97" customFormat="1" ht="18.75">
      <c r="A15" s="94">
        <v>43210</v>
      </c>
      <c r="B15" s="96" t="s">
        <v>89</v>
      </c>
      <c r="C15" s="96">
        <v>1128</v>
      </c>
      <c r="D15" s="96">
        <v>1138</v>
      </c>
      <c r="E15" s="95" t="s">
        <v>31</v>
      </c>
      <c r="F15" s="95" t="s">
        <v>430</v>
      </c>
      <c r="G15" s="95" t="s">
        <v>53</v>
      </c>
      <c r="H15" s="95" t="s">
        <v>467</v>
      </c>
      <c r="I15" s="90"/>
      <c r="J15" s="106" t="s">
        <v>2084</v>
      </c>
      <c r="K15" s="96"/>
      <c r="L15" s="101" t="s">
        <v>2026</v>
      </c>
      <c r="M15" s="102" t="str">
        <f t="shared" si="18"/>
        <v>武汉威伟机械</v>
      </c>
      <c r="N15" s="104"/>
      <c r="O15" s="107" t="s">
        <v>363</v>
      </c>
      <c r="P15" s="105" t="s">
        <v>118</v>
      </c>
      <c r="Q15" s="102" t="str">
        <f t="shared" ref="Q15:Q21" si="21">IF(A15&lt;&gt;"","9.6米","--")</f>
        <v>9.6米</v>
      </c>
      <c r="R15" s="103">
        <v>7</v>
      </c>
      <c r="S15" s="103">
        <v>7</v>
      </c>
      <c r="T15" s="103">
        <f t="shared" si="20"/>
        <v>14</v>
      </c>
      <c r="U15" s="102"/>
    </row>
    <row r="16" spans="1:63" s="97" customFormat="1" ht="18.75">
      <c r="A16" s="94">
        <v>43210</v>
      </c>
      <c r="B16" s="96" t="s">
        <v>89</v>
      </c>
      <c r="C16" s="96">
        <v>1400</v>
      </c>
      <c r="D16" s="96">
        <v>1410</v>
      </c>
      <c r="E16" s="95" t="s">
        <v>31</v>
      </c>
      <c r="F16" s="95" t="s">
        <v>430</v>
      </c>
      <c r="G16" s="95" t="s">
        <v>53</v>
      </c>
      <c r="H16" s="95" t="s">
        <v>467</v>
      </c>
      <c r="I16" s="90"/>
      <c r="J16" s="106" t="s">
        <v>2085</v>
      </c>
      <c r="K16" s="96"/>
      <c r="L16" s="101" t="s">
        <v>2027</v>
      </c>
      <c r="M16" s="102" t="str">
        <f t="shared" si="18"/>
        <v>武汉威伟机械</v>
      </c>
      <c r="N16" s="104"/>
      <c r="O16" s="107" t="s">
        <v>363</v>
      </c>
      <c r="P16" s="105" t="s">
        <v>118</v>
      </c>
      <c r="Q16" s="102" t="str">
        <f t="shared" si="21"/>
        <v>9.6米</v>
      </c>
      <c r="R16" s="103">
        <v>7</v>
      </c>
      <c r="S16" s="103">
        <v>6</v>
      </c>
      <c r="T16" s="103">
        <f t="shared" si="20"/>
        <v>13</v>
      </c>
      <c r="U16" s="102"/>
    </row>
    <row r="17" spans="1:21" s="97" customFormat="1" ht="18.75">
      <c r="A17" s="94">
        <v>43210</v>
      </c>
      <c r="B17" s="96" t="s">
        <v>89</v>
      </c>
      <c r="C17" s="96">
        <v>1645</v>
      </c>
      <c r="D17" s="96">
        <v>1655</v>
      </c>
      <c r="E17" s="95" t="s">
        <v>31</v>
      </c>
      <c r="F17" s="95" t="s">
        <v>430</v>
      </c>
      <c r="G17" s="95" t="s">
        <v>53</v>
      </c>
      <c r="H17" s="95" t="s">
        <v>467</v>
      </c>
      <c r="I17" s="90"/>
      <c r="J17" s="106" t="s">
        <v>2086</v>
      </c>
      <c r="K17" s="96"/>
      <c r="L17" s="101" t="s">
        <v>2028</v>
      </c>
      <c r="M17" s="102" t="str">
        <f t="shared" si="18"/>
        <v>武汉威伟机械</v>
      </c>
      <c r="N17" s="104"/>
      <c r="O17" s="107" t="s">
        <v>363</v>
      </c>
      <c r="P17" s="105" t="s">
        <v>118</v>
      </c>
      <c r="Q17" s="102" t="str">
        <f t="shared" si="21"/>
        <v>9.6米</v>
      </c>
      <c r="R17" s="103">
        <v>9</v>
      </c>
      <c r="S17" s="103">
        <v>5</v>
      </c>
      <c r="T17" s="103">
        <f t="shared" si="20"/>
        <v>14</v>
      </c>
      <c r="U17" s="102"/>
    </row>
    <row r="18" spans="1:21" s="97" customFormat="1" ht="18.75">
      <c r="A18" s="94">
        <v>43210</v>
      </c>
      <c r="B18" s="96" t="s">
        <v>258</v>
      </c>
      <c r="C18" s="96">
        <v>1955</v>
      </c>
      <c r="D18" s="96">
        <v>2005</v>
      </c>
      <c r="E18" s="95" t="s">
        <v>31</v>
      </c>
      <c r="F18" s="95" t="s">
        <v>430</v>
      </c>
      <c r="G18" s="95" t="s">
        <v>53</v>
      </c>
      <c r="H18" s="95" t="s">
        <v>467</v>
      </c>
      <c r="I18" s="90"/>
      <c r="J18" s="106" t="s">
        <v>2087</v>
      </c>
      <c r="K18" s="96"/>
      <c r="L18" s="101" t="s">
        <v>2029</v>
      </c>
      <c r="M18" s="102" t="str">
        <f t="shared" si="18"/>
        <v>武汉威伟机械</v>
      </c>
      <c r="N18" s="104"/>
      <c r="O18" s="107" t="s">
        <v>363</v>
      </c>
      <c r="P18" s="105" t="s">
        <v>118</v>
      </c>
      <c r="Q18" s="102" t="str">
        <f t="shared" si="21"/>
        <v>9.6米</v>
      </c>
      <c r="R18" s="103">
        <v>6</v>
      </c>
      <c r="S18" s="103">
        <v>8</v>
      </c>
      <c r="T18" s="103">
        <f t="shared" si="20"/>
        <v>14</v>
      </c>
      <c r="U18" s="102"/>
    </row>
    <row r="19" spans="1:21" s="97" customFormat="1" ht="18.75">
      <c r="A19" s="94">
        <v>43210</v>
      </c>
      <c r="B19" s="96" t="s">
        <v>258</v>
      </c>
      <c r="C19" s="96">
        <v>2042</v>
      </c>
      <c r="D19" s="96">
        <v>2052</v>
      </c>
      <c r="E19" s="95" t="s">
        <v>31</v>
      </c>
      <c r="F19" s="95" t="s">
        <v>430</v>
      </c>
      <c r="G19" s="95" t="s">
        <v>53</v>
      </c>
      <c r="H19" s="95" t="s">
        <v>467</v>
      </c>
      <c r="I19" s="90"/>
      <c r="J19" s="106" t="s">
        <v>2088</v>
      </c>
      <c r="K19" s="96"/>
      <c r="L19" s="101" t="s">
        <v>2030</v>
      </c>
      <c r="M19" s="102" t="str">
        <f t="shared" si="18"/>
        <v>武汉威伟机械</v>
      </c>
      <c r="N19" s="104"/>
      <c r="O19" s="107" t="s">
        <v>363</v>
      </c>
      <c r="P19" s="105" t="s">
        <v>118</v>
      </c>
      <c r="Q19" s="102" t="str">
        <f t="shared" si="21"/>
        <v>9.6米</v>
      </c>
      <c r="R19" s="103">
        <v>6</v>
      </c>
      <c r="S19" s="103">
        <v>7</v>
      </c>
      <c r="T19" s="103">
        <f t="shared" si="20"/>
        <v>13</v>
      </c>
      <c r="U19" s="102"/>
    </row>
    <row r="20" spans="1:21" s="97" customFormat="1" ht="18.75">
      <c r="A20" s="94">
        <v>43210</v>
      </c>
      <c r="B20" s="96" t="s">
        <v>258</v>
      </c>
      <c r="C20" s="96">
        <v>2215</v>
      </c>
      <c r="D20" s="96">
        <v>2225</v>
      </c>
      <c r="E20" s="95" t="s">
        <v>31</v>
      </c>
      <c r="F20" s="95" t="s">
        <v>430</v>
      </c>
      <c r="G20" s="95" t="s">
        <v>53</v>
      </c>
      <c r="H20" s="95" t="s">
        <v>467</v>
      </c>
      <c r="I20" s="90"/>
      <c r="J20" s="106" t="s">
        <v>2089</v>
      </c>
      <c r="K20" s="96"/>
      <c r="L20" s="101" t="s">
        <v>2031</v>
      </c>
      <c r="M20" s="102" t="str">
        <f t="shared" si="18"/>
        <v>武汉威伟机械</v>
      </c>
      <c r="N20" s="104"/>
      <c r="O20" s="107" t="s">
        <v>363</v>
      </c>
      <c r="P20" s="105" t="s">
        <v>118</v>
      </c>
      <c r="Q20" s="102" t="str">
        <f t="shared" si="21"/>
        <v>9.6米</v>
      </c>
      <c r="R20" s="103">
        <v>14</v>
      </c>
      <c r="S20" s="103">
        <v>0</v>
      </c>
      <c r="T20" s="103">
        <f t="shared" si="20"/>
        <v>14</v>
      </c>
      <c r="U20" s="102"/>
    </row>
    <row r="21" spans="1:21" s="97" customFormat="1" ht="18.75">
      <c r="A21" s="94">
        <v>43210</v>
      </c>
      <c r="B21" s="96" t="s">
        <v>258</v>
      </c>
      <c r="C21" s="96">
        <v>2345</v>
      </c>
      <c r="D21" s="96">
        <v>2355</v>
      </c>
      <c r="E21" s="95" t="s">
        <v>31</v>
      </c>
      <c r="F21" s="95" t="s">
        <v>430</v>
      </c>
      <c r="G21" s="95" t="s">
        <v>53</v>
      </c>
      <c r="H21" s="95" t="s">
        <v>467</v>
      </c>
      <c r="I21" s="90"/>
      <c r="J21" s="106" t="s">
        <v>2090</v>
      </c>
      <c r="K21" s="96"/>
      <c r="L21" s="101" t="s">
        <v>2032</v>
      </c>
      <c r="M21" s="102" t="str">
        <f t="shared" si="18"/>
        <v>武汉威伟机械</v>
      </c>
      <c r="N21" s="104"/>
      <c r="O21" s="107" t="s">
        <v>363</v>
      </c>
      <c r="P21" s="105" t="s">
        <v>118</v>
      </c>
      <c r="Q21" s="102" t="str">
        <f t="shared" si="21"/>
        <v>9.6米</v>
      </c>
      <c r="R21" s="103">
        <v>14</v>
      </c>
      <c r="S21" s="103">
        <v>0</v>
      </c>
      <c r="T21" s="103">
        <f t="shared" si="20"/>
        <v>14</v>
      </c>
      <c r="U21" s="102"/>
    </row>
    <row r="22" spans="1:21" s="97" customFormat="1" ht="18.75">
      <c r="A22" s="94">
        <v>43210</v>
      </c>
      <c r="B22" s="96" t="s">
        <v>1086</v>
      </c>
      <c r="C22" s="96">
        <v>50</v>
      </c>
      <c r="D22" s="96">
        <v>100</v>
      </c>
      <c r="E22" s="95" t="s">
        <v>31</v>
      </c>
      <c r="F22" s="95" t="s">
        <v>430</v>
      </c>
      <c r="G22" s="95" t="s">
        <v>53</v>
      </c>
      <c r="H22" s="95" t="s">
        <v>467</v>
      </c>
      <c r="I22" s="90"/>
      <c r="J22" s="106" t="s">
        <v>2091</v>
      </c>
      <c r="K22" s="96"/>
      <c r="L22" s="101" t="s">
        <v>2056</v>
      </c>
      <c r="M22" s="102" t="str">
        <f t="shared" ref="M22:M29" si="22">IF(A22&lt;&gt;"","武汉威伟机械","------")</f>
        <v>武汉威伟机械</v>
      </c>
      <c r="N22" s="104"/>
      <c r="O22" s="107" t="s">
        <v>162</v>
      </c>
      <c r="P22" s="105" t="s">
        <v>117</v>
      </c>
      <c r="Q22" s="102" t="str">
        <f t="shared" ref="Q22:Q29" si="23">IF(A22&lt;&gt;"","9.6米","--")</f>
        <v>9.6米</v>
      </c>
      <c r="R22" s="103">
        <v>10</v>
      </c>
      <c r="S22" s="103">
        <v>0</v>
      </c>
      <c r="T22" s="103">
        <f t="shared" ref="T22:T29" si="24">SUM(R22:S22)</f>
        <v>10</v>
      </c>
      <c r="U22" s="102"/>
    </row>
    <row r="23" spans="1:21" s="97" customFormat="1" ht="18.75">
      <c r="A23" s="94">
        <v>43210</v>
      </c>
      <c r="B23" s="96" t="s">
        <v>1086</v>
      </c>
      <c r="C23" s="96">
        <v>120</v>
      </c>
      <c r="D23" s="96">
        <v>135</v>
      </c>
      <c r="E23" s="95" t="s">
        <v>31</v>
      </c>
      <c r="F23" s="95" t="s">
        <v>430</v>
      </c>
      <c r="G23" s="95" t="s">
        <v>53</v>
      </c>
      <c r="H23" s="95" t="s">
        <v>467</v>
      </c>
      <c r="I23" s="90"/>
      <c r="J23" s="106" t="s">
        <v>2092</v>
      </c>
      <c r="K23" s="96"/>
      <c r="L23" s="101" t="s">
        <v>2057</v>
      </c>
      <c r="M23" s="102" t="str">
        <f t="shared" si="22"/>
        <v>武汉威伟机械</v>
      </c>
      <c r="N23" s="104"/>
      <c r="O23" s="107" t="s">
        <v>162</v>
      </c>
      <c r="P23" s="105" t="s">
        <v>117</v>
      </c>
      <c r="Q23" s="102" t="str">
        <f t="shared" si="23"/>
        <v>9.6米</v>
      </c>
      <c r="R23" s="103">
        <v>9</v>
      </c>
      <c r="S23" s="103">
        <v>0</v>
      </c>
      <c r="T23" s="103">
        <f t="shared" si="24"/>
        <v>9</v>
      </c>
      <c r="U23" s="102"/>
    </row>
    <row r="24" spans="1:21" s="97" customFormat="1" ht="18.75">
      <c r="A24" s="94">
        <v>43210</v>
      </c>
      <c r="B24" s="96" t="s">
        <v>89</v>
      </c>
      <c r="C24" s="96">
        <v>1058</v>
      </c>
      <c r="D24" s="96">
        <v>1114</v>
      </c>
      <c r="E24" s="95" t="s">
        <v>31</v>
      </c>
      <c r="F24" s="95" t="s">
        <v>430</v>
      </c>
      <c r="G24" s="95" t="s">
        <v>53</v>
      </c>
      <c r="H24" s="95" t="s">
        <v>467</v>
      </c>
      <c r="I24" s="90"/>
      <c r="J24" s="106" t="s">
        <v>2093</v>
      </c>
      <c r="K24" s="96"/>
      <c r="L24" s="101" t="s">
        <v>2058</v>
      </c>
      <c r="M24" s="102" t="str">
        <f t="shared" si="22"/>
        <v>武汉威伟机械</v>
      </c>
      <c r="N24" s="104"/>
      <c r="O24" s="107" t="s">
        <v>162</v>
      </c>
      <c r="P24" s="105" t="s">
        <v>117</v>
      </c>
      <c r="Q24" s="102" t="str">
        <f t="shared" si="23"/>
        <v>9.6米</v>
      </c>
      <c r="R24" s="103">
        <v>14</v>
      </c>
      <c r="S24" s="103">
        <v>0</v>
      </c>
      <c r="T24" s="103">
        <f t="shared" si="24"/>
        <v>14</v>
      </c>
      <c r="U24" s="102"/>
    </row>
    <row r="25" spans="1:21" s="97" customFormat="1" ht="18.75">
      <c r="A25" s="94">
        <v>43210</v>
      </c>
      <c r="B25" s="96" t="s">
        <v>89</v>
      </c>
      <c r="C25" s="96">
        <v>1514</v>
      </c>
      <c r="D25" s="96">
        <v>1524</v>
      </c>
      <c r="E25" s="95" t="s">
        <v>31</v>
      </c>
      <c r="F25" s="95" t="s">
        <v>430</v>
      </c>
      <c r="G25" s="95" t="s">
        <v>53</v>
      </c>
      <c r="H25" s="95" t="s">
        <v>467</v>
      </c>
      <c r="I25" s="90"/>
      <c r="J25" s="106" t="s">
        <v>2094</v>
      </c>
      <c r="K25" s="96"/>
      <c r="L25" s="101" t="s">
        <v>2059</v>
      </c>
      <c r="M25" s="102" t="str">
        <f t="shared" si="22"/>
        <v>武汉威伟机械</v>
      </c>
      <c r="N25" s="104"/>
      <c r="O25" s="107" t="s">
        <v>162</v>
      </c>
      <c r="P25" s="105" t="s">
        <v>117</v>
      </c>
      <c r="Q25" s="102" t="str">
        <f t="shared" si="23"/>
        <v>9.6米</v>
      </c>
      <c r="R25" s="103">
        <v>14</v>
      </c>
      <c r="S25" s="103">
        <v>0</v>
      </c>
      <c r="T25" s="103">
        <f t="shared" si="24"/>
        <v>14</v>
      </c>
      <c r="U25" s="102"/>
    </row>
    <row r="26" spans="1:21" s="97" customFormat="1" ht="18.75">
      <c r="A26" s="94">
        <v>43210</v>
      </c>
      <c r="B26" s="96" t="s">
        <v>89</v>
      </c>
      <c r="C26" s="96">
        <v>1752</v>
      </c>
      <c r="D26" s="96">
        <v>1802</v>
      </c>
      <c r="E26" s="95" t="s">
        <v>31</v>
      </c>
      <c r="F26" s="95" t="s">
        <v>430</v>
      </c>
      <c r="G26" s="95" t="s">
        <v>53</v>
      </c>
      <c r="H26" s="95" t="s">
        <v>467</v>
      </c>
      <c r="I26" s="90"/>
      <c r="J26" s="106" t="s">
        <v>2095</v>
      </c>
      <c r="K26" s="96"/>
      <c r="L26" s="101" t="s">
        <v>2060</v>
      </c>
      <c r="M26" s="102" t="str">
        <f t="shared" si="22"/>
        <v>武汉威伟机械</v>
      </c>
      <c r="N26" s="104"/>
      <c r="O26" s="107" t="s">
        <v>162</v>
      </c>
      <c r="P26" s="105" t="s">
        <v>117</v>
      </c>
      <c r="Q26" s="102" t="str">
        <f t="shared" si="23"/>
        <v>9.6米</v>
      </c>
      <c r="R26" s="103">
        <v>14</v>
      </c>
      <c r="S26" s="103">
        <v>0</v>
      </c>
      <c r="T26" s="103">
        <f t="shared" si="24"/>
        <v>14</v>
      </c>
      <c r="U26" s="102"/>
    </row>
    <row r="27" spans="1:21" s="97" customFormat="1" ht="18.75">
      <c r="A27" s="94">
        <v>43210</v>
      </c>
      <c r="B27" s="96" t="s">
        <v>71</v>
      </c>
      <c r="C27" s="96">
        <v>1926</v>
      </c>
      <c r="D27" s="96">
        <v>1936</v>
      </c>
      <c r="E27" s="95" t="s">
        <v>31</v>
      </c>
      <c r="F27" s="95" t="s">
        <v>430</v>
      </c>
      <c r="G27" s="95" t="s">
        <v>53</v>
      </c>
      <c r="H27" s="95" t="s">
        <v>467</v>
      </c>
      <c r="I27" s="90"/>
      <c r="J27" s="106" t="s">
        <v>2096</v>
      </c>
      <c r="K27" s="96"/>
      <c r="L27" s="101" t="s">
        <v>2061</v>
      </c>
      <c r="M27" s="102" t="str">
        <f t="shared" si="22"/>
        <v>武汉威伟机械</v>
      </c>
      <c r="N27" s="104"/>
      <c r="O27" s="107" t="s">
        <v>162</v>
      </c>
      <c r="P27" s="105" t="s">
        <v>117</v>
      </c>
      <c r="Q27" s="102" t="str">
        <f t="shared" si="23"/>
        <v>9.6米</v>
      </c>
      <c r="R27" s="103">
        <v>14</v>
      </c>
      <c r="S27" s="103">
        <v>0</v>
      </c>
      <c r="T27" s="103">
        <f t="shared" si="24"/>
        <v>14</v>
      </c>
      <c r="U27" s="102"/>
    </row>
    <row r="28" spans="1:21" s="97" customFormat="1" ht="18.75">
      <c r="A28" s="94">
        <v>43210</v>
      </c>
      <c r="B28" s="96" t="s">
        <v>258</v>
      </c>
      <c r="C28" s="96">
        <v>2017</v>
      </c>
      <c r="D28" s="96">
        <v>2027</v>
      </c>
      <c r="E28" s="95" t="s">
        <v>31</v>
      </c>
      <c r="F28" s="95" t="s">
        <v>430</v>
      </c>
      <c r="G28" s="95" t="s">
        <v>53</v>
      </c>
      <c r="H28" s="95" t="s">
        <v>467</v>
      </c>
      <c r="I28" s="90"/>
      <c r="J28" s="106" t="s">
        <v>2097</v>
      </c>
      <c r="K28" s="96"/>
      <c r="L28" s="101" t="s">
        <v>2062</v>
      </c>
      <c r="M28" s="102" t="str">
        <f t="shared" si="22"/>
        <v>武汉威伟机械</v>
      </c>
      <c r="N28" s="104"/>
      <c r="O28" s="107" t="s">
        <v>162</v>
      </c>
      <c r="P28" s="105" t="s">
        <v>117</v>
      </c>
      <c r="Q28" s="102" t="str">
        <f t="shared" si="23"/>
        <v>9.6米</v>
      </c>
      <c r="R28" s="103">
        <v>14</v>
      </c>
      <c r="S28" s="103">
        <v>0</v>
      </c>
      <c r="T28" s="103">
        <f t="shared" si="24"/>
        <v>14</v>
      </c>
      <c r="U28" s="102"/>
    </row>
    <row r="29" spans="1:21" s="97" customFormat="1" ht="18.75">
      <c r="A29" s="94">
        <v>43210</v>
      </c>
      <c r="B29" s="96" t="s">
        <v>258</v>
      </c>
      <c r="C29" s="96">
        <v>2135</v>
      </c>
      <c r="D29" s="96">
        <v>2145</v>
      </c>
      <c r="E29" s="95" t="s">
        <v>31</v>
      </c>
      <c r="F29" s="95" t="s">
        <v>430</v>
      </c>
      <c r="G29" s="95" t="s">
        <v>53</v>
      </c>
      <c r="H29" s="95" t="s">
        <v>467</v>
      </c>
      <c r="I29" s="90"/>
      <c r="J29" s="106" t="s">
        <v>2098</v>
      </c>
      <c r="K29" s="96"/>
      <c r="L29" s="101" t="s">
        <v>2063</v>
      </c>
      <c r="M29" s="102" t="str">
        <f t="shared" si="22"/>
        <v>武汉威伟机械</v>
      </c>
      <c r="N29" s="104"/>
      <c r="O29" s="107" t="s">
        <v>162</v>
      </c>
      <c r="P29" s="105" t="s">
        <v>117</v>
      </c>
      <c r="Q29" s="102" t="str">
        <f t="shared" si="23"/>
        <v>9.6米</v>
      </c>
      <c r="R29" s="103">
        <v>14</v>
      </c>
      <c r="S29" s="103">
        <v>0</v>
      </c>
      <c r="T29" s="103">
        <f t="shared" si="24"/>
        <v>14</v>
      </c>
      <c r="U29" s="102"/>
    </row>
    <row r="30" spans="1:21" s="97" customFormat="1" ht="18.75">
      <c r="A30" s="94">
        <v>43210</v>
      </c>
      <c r="B30" s="96" t="s">
        <v>1769</v>
      </c>
      <c r="C30" s="96">
        <v>1530</v>
      </c>
      <c r="D30" s="96">
        <v>1540</v>
      </c>
      <c r="E30" s="95" t="s">
        <v>2010</v>
      </c>
      <c r="F30" s="95" t="s">
        <v>1770</v>
      </c>
      <c r="G30" s="95" t="s">
        <v>53</v>
      </c>
      <c r="H30" s="95" t="s">
        <v>467</v>
      </c>
      <c r="I30" s="90"/>
      <c r="J30" s="106" t="s">
        <v>2099</v>
      </c>
      <c r="K30" s="96"/>
      <c r="L30" s="101" t="s">
        <v>2012</v>
      </c>
      <c r="M30" s="102" t="str">
        <f>IF(A30&lt;&gt;"","武汉威伟机械","------")</f>
        <v>武汉威伟机械</v>
      </c>
      <c r="N30" s="104"/>
      <c r="O30" s="107" t="s">
        <v>163</v>
      </c>
      <c r="P30" s="105" t="s">
        <v>79</v>
      </c>
      <c r="Q30" s="102" t="str">
        <f>IF(A30&lt;&gt;"","9.6米","--")</f>
        <v>9.6米</v>
      </c>
      <c r="R30" s="103">
        <v>13</v>
      </c>
      <c r="S30" s="103">
        <v>0</v>
      </c>
      <c r="T30" s="103">
        <f>SUM(R30:S30)</f>
        <v>13</v>
      </c>
      <c r="U30" s="102"/>
    </row>
    <row r="31" spans="1:21" s="97" customFormat="1" ht="18.75">
      <c r="A31" s="94">
        <v>43210</v>
      </c>
      <c r="B31" s="96" t="s">
        <v>1769</v>
      </c>
      <c r="C31" s="96">
        <v>1635</v>
      </c>
      <c r="D31" s="96">
        <v>1645</v>
      </c>
      <c r="E31" s="95" t="s">
        <v>2010</v>
      </c>
      <c r="F31" s="95" t="s">
        <v>1770</v>
      </c>
      <c r="G31" s="95" t="s">
        <v>53</v>
      </c>
      <c r="H31" s="95" t="s">
        <v>467</v>
      </c>
      <c r="I31" s="90"/>
      <c r="J31" s="106" t="s">
        <v>2100</v>
      </c>
      <c r="K31" s="96"/>
      <c r="L31" s="101" t="s">
        <v>2014</v>
      </c>
      <c r="M31" s="102" t="str">
        <f t="shared" ref="M31" si="25">IF(A31&lt;&gt;"","武汉威伟机械","------")</f>
        <v>武汉威伟机械</v>
      </c>
      <c r="N31" s="104"/>
      <c r="O31" s="107" t="s">
        <v>163</v>
      </c>
      <c r="P31" s="105" t="s">
        <v>79</v>
      </c>
      <c r="Q31" s="102" t="str">
        <f t="shared" ref="Q31" si="26">IF(A31&lt;&gt;"","9.6米","--")</f>
        <v>9.6米</v>
      </c>
      <c r="R31" s="103">
        <v>14</v>
      </c>
      <c r="S31" s="103">
        <v>0</v>
      </c>
      <c r="T31" s="103">
        <f t="shared" ref="T31" si="27">SUM(R31:S31)</f>
        <v>14</v>
      </c>
      <c r="U31" s="102"/>
    </row>
    <row r="32" spans="1:21" s="97" customFormat="1" ht="18.75">
      <c r="A32" s="94">
        <v>43210</v>
      </c>
      <c r="B32" s="96" t="s">
        <v>1769</v>
      </c>
      <c r="C32" s="96">
        <v>1730</v>
      </c>
      <c r="D32" s="96">
        <v>1740</v>
      </c>
      <c r="E32" s="95" t="s">
        <v>2010</v>
      </c>
      <c r="F32" s="95" t="s">
        <v>1770</v>
      </c>
      <c r="G32" s="95" t="s">
        <v>53</v>
      </c>
      <c r="H32" s="95" t="s">
        <v>467</v>
      </c>
      <c r="I32" s="90"/>
      <c r="J32" s="106" t="s">
        <v>2101</v>
      </c>
      <c r="K32" s="96"/>
      <c r="L32" s="101" t="s">
        <v>2016</v>
      </c>
      <c r="M32" s="102" t="str">
        <f t="shared" ref="M32:M42" si="28">IF(A32&lt;&gt;"","武汉威伟机械","------")</f>
        <v>武汉威伟机械</v>
      </c>
      <c r="N32" s="104"/>
      <c r="O32" s="107" t="s">
        <v>163</v>
      </c>
      <c r="P32" s="105" t="s">
        <v>79</v>
      </c>
      <c r="Q32" s="102" t="str">
        <f>IF(A32&lt;&gt;"","9.6米","--")</f>
        <v>9.6米</v>
      </c>
      <c r="R32" s="103">
        <v>14</v>
      </c>
      <c r="S32" s="103">
        <v>0</v>
      </c>
      <c r="T32" s="103">
        <f t="shared" ref="T32:T38" si="29">SUM(R32:S32)</f>
        <v>14</v>
      </c>
      <c r="U32" s="102"/>
    </row>
    <row r="33" spans="1:21" s="97" customFormat="1" ht="18.75">
      <c r="A33" s="94">
        <v>43210</v>
      </c>
      <c r="B33" s="96" t="s">
        <v>2033</v>
      </c>
      <c r="C33" s="96">
        <v>1000</v>
      </c>
      <c r="D33" s="96">
        <v>1010</v>
      </c>
      <c r="E33" s="95" t="s">
        <v>53</v>
      </c>
      <c r="F33" s="95" t="s">
        <v>517</v>
      </c>
      <c r="G33" s="95" t="s">
        <v>31</v>
      </c>
      <c r="H33" s="95" t="s">
        <v>430</v>
      </c>
      <c r="I33" s="90"/>
      <c r="J33" s="106" t="s">
        <v>2102</v>
      </c>
      <c r="K33" s="96"/>
      <c r="L33" s="101" t="s">
        <v>2040</v>
      </c>
      <c r="M33" s="102" t="str">
        <f t="shared" si="28"/>
        <v>武汉威伟机械</v>
      </c>
      <c r="N33" s="104"/>
      <c r="O33" s="107" t="s">
        <v>183</v>
      </c>
      <c r="P33" s="105" t="s">
        <v>107</v>
      </c>
      <c r="Q33" s="102" t="str">
        <f>IF(A33&lt;&gt;"","9.6米","--")</f>
        <v>9.6米</v>
      </c>
      <c r="R33" s="103">
        <v>13</v>
      </c>
      <c r="S33" s="103">
        <v>0</v>
      </c>
      <c r="T33" s="103">
        <f t="shared" si="29"/>
        <v>13</v>
      </c>
      <c r="U33" s="102"/>
    </row>
    <row r="34" spans="1:21" s="97" customFormat="1" ht="18.75">
      <c r="A34" s="94">
        <v>43210</v>
      </c>
      <c r="B34" s="96" t="s">
        <v>2033</v>
      </c>
      <c r="C34" s="96">
        <v>1140</v>
      </c>
      <c r="D34" s="96">
        <v>1145</v>
      </c>
      <c r="E34" s="95" t="s">
        <v>53</v>
      </c>
      <c r="F34" s="95" t="s">
        <v>517</v>
      </c>
      <c r="G34" s="95" t="s">
        <v>31</v>
      </c>
      <c r="H34" s="95" t="s">
        <v>430</v>
      </c>
      <c r="I34" s="90"/>
      <c r="J34" s="106" t="s">
        <v>2103</v>
      </c>
      <c r="K34" s="96"/>
      <c r="L34" s="101" t="s">
        <v>2041</v>
      </c>
      <c r="M34" s="102" t="str">
        <f t="shared" si="28"/>
        <v>武汉威伟机械</v>
      </c>
      <c r="N34" s="104"/>
      <c r="O34" s="107" t="s">
        <v>183</v>
      </c>
      <c r="P34" s="105" t="s">
        <v>107</v>
      </c>
      <c r="Q34" s="102" t="str">
        <f t="shared" ref="Q34:Q39" si="30">IF(A34&lt;&gt;"","9.6米","--")</f>
        <v>9.6米</v>
      </c>
      <c r="R34" s="103">
        <v>14</v>
      </c>
      <c r="S34" s="103">
        <v>0</v>
      </c>
      <c r="T34" s="103">
        <f t="shared" si="29"/>
        <v>14</v>
      </c>
      <c r="U34" s="102"/>
    </row>
    <row r="35" spans="1:21" s="97" customFormat="1" ht="18.75">
      <c r="A35" s="94">
        <v>43210</v>
      </c>
      <c r="B35" s="96" t="s">
        <v>2033</v>
      </c>
      <c r="C35" s="96">
        <v>1720</v>
      </c>
      <c r="D35" s="96">
        <v>1728</v>
      </c>
      <c r="E35" s="95" t="s">
        <v>53</v>
      </c>
      <c r="F35" s="95" t="s">
        <v>517</v>
      </c>
      <c r="G35" s="95" t="s">
        <v>31</v>
      </c>
      <c r="H35" s="95" t="s">
        <v>430</v>
      </c>
      <c r="I35" s="90"/>
      <c r="J35" s="106" t="s">
        <v>2104</v>
      </c>
      <c r="K35" s="96"/>
      <c r="L35" s="101" t="s">
        <v>2042</v>
      </c>
      <c r="M35" s="102" t="str">
        <f t="shared" si="28"/>
        <v>武汉威伟机械</v>
      </c>
      <c r="N35" s="104"/>
      <c r="O35" s="107" t="s">
        <v>183</v>
      </c>
      <c r="P35" s="105" t="s">
        <v>107</v>
      </c>
      <c r="Q35" s="102" t="str">
        <f t="shared" si="30"/>
        <v>9.6米</v>
      </c>
      <c r="R35" s="103">
        <v>9</v>
      </c>
      <c r="S35" s="103">
        <v>0</v>
      </c>
      <c r="T35" s="103">
        <f t="shared" si="29"/>
        <v>9</v>
      </c>
      <c r="U35" s="102"/>
    </row>
    <row r="36" spans="1:21" s="97" customFormat="1" ht="18.75">
      <c r="A36" s="94">
        <v>43210</v>
      </c>
      <c r="B36" s="96" t="s">
        <v>2033</v>
      </c>
      <c r="C36" s="96">
        <v>1810</v>
      </c>
      <c r="D36" s="96">
        <v>1820</v>
      </c>
      <c r="E36" s="95" t="s">
        <v>53</v>
      </c>
      <c r="F36" s="95" t="s">
        <v>517</v>
      </c>
      <c r="G36" s="95" t="s">
        <v>31</v>
      </c>
      <c r="H36" s="95" t="s">
        <v>430</v>
      </c>
      <c r="I36" s="90"/>
      <c r="J36" s="106" t="s">
        <v>2105</v>
      </c>
      <c r="K36" s="96"/>
      <c r="L36" s="101" t="s">
        <v>2043</v>
      </c>
      <c r="M36" s="102" t="str">
        <f t="shared" si="28"/>
        <v>武汉威伟机械</v>
      </c>
      <c r="N36" s="104"/>
      <c r="O36" s="107" t="s">
        <v>183</v>
      </c>
      <c r="P36" s="105" t="s">
        <v>107</v>
      </c>
      <c r="Q36" s="102" t="str">
        <f t="shared" si="30"/>
        <v>9.6米</v>
      </c>
      <c r="R36" s="103">
        <v>14</v>
      </c>
      <c r="S36" s="103">
        <v>0</v>
      </c>
      <c r="T36" s="103">
        <f t="shared" si="29"/>
        <v>14</v>
      </c>
      <c r="U36" s="102"/>
    </row>
    <row r="37" spans="1:21" s="97" customFormat="1" ht="18.75">
      <c r="A37" s="94">
        <v>43210</v>
      </c>
      <c r="B37" s="96" t="s">
        <v>2033</v>
      </c>
      <c r="C37" s="96">
        <v>1940</v>
      </c>
      <c r="D37" s="96">
        <v>1948</v>
      </c>
      <c r="E37" s="95" t="s">
        <v>53</v>
      </c>
      <c r="F37" s="95" t="s">
        <v>517</v>
      </c>
      <c r="G37" s="95" t="s">
        <v>31</v>
      </c>
      <c r="H37" s="95" t="s">
        <v>430</v>
      </c>
      <c r="I37" s="90"/>
      <c r="J37" s="106" t="s">
        <v>2106</v>
      </c>
      <c r="K37" s="96"/>
      <c r="L37" s="101" t="s">
        <v>2044</v>
      </c>
      <c r="M37" s="102" t="str">
        <f t="shared" si="28"/>
        <v>武汉威伟机械</v>
      </c>
      <c r="N37" s="104"/>
      <c r="O37" s="107" t="s">
        <v>183</v>
      </c>
      <c r="P37" s="105" t="s">
        <v>107</v>
      </c>
      <c r="Q37" s="102" t="str">
        <f t="shared" si="30"/>
        <v>9.6米</v>
      </c>
      <c r="R37" s="103">
        <v>9</v>
      </c>
      <c r="S37" s="103">
        <v>0</v>
      </c>
      <c r="T37" s="103">
        <f t="shared" si="29"/>
        <v>9</v>
      </c>
      <c r="U37" s="102"/>
    </row>
    <row r="38" spans="1:21" s="97" customFormat="1" ht="18.75">
      <c r="A38" s="94">
        <v>43210</v>
      </c>
      <c r="B38" s="96" t="s">
        <v>2033</v>
      </c>
      <c r="C38" s="96">
        <v>2121</v>
      </c>
      <c r="D38" s="96">
        <v>2128</v>
      </c>
      <c r="E38" s="95" t="s">
        <v>53</v>
      </c>
      <c r="F38" s="95" t="s">
        <v>517</v>
      </c>
      <c r="G38" s="95" t="s">
        <v>31</v>
      </c>
      <c r="H38" s="95" t="s">
        <v>430</v>
      </c>
      <c r="I38" s="90"/>
      <c r="J38" s="106" t="s">
        <v>2107</v>
      </c>
      <c r="K38" s="96"/>
      <c r="L38" s="101" t="s">
        <v>2045</v>
      </c>
      <c r="M38" s="102" t="str">
        <f t="shared" si="28"/>
        <v>武汉威伟机械</v>
      </c>
      <c r="N38" s="104"/>
      <c r="O38" s="107" t="s">
        <v>183</v>
      </c>
      <c r="P38" s="105" t="s">
        <v>107</v>
      </c>
      <c r="Q38" s="102" t="str">
        <f t="shared" si="30"/>
        <v>9.6米</v>
      </c>
      <c r="R38" s="103">
        <v>12</v>
      </c>
      <c r="S38" s="103">
        <v>0</v>
      </c>
      <c r="T38" s="103">
        <f t="shared" si="29"/>
        <v>12</v>
      </c>
      <c r="U38" s="102"/>
    </row>
    <row r="39" spans="1:21" s="97" customFormat="1" ht="18.75">
      <c r="A39" s="94">
        <v>43210</v>
      </c>
      <c r="B39" s="96" t="s">
        <v>307</v>
      </c>
      <c r="C39" s="96">
        <v>2203</v>
      </c>
      <c r="D39" s="96">
        <v>2213</v>
      </c>
      <c r="E39" s="95" t="s">
        <v>53</v>
      </c>
      <c r="F39" s="95" t="s">
        <v>517</v>
      </c>
      <c r="G39" s="95" t="s">
        <v>31</v>
      </c>
      <c r="H39" s="95" t="s">
        <v>430</v>
      </c>
      <c r="I39" s="90"/>
      <c r="J39" s="106" t="s">
        <v>2108</v>
      </c>
      <c r="K39" s="96"/>
      <c r="L39" s="101" t="s">
        <v>2047</v>
      </c>
      <c r="M39" s="102" t="str">
        <f t="shared" si="28"/>
        <v>武汉威伟机械</v>
      </c>
      <c r="N39" s="104"/>
      <c r="O39" s="107" t="s">
        <v>162</v>
      </c>
      <c r="P39" s="105" t="s">
        <v>117</v>
      </c>
      <c r="Q39" s="102" t="str">
        <f t="shared" si="30"/>
        <v>9.6米</v>
      </c>
      <c r="R39" s="103">
        <v>12</v>
      </c>
      <c r="S39" s="103">
        <v>0</v>
      </c>
      <c r="T39" s="103">
        <f t="shared" ref="T39" si="31">SUM(R39:S39)</f>
        <v>12</v>
      </c>
      <c r="U39" s="102"/>
    </row>
    <row r="40" spans="1:21" s="97" customFormat="1" ht="18.75">
      <c r="A40" s="94">
        <v>43210</v>
      </c>
      <c r="B40" s="96" t="s">
        <v>307</v>
      </c>
      <c r="C40" s="96">
        <v>2057</v>
      </c>
      <c r="D40" s="96">
        <v>2106</v>
      </c>
      <c r="E40" s="95" t="s">
        <v>53</v>
      </c>
      <c r="F40" s="95" t="s">
        <v>517</v>
      </c>
      <c r="G40" s="95" t="s">
        <v>31</v>
      </c>
      <c r="H40" s="95" t="s">
        <v>430</v>
      </c>
      <c r="I40" s="90"/>
      <c r="J40" s="106" t="s">
        <v>2109</v>
      </c>
      <c r="K40" s="96"/>
      <c r="L40" s="101" t="s">
        <v>2069</v>
      </c>
      <c r="M40" s="102" t="str">
        <f t="shared" si="28"/>
        <v>武汉威伟机械</v>
      </c>
      <c r="N40" s="104"/>
      <c r="O40" s="107" t="s">
        <v>167</v>
      </c>
      <c r="P40" s="105" t="s">
        <v>2070</v>
      </c>
      <c r="Q40" s="102" t="str">
        <f>IF(A40&lt;&gt;"","9.6米","--")</f>
        <v>9.6米</v>
      </c>
      <c r="R40" s="103">
        <v>14</v>
      </c>
      <c r="S40" s="103">
        <v>0</v>
      </c>
      <c r="T40" s="103">
        <f>SUM(R40:S40)</f>
        <v>14</v>
      </c>
      <c r="U40" s="102"/>
    </row>
    <row r="41" spans="1:21" s="97" customFormat="1" ht="18.75">
      <c r="A41" s="94">
        <v>43210</v>
      </c>
      <c r="B41" s="96" t="s">
        <v>1181</v>
      </c>
      <c r="C41" s="96">
        <v>2333</v>
      </c>
      <c r="D41" s="96">
        <v>2342</v>
      </c>
      <c r="E41" s="95" t="s">
        <v>53</v>
      </c>
      <c r="F41" s="95" t="s">
        <v>517</v>
      </c>
      <c r="G41" s="95" t="s">
        <v>31</v>
      </c>
      <c r="H41" s="95" t="s">
        <v>430</v>
      </c>
      <c r="I41" s="90"/>
      <c r="J41" s="106" t="s">
        <v>2110</v>
      </c>
      <c r="K41" s="96"/>
      <c r="L41" s="101" t="s">
        <v>2001</v>
      </c>
      <c r="M41" s="102" t="str">
        <f t="shared" si="28"/>
        <v>武汉威伟机械</v>
      </c>
      <c r="N41" s="104"/>
      <c r="O41" s="107" t="s">
        <v>175</v>
      </c>
      <c r="P41" s="105" t="s">
        <v>2002</v>
      </c>
      <c r="Q41" s="102" t="str">
        <f>IF(A41&lt;&gt;"","9.6米","--")</f>
        <v>9.6米</v>
      </c>
      <c r="R41" s="103">
        <v>4</v>
      </c>
      <c r="S41" s="103">
        <v>0</v>
      </c>
      <c r="T41" s="103">
        <f>SUM(R41:S41)</f>
        <v>4</v>
      </c>
      <c r="U41" s="102"/>
    </row>
    <row r="42" spans="1:21" s="97" customFormat="1" ht="18.75">
      <c r="A42" s="54">
        <v>43210</v>
      </c>
      <c r="B42" s="55" t="s">
        <v>2119</v>
      </c>
      <c r="C42" s="55">
        <v>1820</v>
      </c>
      <c r="D42" s="55">
        <v>2018</v>
      </c>
      <c r="E42" s="56" t="s">
        <v>1763</v>
      </c>
      <c r="F42" s="56" t="s">
        <v>2121</v>
      </c>
      <c r="G42" s="56" t="s">
        <v>1810</v>
      </c>
      <c r="H42" s="56" t="s">
        <v>2118</v>
      </c>
      <c r="I42" s="57" t="s">
        <v>2117</v>
      </c>
      <c r="J42" s="108" t="s">
        <v>2120</v>
      </c>
      <c r="K42" s="55" t="s">
        <v>2136</v>
      </c>
      <c r="L42" s="58" t="s">
        <v>2137</v>
      </c>
      <c r="M42" s="59" t="str">
        <f t="shared" si="28"/>
        <v>武汉威伟机械</v>
      </c>
      <c r="N42" s="60" t="e">
        <f>E42&amp;"--"&amp;#REF!</f>
        <v>#REF!</v>
      </c>
      <c r="O42" s="111" t="s">
        <v>166</v>
      </c>
      <c r="P42" s="61" t="s">
        <v>250</v>
      </c>
      <c r="Q42" s="59" t="s">
        <v>2116</v>
      </c>
      <c r="R42" s="56">
        <v>11</v>
      </c>
      <c r="S42" s="56">
        <v>0</v>
      </c>
      <c r="T42" s="56">
        <f>SUM(R42:S42)</f>
        <v>11</v>
      </c>
      <c r="U42" s="59">
        <v>19783</v>
      </c>
    </row>
    <row r="43" spans="1:21" s="97" customFormat="1" ht="18.75">
      <c r="A43" s="94"/>
      <c r="B43" s="96"/>
      <c r="C43" s="96"/>
      <c r="D43" s="96"/>
      <c r="E43" s="95"/>
      <c r="F43" s="95"/>
      <c r="G43" s="95"/>
      <c r="H43" s="95"/>
      <c r="I43" s="90"/>
      <c r="J43" s="90"/>
      <c r="K43" s="96"/>
      <c r="L43" s="101"/>
      <c r="M43" s="102"/>
      <c r="N43" s="104"/>
      <c r="O43" s="96"/>
      <c r="P43" s="105"/>
      <c r="Q43" s="102"/>
      <c r="R43" s="103"/>
      <c r="S43" s="103"/>
      <c r="T43" s="103"/>
      <c r="U43" s="102"/>
    </row>
    <row r="44" spans="1:21" s="97" customFormat="1" ht="18.75">
      <c r="A44" s="94"/>
      <c r="B44" s="96"/>
      <c r="C44" s="96"/>
      <c r="D44" s="96"/>
      <c r="E44" s="95"/>
      <c r="F44" s="95"/>
      <c r="G44" s="95"/>
      <c r="H44" s="95"/>
      <c r="I44" s="90"/>
      <c r="J44" s="90"/>
      <c r="K44" s="96"/>
      <c r="L44" s="101"/>
      <c r="M44" s="102"/>
      <c r="N44" s="104"/>
      <c r="O44" s="96"/>
      <c r="P44" s="105"/>
      <c r="Q44" s="102"/>
      <c r="R44" s="103"/>
      <c r="S44" s="103"/>
      <c r="T44" s="103"/>
      <c r="U44" s="102"/>
    </row>
    <row r="45" spans="1:21" s="97" customFormat="1" ht="18.75">
      <c r="A45" s="94"/>
      <c r="B45" s="96"/>
      <c r="C45" s="96"/>
      <c r="D45" s="96"/>
      <c r="E45" s="95"/>
      <c r="F45" s="95"/>
      <c r="H45" s="95"/>
      <c r="I45" s="90"/>
      <c r="J45" s="90"/>
      <c r="K45" s="96"/>
      <c r="L45" s="101"/>
      <c r="M45" s="102"/>
      <c r="N45" s="104"/>
      <c r="O45" s="96"/>
      <c r="P45" s="105"/>
      <c r="Q45" s="102"/>
      <c r="R45" s="103"/>
      <c r="S45" s="103"/>
      <c r="T45" s="103"/>
      <c r="U45" s="102"/>
    </row>
    <row r="46" spans="1:21" s="97" customFormat="1" ht="18.75">
      <c r="A46" s="94"/>
      <c r="B46" s="96"/>
      <c r="C46" s="96"/>
      <c r="D46" s="96"/>
      <c r="E46" s="95"/>
      <c r="F46" s="95"/>
      <c r="G46" s="95"/>
      <c r="H46" s="95"/>
      <c r="I46" s="90"/>
      <c r="J46" s="90"/>
      <c r="K46" s="96"/>
      <c r="L46" s="101"/>
      <c r="M46" s="102"/>
      <c r="N46" s="104"/>
      <c r="O46" s="96"/>
      <c r="P46" s="105"/>
      <c r="Q46" s="102"/>
      <c r="R46" s="103"/>
      <c r="S46" s="103"/>
      <c r="T46" s="103"/>
      <c r="U46" s="102"/>
    </row>
    <row r="47" spans="1:21" s="97" customFormat="1" ht="18.75">
      <c r="A47" s="94"/>
      <c r="B47" s="96"/>
      <c r="C47" s="96"/>
      <c r="D47" s="96"/>
      <c r="E47" s="95"/>
      <c r="F47" s="95"/>
      <c r="G47" s="95"/>
      <c r="H47" s="95"/>
      <c r="I47" s="90"/>
      <c r="J47" s="90"/>
      <c r="K47" s="96"/>
      <c r="L47" s="101"/>
      <c r="M47" s="102"/>
      <c r="N47" s="104"/>
      <c r="O47" s="96"/>
      <c r="P47" s="105"/>
      <c r="Q47" s="102"/>
      <c r="R47" s="103"/>
      <c r="S47" s="103"/>
      <c r="T47" s="103"/>
      <c r="U47" s="102"/>
    </row>
    <row r="48" spans="1:21" s="97" customFormat="1" ht="18.75">
      <c r="A48" s="94"/>
      <c r="B48" s="96"/>
      <c r="C48" s="96"/>
      <c r="D48" s="96"/>
      <c r="E48" s="95"/>
      <c r="F48" s="95"/>
      <c r="G48" s="95"/>
      <c r="H48" s="95"/>
      <c r="I48" s="90"/>
      <c r="J48" s="90"/>
      <c r="K48" s="96"/>
      <c r="L48" s="101"/>
      <c r="M48" s="102"/>
      <c r="N48" s="104"/>
      <c r="O48" s="96"/>
      <c r="P48" s="105"/>
      <c r="Q48" s="102"/>
      <c r="R48" s="103"/>
      <c r="S48" s="103"/>
      <c r="T48" s="103"/>
      <c r="U48" s="102"/>
    </row>
    <row r="49" spans="1:21" s="97" customFormat="1" ht="18.75">
      <c r="A49" s="94"/>
      <c r="B49" s="96"/>
      <c r="C49" s="96"/>
      <c r="D49" s="96"/>
      <c r="E49" s="95"/>
      <c r="F49" s="95"/>
      <c r="G49" s="95"/>
      <c r="H49" s="95"/>
      <c r="I49" s="90"/>
      <c r="J49" s="90"/>
      <c r="K49" s="96"/>
      <c r="L49" s="101"/>
      <c r="M49" s="102"/>
      <c r="N49" s="104"/>
      <c r="O49" s="96"/>
      <c r="P49" s="105"/>
      <c r="Q49" s="102"/>
      <c r="R49" s="103"/>
      <c r="S49" s="103"/>
      <c r="T49" s="103"/>
      <c r="U49" s="102"/>
    </row>
    <row r="50" spans="1:21" s="97" customFormat="1" ht="18.75">
      <c r="A50" s="94"/>
      <c r="B50" s="96"/>
      <c r="C50" s="96"/>
      <c r="D50" s="96"/>
      <c r="E50" s="95"/>
      <c r="F50" s="95"/>
      <c r="G50" s="95"/>
      <c r="H50" s="95"/>
      <c r="I50" s="90"/>
      <c r="J50" s="90"/>
      <c r="K50" s="96"/>
      <c r="L50" s="101"/>
      <c r="M50" s="102"/>
      <c r="N50" s="104"/>
      <c r="O50" s="96"/>
      <c r="P50" s="105"/>
      <c r="Q50" s="102"/>
      <c r="R50" s="103"/>
      <c r="S50" s="103"/>
      <c r="T50" s="103"/>
      <c r="U50" s="102"/>
    </row>
    <row r="51" spans="1:21" s="97" customFormat="1" ht="18.75">
      <c r="A51" s="94"/>
      <c r="B51" s="96"/>
      <c r="C51" s="96"/>
      <c r="D51" s="96"/>
      <c r="E51" s="95"/>
      <c r="F51" s="95"/>
      <c r="G51" s="95"/>
      <c r="H51" s="95"/>
      <c r="I51" s="90"/>
      <c r="J51" s="90"/>
      <c r="K51" s="96"/>
      <c r="L51" s="101"/>
      <c r="M51" s="102"/>
      <c r="N51" s="104"/>
      <c r="O51" s="96"/>
      <c r="P51" s="105"/>
      <c r="Q51" s="102"/>
      <c r="R51" s="103"/>
      <c r="S51" s="103"/>
      <c r="T51" s="103"/>
      <c r="U51" s="102"/>
    </row>
    <row r="52" spans="1:21" s="97" customFormat="1" ht="18.75">
      <c r="A52" s="94"/>
      <c r="B52" s="96"/>
      <c r="C52" s="96"/>
      <c r="D52" s="96"/>
      <c r="E52" s="95"/>
      <c r="F52" s="95"/>
      <c r="G52" s="95"/>
      <c r="H52" s="95"/>
      <c r="I52" s="90"/>
      <c r="J52" s="90"/>
      <c r="K52" s="96"/>
      <c r="L52" s="101"/>
      <c r="M52" s="102"/>
      <c r="N52" s="104"/>
      <c r="O52" s="96"/>
      <c r="P52" s="105"/>
      <c r="Q52" s="102"/>
      <c r="R52" s="103"/>
      <c r="S52" s="103"/>
      <c r="T52" s="103"/>
      <c r="U52" s="102"/>
    </row>
    <row r="53" spans="1:21" s="97" customFormat="1" ht="18.75">
      <c r="A53" s="94"/>
      <c r="B53" s="96"/>
      <c r="C53" s="96"/>
      <c r="D53" s="96"/>
      <c r="E53" s="95"/>
      <c r="F53" s="95"/>
      <c r="G53" s="95"/>
      <c r="H53" s="95"/>
      <c r="I53" s="90"/>
      <c r="J53" s="90"/>
      <c r="K53" s="96"/>
      <c r="L53" s="101"/>
      <c r="M53" s="102"/>
      <c r="N53" s="104"/>
      <c r="O53" s="96"/>
      <c r="P53" s="105"/>
      <c r="Q53" s="102"/>
      <c r="R53" s="103"/>
      <c r="S53" s="103"/>
      <c r="T53" s="103"/>
      <c r="U53" s="102"/>
    </row>
    <row r="54" spans="1:21" s="97" customFormat="1" ht="18.75">
      <c r="A54" s="94"/>
      <c r="B54" s="96"/>
      <c r="C54" s="96"/>
      <c r="D54" s="96"/>
      <c r="E54" s="95"/>
      <c r="F54" s="95"/>
      <c r="G54" s="95"/>
      <c r="H54" s="95"/>
      <c r="I54" s="90"/>
      <c r="J54" s="90"/>
      <c r="K54" s="96"/>
      <c r="L54" s="101"/>
      <c r="M54" s="102"/>
      <c r="N54" s="104"/>
      <c r="O54" s="96"/>
      <c r="P54" s="105"/>
      <c r="Q54" s="102"/>
      <c r="R54" s="103"/>
      <c r="S54" s="103"/>
      <c r="T54" s="103"/>
      <c r="U54" s="102"/>
    </row>
    <row r="55" spans="1:21" s="97" customFormat="1" ht="18.75">
      <c r="A55" s="94"/>
      <c r="B55" s="96"/>
      <c r="C55" s="96"/>
      <c r="D55" s="96"/>
      <c r="E55" s="95"/>
      <c r="F55" s="95"/>
      <c r="G55" s="95"/>
      <c r="H55" s="95"/>
      <c r="I55" s="90"/>
      <c r="J55" s="90"/>
      <c r="K55" s="96"/>
      <c r="L55" s="101"/>
      <c r="M55" s="102"/>
      <c r="N55" s="104"/>
      <c r="O55" s="96"/>
      <c r="P55" s="105"/>
      <c r="Q55" s="102"/>
      <c r="R55" s="103"/>
      <c r="S55" s="103"/>
      <c r="T55" s="103"/>
      <c r="U55" s="102"/>
    </row>
    <row r="56" spans="1:21" s="97" customFormat="1" ht="18.75">
      <c r="A56" s="94"/>
      <c r="B56" s="96"/>
      <c r="C56" s="96"/>
      <c r="D56" s="96"/>
      <c r="E56" s="95"/>
      <c r="F56" s="95"/>
      <c r="G56" s="95"/>
      <c r="H56" s="95"/>
      <c r="I56" s="90"/>
      <c r="J56" s="90"/>
      <c r="K56" s="96"/>
      <c r="L56" s="101"/>
      <c r="M56" s="102"/>
      <c r="N56" s="104"/>
      <c r="O56" s="96"/>
      <c r="P56" s="105"/>
      <c r="Q56" s="102"/>
      <c r="R56" s="103"/>
      <c r="S56" s="103"/>
      <c r="T56" s="103"/>
      <c r="U56" s="102"/>
    </row>
    <row r="57" spans="1:21" s="97" customFormat="1" ht="18.75">
      <c r="A57" s="94"/>
      <c r="B57" s="96"/>
      <c r="C57" s="96"/>
      <c r="D57" s="96"/>
      <c r="E57" s="95"/>
      <c r="F57" s="95"/>
      <c r="G57" s="95"/>
      <c r="H57" s="95"/>
      <c r="I57" s="90"/>
      <c r="J57" s="90"/>
      <c r="K57" s="96"/>
      <c r="L57" s="101"/>
      <c r="M57" s="102"/>
      <c r="N57" s="104"/>
      <c r="O57" s="96"/>
      <c r="P57" s="105"/>
      <c r="Q57" s="102"/>
      <c r="R57" s="103"/>
      <c r="S57" s="103"/>
      <c r="T57" s="103"/>
      <c r="U57" s="102"/>
    </row>
    <row r="58" spans="1:21" s="97" customFormat="1" ht="18.75">
      <c r="A58" s="94"/>
      <c r="B58" s="96"/>
      <c r="C58" s="96"/>
      <c r="D58" s="96"/>
      <c r="E58" s="95"/>
      <c r="F58" s="95"/>
      <c r="G58" s="95"/>
      <c r="H58" s="95"/>
      <c r="I58" s="90"/>
      <c r="J58" s="90"/>
      <c r="K58" s="96"/>
      <c r="L58" s="101"/>
      <c r="M58" s="102"/>
      <c r="N58" s="104"/>
      <c r="O58" s="96"/>
      <c r="P58" s="105"/>
      <c r="Q58" s="102"/>
      <c r="R58" s="103"/>
      <c r="S58" s="103"/>
      <c r="T58" s="103"/>
      <c r="U58" s="102"/>
    </row>
    <row r="59" spans="1:21" s="97" customFormat="1" ht="18.75">
      <c r="A59" s="94"/>
      <c r="B59" s="96"/>
      <c r="C59" s="96"/>
      <c r="D59" s="96"/>
      <c r="E59" s="95"/>
      <c r="F59" s="95"/>
      <c r="G59" s="95"/>
      <c r="H59" s="95"/>
      <c r="I59" s="90"/>
      <c r="J59" s="90"/>
      <c r="K59" s="96"/>
      <c r="L59" s="101"/>
      <c r="M59" s="102"/>
      <c r="N59" s="104"/>
      <c r="O59" s="96"/>
      <c r="P59" s="105"/>
      <c r="Q59" s="102"/>
      <c r="R59" s="103"/>
      <c r="S59" s="103"/>
      <c r="T59" s="103"/>
      <c r="U59" s="102"/>
    </row>
    <row r="60" spans="1:21" s="97" customFormat="1" ht="18.75">
      <c r="A60" s="94"/>
      <c r="B60" s="96"/>
      <c r="C60" s="96"/>
      <c r="D60" s="96"/>
      <c r="E60" s="95"/>
      <c r="F60" s="95"/>
      <c r="G60" s="95"/>
      <c r="H60" s="95"/>
      <c r="I60" s="90"/>
      <c r="J60" s="90"/>
      <c r="K60" s="96"/>
      <c r="L60" s="101"/>
      <c r="M60" s="102"/>
      <c r="N60" s="104"/>
      <c r="O60" s="96"/>
      <c r="P60" s="105"/>
      <c r="Q60" s="102"/>
      <c r="R60" s="103"/>
      <c r="S60" s="103"/>
      <c r="T60" s="103"/>
      <c r="U60" s="102"/>
    </row>
    <row r="61" spans="1:21" s="97" customFormat="1" ht="18.75">
      <c r="A61" s="94"/>
      <c r="B61" s="96"/>
      <c r="C61" s="96"/>
      <c r="D61" s="96"/>
      <c r="E61" s="95"/>
      <c r="F61" s="95"/>
      <c r="G61" s="95"/>
      <c r="H61" s="95"/>
      <c r="I61" s="90"/>
      <c r="J61" s="90"/>
      <c r="K61" s="96"/>
      <c r="L61" s="101"/>
      <c r="M61" s="102"/>
      <c r="N61" s="104"/>
      <c r="O61" s="96"/>
      <c r="P61" s="105"/>
      <c r="Q61" s="102"/>
      <c r="R61" s="103"/>
      <c r="S61" s="103"/>
      <c r="T61" s="103"/>
      <c r="U61" s="102"/>
    </row>
    <row r="62" spans="1:21" s="97" customFormat="1" ht="18.75">
      <c r="A62" s="94"/>
      <c r="B62" s="96"/>
      <c r="C62" s="96"/>
      <c r="D62" s="96"/>
      <c r="E62" s="95"/>
      <c r="F62" s="95"/>
      <c r="G62" s="95"/>
      <c r="H62" s="95"/>
      <c r="I62" s="90"/>
      <c r="J62" s="90"/>
      <c r="K62" s="96"/>
      <c r="L62" s="101"/>
      <c r="M62" s="102"/>
      <c r="N62" s="104"/>
      <c r="O62" s="96"/>
      <c r="P62" s="105"/>
      <c r="Q62" s="102"/>
      <c r="R62" s="103"/>
      <c r="S62" s="103"/>
      <c r="T62" s="103"/>
      <c r="U62" s="102"/>
    </row>
    <row r="63" spans="1:21" s="97" customFormat="1" ht="18.75">
      <c r="A63" s="94"/>
      <c r="B63" s="96"/>
      <c r="C63" s="96"/>
      <c r="D63" s="96"/>
      <c r="E63" s="95"/>
      <c r="F63" s="95"/>
      <c r="G63" s="95"/>
      <c r="H63" s="95"/>
      <c r="I63" s="90"/>
      <c r="J63" s="90"/>
      <c r="K63" s="96"/>
      <c r="L63" s="101"/>
      <c r="M63" s="102"/>
      <c r="N63" s="104"/>
      <c r="O63" s="96"/>
      <c r="P63" s="105"/>
      <c r="Q63" s="102"/>
      <c r="R63" s="103"/>
      <c r="S63" s="103"/>
      <c r="T63" s="103"/>
      <c r="U63" s="102"/>
    </row>
    <row r="64" spans="1:21" s="97" customFormat="1" ht="18.75">
      <c r="A64" s="94"/>
      <c r="B64" s="96"/>
      <c r="C64" s="96"/>
      <c r="D64" s="96"/>
      <c r="E64" s="95"/>
      <c r="F64" s="95"/>
      <c r="G64" s="95"/>
      <c r="H64" s="95"/>
      <c r="I64" s="90"/>
      <c r="J64" s="90"/>
      <c r="K64" s="96"/>
      <c r="L64" s="101"/>
      <c r="M64" s="102"/>
      <c r="N64" s="104"/>
      <c r="O64" s="96"/>
      <c r="P64" s="105"/>
      <c r="Q64" s="102"/>
      <c r="R64" s="103"/>
      <c r="S64" s="103"/>
      <c r="T64" s="103"/>
      <c r="U64" s="102"/>
    </row>
    <row r="65" spans="1:21" s="97" customFormat="1" ht="18.75">
      <c r="A65" s="94"/>
      <c r="B65" s="96"/>
      <c r="C65" s="96"/>
      <c r="D65" s="96"/>
      <c r="E65" s="95"/>
      <c r="F65" s="95"/>
      <c r="G65" s="95"/>
      <c r="H65" s="95"/>
      <c r="I65" s="90"/>
      <c r="J65" s="90"/>
      <c r="K65" s="96"/>
      <c r="L65" s="101"/>
      <c r="M65" s="102"/>
      <c r="N65" s="104"/>
      <c r="O65" s="96"/>
      <c r="P65" s="105"/>
      <c r="Q65" s="102"/>
      <c r="R65" s="103"/>
      <c r="S65" s="103"/>
      <c r="T65" s="103"/>
      <c r="U65" s="102"/>
    </row>
  </sheetData>
  <phoneticPr fontId="3" type="noConversion"/>
  <conditionalFormatting sqref="I1 K1">
    <cfRule type="duplicateValues" dxfId="138" priority="5"/>
  </conditionalFormatting>
  <conditionalFormatting sqref="I2:I41 I43:I65 K43:K65 K2:K41">
    <cfRule type="duplicateValues" dxfId="137" priority="1824"/>
  </conditionalFormatting>
  <conditionalFormatting sqref="K43:K65 K2:K41">
    <cfRule type="duplicateValues" dxfId="136" priority="1826"/>
  </conditionalFormatting>
  <conditionalFormatting sqref="I2:I41 I43:I65">
    <cfRule type="duplicateValues" dxfId="135" priority="1827"/>
  </conditionalFormatting>
  <conditionalFormatting sqref="K42 I42">
    <cfRule type="duplicateValues" dxfId="134" priority="1"/>
  </conditionalFormatting>
  <conditionalFormatting sqref="K42">
    <cfRule type="duplicateValues" dxfId="133" priority="2"/>
  </conditionalFormatting>
  <conditionalFormatting sqref="I42">
    <cfRule type="duplicateValues" dxfId="132" priority="3"/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J46"/>
  <sheetViews>
    <sheetView topLeftCell="G1" zoomScale="90" zoomScaleNormal="90" workbookViewId="0">
      <selection activeCell="A2" sqref="A2:XFD36"/>
    </sheetView>
  </sheetViews>
  <sheetFormatPr defaultRowHeight="13.5"/>
  <cols>
    <col min="1" max="1" width="12.5" style="75" bestFit="1" customWidth="1"/>
    <col min="2" max="2" width="8.5" style="75" bestFit="1" customWidth="1"/>
    <col min="3" max="4" width="10.75" style="75" bestFit="1" customWidth="1"/>
    <col min="5" max="5" width="15" style="75" bestFit="1" customWidth="1"/>
    <col min="6" max="6" width="29.625" style="75" bestFit="1" customWidth="1"/>
    <col min="7" max="7" width="15" style="75" bestFit="1" customWidth="1"/>
    <col min="8" max="8" width="19.625" style="75" bestFit="1" customWidth="1"/>
    <col min="9" max="9" width="14.625" style="75" hidden="1" customWidth="1"/>
    <col min="10" max="10" width="15.25" style="75" bestFit="1" customWidth="1"/>
    <col min="11" max="11" width="18.25" style="75" hidden="1" customWidth="1"/>
    <col min="12" max="12" width="11.875" style="75" customWidth="1"/>
    <col min="13" max="13" width="15" style="75" bestFit="1" customWidth="1"/>
    <col min="14" max="14" width="12.875" style="75" customWidth="1"/>
    <col min="15" max="15" width="10.625" style="75" customWidth="1"/>
    <col min="16" max="16" width="6.25" style="75" bestFit="1" customWidth="1"/>
    <col min="17" max="18" width="18.25" style="75" bestFit="1" customWidth="1"/>
    <col min="19" max="19" width="16.75" style="75" bestFit="1" customWidth="1"/>
    <col min="20" max="20" width="17.5" style="75" bestFit="1" customWidth="1"/>
    <col min="21" max="16384" width="9" style="75"/>
  </cols>
  <sheetData>
    <row r="1" spans="1:62" s="91" customFormat="1" ht="21.75" customHeight="1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  <c r="H1" s="78" t="s">
        <v>7</v>
      </c>
      <c r="I1" s="78" t="s">
        <v>659</v>
      </c>
      <c r="J1" s="78" t="s">
        <v>1376</v>
      </c>
      <c r="K1" s="78" t="s">
        <v>331</v>
      </c>
      <c r="L1" s="76" t="s">
        <v>9</v>
      </c>
      <c r="M1" s="78" t="s">
        <v>10</v>
      </c>
      <c r="N1" s="76" t="s">
        <v>362</v>
      </c>
      <c r="O1" s="76" t="s">
        <v>12</v>
      </c>
      <c r="P1" s="78" t="s">
        <v>13</v>
      </c>
      <c r="Q1" s="78" t="s">
        <v>14</v>
      </c>
      <c r="R1" s="78" t="s">
        <v>15</v>
      </c>
      <c r="S1" s="78" t="s">
        <v>16</v>
      </c>
      <c r="T1" s="77" t="s">
        <v>17</v>
      </c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</row>
    <row r="2" spans="1:62" s="97" customFormat="1" ht="18.75">
      <c r="A2" s="94">
        <v>43211</v>
      </c>
      <c r="B2" s="96" t="s">
        <v>939</v>
      </c>
      <c r="C2" s="96">
        <v>1830</v>
      </c>
      <c r="D2" s="96">
        <v>1956</v>
      </c>
      <c r="E2" s="95" t="s">
        <v>337</v>
      </c>
      <c r="F2" s="95" t="s">
        <v>251</v>
      </c>
      <c r="G2" s="95" t="s">
        <v>203</v>
      </c>
      <c r="H2" s="95" t="s">
        <v>1211</v>
      </c>
      <c r="I2" s="90"/>
      <c r="J2" s="106" t="s">
        <v>2166</v>
      </c>
      <c r="K2" s="96"/>
      <c r="L2" s="101" t="s">
        <v>2122</v>
      </c>
      <c r="M2" s="102" t="str">
        <f t="shared" ref="M2:M36" si="0">IF(A2&lt;&gt;"","武汉威伟机械","------")</f>
        <v>武汉威伟机械</v>
      </c>
      <c r="N2" s="109" t="s">
        <v>175</v>
      </c>
      <c r="O2" s="105" t="s">
        <v>239</v>
      </c>
      <c r="P2" s="102" t="s">
        <v>2116</v>
      </c>
      <c r="Q2" s="103">
        <v>14</v>
      </c>
      <c r="R2" s="103">
        <v>0</v>
      </c>
      <c r="S2" s="103">
        <f t="shared" ref="S2:S36" si="1">SUM(Q2:R2)</f>
        <v>14</v>
      </c>
      <c r="T2" s="103" t="s">
        <v>2123</v>
      </c>
    </row>
    <row r="3" spans="1:62" s="97" customFormat="1" ht="18.75">
      <c r="A3" s="94">
        <v>43211</v>
      </c>
      <c r="B3" s="96" t="s">
        <v>1206</v>
      </c>
      <c r="C3" s="96">
        <v>1230</v>
      </c>
      <c r="D3" s="96">
        <v>1408</v>
      </c>
      <c r="E3" s="95" t="s">
        <v>337</v>
      </c>
      <c r="F3" s="95" t="s">
        <v>251</v>
      </c>
      <c r="G3" s="95" t="s">
        <v>203</v>
      </c>
      <c r="H3" s="95" t="s">
        <v>1211</v>
      </c>
      <c r="I3" s="90"/>
      <c r="J3" s="106" t="s">
        <v>2167</v>
      </c>
      <c r="K3" s="96"/>
      <c r="L3" s="101" t="s">
        <v>2124</v>
      </c>
      <c r="M3" s="102" t="str">
        <f t="shared" si="0"/>
        <v>武汉威伟机械</v>
      </c>
      <c r="N3" s="109" t="s">
        <v>178</v>
      </c>
      <c r="O3" s="105" t="s">
        <v>361</v>
      </c>
      <c r="P3" s="102" t="s">
        <v>2116</v>
      </c>
      <c r="Q3" s="103">
        <v>14</v>
      </c>
      <c r="R3" s="103">
        <v>0</v>
      </c>
      <c r="S3" s="103">
        <f t="shared" si="1"/>
        <v>14</v>
      </c>
      <c r="T3" s="103" t="s">
        <v>2125</v>
      </c>
    </row>
    <row r="4" spans="1:62" s="97" customFormat="1" ht="18.75">
      <c r="A4" s="94">
        <v>43211</v>
      </c>
      <c r="B4" s="96" t="s">
        <v>1206</v>
      </c>
      <c r="C4" s="96">
        <v>1459</v>
      </c>
      <c r="D4" s="96">
        <v>1648</v>
      </c>
      <c r="E4" s="95" t="s">
        <v>337</v>
      </c>
      <c r="F4" s="95" t="s">
        <v>251</v>
      </c>
      <c r="G4" s="95" t="s">
        <v>203</v>
      </c>
      <c r="H4" s="95" t="s">
        <v>1211</v>
      </c>
      <c r="I4" s="90"/>
      <c r="J4" s="106" t="s">
        <v>2168</v>
      </c>
      <c r="K4" s="96"/>
      <c r="L4" s="101" t="s">
        <v>2126</v>
      </c>
      <c r="M4" s="102" t="str">
        <f t="shared" si="0"/>
        <v>武汉威伟机械</v>
      </c>
      <c r="N4" s="109" t="s">
        <v>180</v>
      </c>
      <c r="O4" s="105" t="s">
        <v>196</v>
      </c>
      <c r="P4" s="102" t="s">
        <v>2116</v>
      </c>
      <c r="Q4" s="103">
        <v>14</v>
      </c>
      <c r="R4" s="103">
        <v>0</v>
      </c>
      <c r="S4" s="103">
        <f t="shared" si="1"/>
        <v>14</v>
      </c>
      <c r="T4" s="103"/>
    </row>
    <row r="5" spans="1:62" s="97" customFormat="1" ht="18.75">
      <c r="A5" s="94">
        <v>43211</v>
      </c>
      <c r="B5" s="96" t="s">
        <v>939</v>
      </c>
      <c r="C5" s="96">
        <v>1805</v>
      </c>
      <c r="D5" s="96">
        <v>1924</v>
      </c>
      <c r="E5" s="95" t="s">
        <v>337</v>
      </c>
      <c r="F5" s="95" t="s">
        <v>251</v>
      </c>
      <c r="G5" s="95" t="s">
        <v>203</v>
      </c>
      <c r="H5" s="95" t="s">
        <v>1211</v>
      </c>
      <c r="I5" s="90"/>
      <c r="J5" s="106" t="s">
        <v>2169</v>
      </c>
      <c r="K5" s="96"/>
      <c r="L5" s="101" t="s">
        <v>2127</v>
      </c>
      <c r="M5" s="102" t="str">
        <f t="shared" si="0"/>
        <v>武汉威伟机械</v>
      </c>
      <c r="N5" s="109" t="s">
        <v>177</v>
      </c>
      <c r="O5" s="105" t="s">
        <v>341</v>
      </c>
      <c r="P5" s="102" t="s">
        <v>2116</v>
      </c>
      <c r="Q5" s="103">
        <v>14</v>
      </c>
      <c r="R5" s="103">
        <v>1</v>
      </c>
      <c r="S5" s="103">
        <f t="shared" si="1"/>
        <v>15</v>
      </c>
      <c r="T5" s="103" t="s">
        <v>2123</v>
      </c>
    </row>
    <row r="6" spans="1:62" s="97" customFormat="1" ht="18.75">
      <c r="A6" s="94">
        <v>43211</v>
      </c>
      <c r="B6" s="96" t="s">
        <v>234</v>
      </c>
      <c r="C6" s="96">
        <v>1929</v>
      </c>
      <c r="D6" s="96">
        <v>2115</v>
      </c>
      <c r="E6" s="95" t="s">
        <v>337</v>
      </c>
      <c r="F6" s="95" t="s">
        <v>251</v>
      </c>
      <c r="G6" s="95" t="s">
        <v>203</v>
      </c>
      <c r="H6" s="95" t="s">
        <v>1211</v>
      </c>
      <c r="I6" s="90"/>
      <c r="J6" s="106" t="s">
        <v>2170</v>
      </c>
      <c r="K6" s="96"/>
      <c r="L6" s="101" t="s">
        <v>2141</v>
      </c>
      <c r="M6" s="102" t="str">
        <f t="shared" si="0"/>
        <v>武汉威伟机械</v>
      </c>
      <c r="N6" s="110" t="s">
        <v>174</v>
      </c>
      <c r="O6" s="105" t="s">
        <v>195</v>
      </c>
      <c r="P6" s="102" t="s">
        <v>2116</v>
      </c>
      <c r="Q6" s="103">
        <v>7</v>
      </c>
      <c r="R6" s="103">
        <v>0</v>
      </c>
      <c r="S6" s="103">
        <f t="shared" si="1"/>
        <v>7</v>
      </c>
      <c r="T6" s="103"/>
    </row>
    <row r="7" spans="1:62" s="97" customFormat="1" ht="18.75">
      <c r="A7" s="94">
        <v>43211</v>
      </c>
      <c r="B7" s="96" t="s">
        <v>234</v>
      </c>
      <c r="C7" s="96">
        <v>1920</v>
      </c>
      <c r="D7" s="96">
        <v>2044</v>
      </c>
      <c r="E7" s="95" t="s">
        <v>337</v>
      </c>
      <c r="F7" s="95" t="s">
        <v>251</v>
      </c>
      <c r="G7" s="95" t="s">
        <v>203</v>
      </c>
      <c r="H7" s="95" t="s">
        <v>1211</v>
      </c>
      <c r="I7" s="90"/>
      <c r="J7" s="106" t="s">
        <v>2171</v>
      </c>
      <c r="K7" s="96"/>
      <c r="L7" s="101" t="s">
        <v>2139</v>
      </c>
      <c r="M7" s="102" t="str">
        <f t="shared" si="0"/>
        <v>武汉威伟机械</v>
      </c>
      <c r="N7" s="110" t="s">
        <v>176</v>
      </c>
      <c r="O7" s="105" t="s">
        <v>647</v>
      </c>
      <c r="P7" s="102" t="s">
        <v>2116</v>
      </c>
      <c r="Q7" s="103">
        <v>14</v>
      </c>
      <c r="R7" s="103">
        <v>0</v>
      </c>
      <c r="S7" s="103">
        <f t="shared" si="1"/>
        <v>14</v>
      </c>
      <c r="T7" s="103" t="s">
        <v>1997</v>
      </c>
    </row>
    <row r="8" spans="1:62" s="97" customFormat="1" ht="18.75">
      <c r="A8" s="94">
        <v>43211</v>
      </c>
      <c r="B8" s="96" t="s">
        <v>1815</v>
      </c>
      <c r="C8" s="96">
        <v>1900</v>
      </c>
      <c r="D8" s="96">
        <v>2038</v>
      </c>
      <c r="E8" s="95" t="s">
        <v>201</v>
      </c>
      <c r="F8" s="95" t="s">
        <v>501</v>
      </c>
      <c r="G8" s="95" t="s">
        <v>203</v>
      </c>
      <c r="H8" s="95" t="s">
        <v>1211</v>
      </c>
      <c r="I8" s="90"/>
      <c r="J8" s="106" t="s">
        <v>2172</v>
      </c>
      <c r="K8" s="96"/>
      <c r="L8" s="101" t="s">
        <v>2138</v>
      </c>
      <c r="M8" s="102" t="str">
        <f t="shared" si="0"/>
        <v>武汉威伟机械</v>
      </c>
      <c r="N8" s="110" t="s">
        <v>166</v>
      </c>
      <c r="O8" s="105" t="s">
        <v>998</v>
      </c>
      <c r="P8" s="102" t="s">
        <v>2116</v>
      </c>
      <c r="Q8" s="103">
        <v>14</v>
      </c>
      <c r="R8" s="103">
        <v>0</v>
      </c>
      <c r="S8" s="103">
        <f t="shared" si="1"/>
        <v>14</v>
      </c>
      <c r="T8" s="103"/>
    </row>
    <row r="9" spans="1:62" s="97" customFormat="1" ht="18.75">
      <c r="A9" s="94">
        <v>43211</v>
      </c>
      <c r="B9" s="96" t="s">
        <v>1086</v>
      </c>
      <c r="C9" s="96">
        <v>123</v>
      </c>
      <c r="D9" s="96">
        <v>133</v>
      </c>
      <c r="E9" s="95" t="s">
        <v>203</v>
      </c>
      <c r="F9" s="95" t="s">
        <v>430</v>
      </c>
      <c r="G9" s="95" t="s">
        <v>209</v>
      </c>
      <c r="H9" s="95" t="s">
        <v>467</v>
      </c>
      <c r="I9" s="90"/>
      <c r="J9" s="106" t="s">
        <v>2173</v>
      </c>
      <c r="K9" s="96"/>
      <c r="L9" s="101" t="s">
        <v>2128</v>
      </c>
      <c r="M9" s="102" t="str">
        <f t="shared" si="0"/>
        <v>武汉威伟机械</v>
      </c>
      <c r="N9" s="110" t="s">
        <v>1822</v>
      </c>
      <c r="O9" s="105" t="s">
        <v>2129</v>
      </c>
      <c r="P9" s="102" t="s">
        <v>2116</v>
      </c>
      <c r="Q9" s="103">
        <v>4</v>
      </c>
      <c r="R9" s="103">
        <v>2</v>
      </c>
      <c r="S9" s="103">
        <f t="shared" si="1"/>
        <v>6</v>
      </c>
      <c r="T9" s="103"/>
    </row>
    <row r="10" spans="1:62" s="97" customFormat="1" ht="18.75">
      <c r="A10" s="94">
        <v>43211</v>
      </c>
      <c r="B10" s="96" t="s">
        <v>1086</v>
      </c>
      <c r="C10" s="96">
        <v>2243</v>
      </c>
      <c r="D10" s="96">
        <v>2253</v>
      </c>
      <c r="E10" s="95" t="s">
        <v>203</v>
      </c>
      <c r="F10" s="95" t="s">
        <v>430</v>
      </c>
      <c r="G10" s="95" t="s">
        <v>209</v>
      </c>
      <c r="H10" s="95" t="s">
        <v>467</v>
      </c>
      <c r="I10" s="90"/>
      <c r="J10" s="106" t="s">
        <v>2174</v>
      </c>
      <c r="K10" s="96"/>
      <c r="L10" s="101" t="s">
        <v>2143</v>
      </c>
      <c r="M10" s="102" t="str">
        <f t="shared" si="0"/>
        <v>武汉威伟机械</v>
      </c>
      <c r="N10" s="110" t="s">
        <v>163</v>
      </c>
      <c r="O10" s="105" t="s">
        <v>2144</v>
      </c>
      <c r="P10" s="102" t="s">
        <v>2116</v>
      </c>
      <c r="Q10" s="103">
        <v>8</v>
      </c>
      <c r="R10" s="103">
        <v>0</v>
      </c>
      <c r="S10" s="103">
        <f t="shared" si="1"/>
        <v>8</v>
      </c>
      <c r="T10" s="103"/>
    </row>
    <row r="11" spans="1:62" s="97" customFormat="1" ht="18.75">
      <c r="A11" s="94">
        <v>43211</v>
      </c>
      <c r="B11" s="96" t="s">
        <v>1086</v>
      </c>
      <c r="C11" s="96">
        <v>2050</v>
      </c>
      <c r="D11" s="96">
        <v>2100</v>
      </c>
      <c r="E11" s="95" t="s">
        <v>203</v>
      </c>
      <c r="F11" s="95" t="s">
        <v>430</v>
      </c>
      <c r="G11" s="95" t="s">
        <v>209</v>
      </c>
      <c r="H11" s="95" t="s">
        <v>467</v>
      </c>
      <c r="I11" s="90"/>
      <c r="J11" s="106" t="s">
        <v>2175</v>
      </c>
      <c r="K11" s="96"/>
      <c r="L11" s="101" t="s">
        <v>2148</v>
      </c>
      <c r="M11" s="102" t="str">
        <f t="shared" si="0"/>
        <v>武汉威伟机械</v>
      </c>
      <c r="N11" s="110" t="s">
        <v>163</v>
      </c>
      <c r="O11" s="105" t="s">
        <v>2144</v>
      </c>
      <c r="P11" s="102" t="s">
        <v>2116</v>
      </c>
      <c r="Q11" s="103">
        <v>11</v>
      </c>
      <c r="R11" s="103">
        <v>3</v>
      </c>
      <c r="S11" s="103">
        <f t="shared" si="1"/>
        <v>14</v>
      </c>
      <c r="T11" s="103"/>
    </row>
    <row r="12" spans="1:62" s="97" customFormat="1" ht="18.75">
      <c r="A12" s="94">
        <v>43211</v>
      </c>
      <c r="B12" s="96" t="s">
        <v>288</v>
      </c>
      <c r="C12" s="96">
        <v>1923</v>
      </c>
      <c r="D12" s="96">
        <v>1933</v>
      </c>
      <c r="E12" s="95" t="s">
        <v>203</v>
      </c>
      <c r="F12" s="95" t="s">
        <v>430</v>
      </c>
      <c r="G12" s="95" t="s">
        <v>209</v>
      </c>
      <c r="H12" s="95" t="s">
        <v>467</v>
      </c>
      <c r="I12" s="90"/>
      <c r="J12" s="106" t="s">
        <v>2176</v>
      </c>
      <c r="K12" s="96"/>
      <c r="L12" s="101" t="s">
        <v>2149</v>
      </c>
      <c r="M12" s="102" t="str">
        <f t="shared" si="0"/>
        <v>武汉威伟机械</v>
      </c>
      <c r="N12" s="110" t="s">
        <v>163</v>
      </c>
      <c r="O12" s="105" t="s">
        <v>2144</v>
      </c>
      <c r="P12" s="102" t="s">
        <v>2116</v>
      </c>
      <c r="Q12" s="103">
        <v>9</v>
      </c>
      <c r="R12" s="103">
        <v>5</v>
      </c>
      <c r="S12" s="103">
        <f t="shared" si="1"/>
        <v>14</v>
      </c>
      <c r="T12" s="103"/>
    </row>
    <row r="13" spans="1:62" s="97" customFormat="1" ht="18.75">
      <c r="A13" s="94">
        <v>43211</v>
      </c>
      <c r="B13" s="96" t="s">
        <v>71</v>
      </c>
      <c r="C13" s="96">
        <v>1708</v>
      </c>
      <c r="D13" s="96">
        <v>1718</v>
      </c>
      <c r="E13" s="95" t="s">
        <v>203</v>
      </c>
      <c r="F13" s="95" t="s">
        <v>430</v>
      </c>
      <c r="G13" s="95" t="s">
        <v>209</v>
      </c>
      <c r="H13" s="95" t="s">
        <v>467</v>
      </c>
      <c r="I13" s="90"/>
      <c r="J13" s="106" t="s">
        <v>2177</v>
      </c>
      <c r="K13" s="96"/>
      <c r="L13" s="101" t="s">
        <v>2150</v>
      </c>
      <c r="M13" s="102" t="str">
        <f t="shared" si="0"/>
        <v>武汉威伟机械</v>
      </c>
      <c r="N13" s="109" t="s">
        <v>163</v>
      </c>
      <c r="O13" s="105" t="s">
        <v>2144</v>
      </c>
      <c r="P13" s="102" t="s">
        <v>2116</v>
      </c>
      <c r="Q13" s="103">
        <v>11</v>
      </c>
      <c r="R13" s="103">
        <v>3</v>
      </c>
      <c r="S13" s="103">
        <f t="shared" si="1"/>
        <v>14</v>
      </c>
      <c r="T13" s="103"/>
    </row>
    <row r="14" spans="1:62" s="97" customFormat="1" ht="18.75">
      <c r="A14" s="94">
        <v>43211</v>
      </c>
      <c r="B14" s="96" t="s">
        <v>258</v>
      </c>
      <c r="C14" s="96">
        <v>1422</v>
      </c>
      <c r="D14" s="96">
        <v>1432</v>
      </c>
      <c r="E14" s="95" t="s">
        <v>203</v>
      </c>
      <c r="F14" s="95" t="s">
        <v>430</v>
      </c>
      <c r="G14" s="95" t="s">
        <v>209</v>
      </c>
      <c r="H14" s="95" t="s">
        <v>467</v>
      </c>
      <c r="I14" s="90"/>
      <c r="J14" s="106" t="s">
        <v>2178</v>
      </c>
      <c r="K14" s="96"/>
      <c r="L14" s="101" t="s">
        <v>2151</v>
      </c>
      <c r="M14" s="102" t="str">
        <f t="shared" si="0"/>
        <v>武汉威伟机械</v>
      </c>
      <c r="N14" s="110" t="s">
        <v>163</v>
      </c>
      <c r="O14" s="105" t="s">
        <v>2144</v>
      </c>
      <c r="P14" s="102" t="s">
        <v>2116</v>
      </c>
      <c r="Q14" s="103">
        <v>7</v>
      </c>
      <c r="R14" s="103">
        <v>6</v>
      </c>
      <c r="S14" s="103">
        <f t="shared" si="1"/>
        <v>13</v>
      </c>
      <c r="T14" s="103"/>
    </row>
    <row r="15" spans="1:62" s="97" customFormat="1" ht="18.75">
      <c r="A15" s="94">
        <v>43211</v>
      </c>
      <c r="B15" s="96" t="s">
        <v>288</v>
      </c>
      <c r="C15" s="96">
        <v>1125</v>
      </c>
      <c r="D15" s="96">
        <v>1135</v>
      </c>
      <c r="E15" s="95" t="s">
        <v>203</v>
      </c>
      <c r="F15" s="95" t="s">
        <v>430</v>
      </c>
      <c r="G15" s="95" t="s">
        <v>209</v>
      </c>
      <c r="H15" s="95" t="s">
        <v>467</v>
      </c>
      <c r="I15" s="90"/>
      <c r="J15" s="106" t="s">
        <v>2179</v>
      </c>
      <c r="K15" s="96"/>
      <c r="L15" s="101" t="s">
        <v>2152</v>
      </c>
      <c r="M15" s="102" t="str">
        <f t="shared" si="0"/>
        <v>武汉威伟机械</v>
      </c>
      <c r="N15" s="110" t="s">
        <v>163</v>
      </c>
      <c r="O15" s="105" t="s">
        <v>2144</v>
      </c>
      <c r="P15" s="102" t="s">
        <v>2116</v>
      </c>
      <c r="Q15" s="103">
        <v>10</v>
      </c>
      <c r="R15" s="103">
        <v>4</v>
      </c>
      <c r="S15" s="103">
        <f t="shared" si="1"/>
        <v>14</v>
      </c>
      <c r="T15" s="103"/>
    </row>
    <row r="16" spans="1:62" s="97" customFormat="1" ht="18.75">
      <c r="A16" s="94">
        <v>43211</v>
      </c>
      <c r="B16" s="96" t="s">
        <v>71</v>
      </c>
      <c r="C16" s="96">
        <v>933</v>
      </c>
      <c r="D16" s="96">
        <v>943</v>
      </c>
      <c r="E16" s="95" t="s">
        <v>203</v>
      </c>
      <c r="F16" s="95" t="s">
        <v>430</v>
      </c>
      <c r="G16" s="95" t="s">
        <v>209</v>
      </c>
      <c r="H16" s="95" t="s">
        <v>467</v>
      </c>
      <c r="I16" s="90"/>
      <c r="J16" s="106" t="s">
        <v>2180</v>
      </c>
      <c r="K16" s="96"/>
      <c r="L16" s="101" t="s">
        <v>2153</v>
      </c>
      <c r="M16" s="102" t="str">
        <f t="shared" si="0"/>
        <v>武汉威伟机械</v>
      </c>
      <c r="N16" s="110" t="s">
        <v>163</v>
      </c>
      <c r="O16" s="105" t="s">
        <v>2144</v>
      </c>
      <c r="P16" s="102" t="s">
        <v>2116</v>
      </c>
      <c r="Q16" s="103">
        <v>6</v>
      </c>
      <c r="R16" s="103">
        <v>8</v>
      </c>
      <c r="S16" s="103">
        <f t="shared" si="1"/>
        <v>14</v>
      </c>
      <c r="T16" s="103"/>
    </row>
    <row r="17" spans="1:20" s="97" customFormat="1" ht="18.75">
      <c r="A17" s="94">
        <v>43211</v>
      </c>
      <c r="B17" s="96" t="s">
        <v>1086</v>
      </c>
      <c r="C17" s="96">
        <v>100</v>
      </c>
      <c r="D17" s="96">
        <v>112</v>
      </c>
      <c r="E17" s="95" t="s">
        <v>203</v>
      </c>
      <c r="F17" s="95" t="s">
        <v>430</v>
      </c>
      <c r="G17" s="95" t="s">
        <v>209</v>
      </c>
      <c r="H17" s="95" t="s">
        <v>467</v>
      </c>
      <c r="I17" s="90"/>
      <c r="J17" s="106" t="s">
        <v>2181</v>
      </c>
      <c r="K17" s="96"/>
      <c r="L17" s="101" t="s">
        <v>2154</v>
      </c>
      <c r="M17" s="102" t="str">
        <f t="shared" si="0"/>
        <v>武汉威伟机械</v>
      </c>
      <c r="N17" s="110" t="s">
        <v>163</v>
      </c>
      <c r="O17" s="105" t="s">
        <v>2144</v>
      </c>
      <c r="P17" s="102" t="s">
        <v>2116</v>
      </c>
      <c r="Q17" s="103">
        <v>9</v>
      </c>
      <c r="R17" s="103">
        <v>3</v>
      </c>
      <c r="S17" s="103">
        <f t="shared" si="1"/>
        <v>12</v>
      </c>
      <c r="T17" s="103"/>
    </row>
    <row r="18" spans="1:20" s="97" customFormat="1" ht="18.75">
      <c r="A18" s="94">
        <v>43211</v>
      </c>
      <c r="B18" s="96" t="s">
        <v>1086</v>
      </c>
      <c r="C18" s="96">
        <v>2335</v>
      </c>
      <c r="D18" s="96">
        <v>2345</v>
      </c>
      <c r="E18" s="95" t="s">
        <v>203</v>
      </c>
      <c r="F18" s="95" t="s">
        <v>430</v>
      </c>
      <c r="G18" s="95" t="s">
        <v>209</v>
      </c>
      <c r="H18" s="95" t="s">
        <v>467</v>
      </c>
      <c r="I18" s="90"/>
      <c r="J18" s="106" t="s">
        <v>2182</v>
      </c>
      <c r="K18" s="96"/>
      <c r="L18" s="101" t="s">
        <v>2155</v>
      </c>
      <c r="M18" s="102" t="str">
        <f t="shared" si="0"/>
        <v>武汉威伟机械</v>
      </c>
      <c r="N18" s="110" t="s">
        <v>166</v>
      </c>
      <c r="O18" s="105" t="s">
        <v>250</v>
      </c>
      <c r="P18" s="102" t="s">
        <v>2116</v>
      </c>
      <c r="Q18" s="103">
        <v>4</v>
      </c>
      <c r="R18" s="103">
        <v>8</v>
      </c>
      <c r="S18" s="103">
        <f t="shared" si="1"/>
        <v>12</v>
      </c>
      <c r="T18" s="103"/>
    </row>
    <row r="19" spans="1:20" s="97" customFormat="1" ht="18.75">
      <c r="A19" s="94">
        <v>43211</v>
      </c>
      <c r="B19" s="96" t="s">
        <v>1086</v>
      </c>
      <c r="C19" s="96">
        <v>2152</v>
      </c>
      <c r="D19" s="96">
        <v>2200</v>
      </c>
      <c r="E19" s="95" t="s">
        <v>203</v>
      </c>
      <c r="F19" s="95" t="s">
        <v>430</v>
      </c>
      <c r="G19" s="95" t="s">
        <v>209</v>
      </c>
      <c r="H19" s="95" t="s">
        <v>467</v>
      </c>
      <c r="I19" s="90"/>
      <c r="J19" s="106" t="s">
        <v>2183</v>
      </c>
      <c r="K19" s="96"/>
      <c r="L19" s="101" t="s">
        <v>2156</v>
      </c>
      <c r="M19" s="102" t="str">
        <f t="shared" si="0"/>
        <v>武汉威伟机械</v>
      </c>
      <c r="N19" s="110" t="s">
        <v>166</v>
      </c>
      <c r="O19" s="105" t="s">
        <v>250</v>
      </c>
      <c r="P19" s="102" t="s">
        <v>2116</v>
      </c>
      <c r="Q19" s="103">
        <v>4</v>
      </c>
      <c r="R19" s="103">
        <v>10</v>
      </c>
      <c r="S19" s="103">
        <f t="shared" si="1"/>
        <v>14</v>
      </c>
      <c r="T19" s="103"/>
    </row>
    <row r="20" spans="1:20" s="97" customFormat="1" ht="18.75">
      <c r="A20" s="94">
        <v>43211</v>
      </c>
      <c r="B20" s="96" t="s">
        <v>1086</v>
      </c>
      <c r="C20" s="96">
        <v>2357</v>
      </c>
      <c r="D20" s="96">
        <v>10</v>
      </c>
      <c r="E20" s="95" t="s">
        <v>203</v>
      </c>
      <c r="F20" s="95" t="s">
        <v>430</v>
      </c>
      <c r="G20" s="95" t="s">
        <v>209</v>
      </c>
      <c r="H20" s="95" t="s">
        <v>467</v>
      </c>
      <c r="I20" s="90"/>
      <c r="J20" s="106" t="s">
        <v>2184</v>
      </c>
      <c r="K20" s="96"/>
      <c r="L20" s="101" t="s">
        <v>2157</v>
      </c>
      <c r="M20" s="102" t="str">
        <f t="shared" si="0"/>
        <v>武汉威伟机械</v>
      </c>
      <c r="N20" s="110" t="s">
        <v>363</v>
      </c>
      <c r="O20" s="105" t="s">
        <v>118</v>
      </c>
      <c r="P20" s="102" t="s">
        <v>2116</v>
      </c>
      <c r="Q20" s="103">
        <v>7</v>
      </c>
      <c r="R20" s="103">
        <v>3</v>
      </c>
      <c r="S20" s="103">
        <f t="shared" si="1"/>
        <v>10</v>
      </c>
      <c r="T20" s="103"/>
    </row>
    <row r="21" spans="1:20" s="97" customFormat="1" ht="18.75">
      <c r="A21" s="94">
        <v>43211</v>
      </c>
      <c r="B21" s="96" t="s">
        <v>1086</v>
      </c>
      <c r="C21" s="96">
        <v>2212</v>
      </c>
      <c r="D21" s="96">
        <v>2222</v>
      </c>
      <c r="E21" s="95" t="s">
        <v>203</v>
      </c>
      <c r="F21" s="95" t="s">
        <v>430</v>
      </c>
      <c r="G21" s="95" t="s">
        <v>209</v>
      </c>
      <c r="H21" s="95" t="s">
        <v>467</v>
      </c>
      <c r="I21" s="90"/>
      <c r="J21" s="106" t="s">
        <v>2185</v>
      </c>
      <c r="K21" s="96"/>
      <c r="L21" s="101" t="s">
        <v>2158</v>
      </c>
      <c r="M21" s="102" t="str">
        <f t="shared" si="0"/>
        <v>武汉威伟机械</v>
      </c>
      <c r="N21" s="110" t="s">
        <v>363</v>
      </c>
      <c r="O21" s="105" t="s">
        <v>118</v>
      </c>
      <c r="P21" s="102" t="s">
        <v>2116</v>
      </c>
      <c r="Q21" s="103">
        <v>6</v>
      </c>
      <c r="R21" s="103">
        <v>8</v>
      </c>
      <c r="S21" s="103">
        <f t="shared" si="1"/>
        <v>14</v>
      </c>
      <c r="T21" s="103"/>
    </row>
    <row r="22" spans="1:20" s="97" customFormat="1" ht="18.75">
      <c r="A22" s="94">
        <v>43211</v>
      </c>
      <c r="B22" s="96" t="s">
        <v>1086</v>
      </c>
      <c r="C22" s="96">
        <v>2121</v>
      </c>
      <c r="D22" s="96">
        <v>2130</v>
      </c>
      <c r="E22" s="95" t="s">
        <v>203</v>
      </c>
      <c r="F22" s="95" t="s">
        <v>430</v>
      </c>
      <c r="G22" s="95" t="s">
        <v>209</v>
      </c>
      <c r="H22" s="95" t="s">
        <v>467</v>
      </c>
      <c r="I22" s="90"/>
      <c r="J22" s="106" t="s">
        <v>2186</v>
      </c>
      <c r="K22" s="96"/>
      <c r="L22" s="101" t="s">
        <v>2159</v>
      </c>
      <c r="M22" s="102" t="str">
        <f t="shared" si="0"/>
        <v>武汉威伟机械</v>
      </c>
      <c r="N22" s="110" t="s">
        <v>363</v>
      </c>
      <c r="O22" s="105" t="s">
        <v>118</v>
      </c>
      <c r="P22" s="102" t="s">
        <v>2116</v>
      </c>
      <c r="Q22" s="103">
        <v>7</v>
      </c>
      <c r="R22" s="103">
        <v>7</v>
      </c>
      <c r="S22" s="103">
        <f t="shared" si="1"/>
        <v>14</v>
      </c>
      <c r="T22" s="103"/>
    </row>
    <row r="23" spans="1:20" s="97" customFormat="1" ht="18.75">
      <c r="A23" s="94">
        <v>43211</v>
      </c>
      <c r="B23" s="96" t="s">
        <v>288</v>
      </c>
      <c r="C23" s="96">
        <v>1952</v>
      </c>
      <c r="D23" s="96">
        <v>200</v>
      </c>
      <c r="E23" s="95" t="s">
        <v>203</v>
      </c>
      <c r="F23" s="95" t="s">
        <v>430</v>
      </c>
      <c r="G23" s="95" t="s">
        <v>209</v>
      </c>
      <c r="H23" s="95" t="s">
        <v>467</v>
      </c>
      <c r="I23" s="90"/>
      <c r="J23" s="106" t="s">
        <v>2187</v>
      </c>
      <c r="K23" s="96"/>
      <c r="L23" s="101" t="s">
        <v>2160</v>
      </c>
      <c r="M23" s="102" t="str">
        <f t="shared" si="0"/>
        <v>武汉威伟机械</v>
      </c>
      <c r="N23" s="110" t="s">
        <v>363</v>
      </c>
      <c r="O23" s="105" t="s">
        <v>118</v>
      </c>
      <c r="P23" s="102" t="s">
        <v>2116</v>
      </c>
      <c r="Q23" s="103">
        <v>9</v>
      </c>
      <c r="R23" s="103">
        <v>3</v>
      </c>
      <c r="S23" s="103">
        <f t="shared" si="1"/>
        <v>12</v>
      </c>
      <c r="T23" s="103"/>
    </row>
    <row r="24" spans="1:20" s="97" customFormat="1" ht="18.75">
      <c r="A24" s="94">
        <v>43211</v>
      </c>
      <c r="B24" s="96" t="s">
        <v>258</v>
      </c>
      <c r="C24" s="96">
        <v>1518</v>
      </c>
      <c r="D24" s="96">
        <v>1528</v>
      </c>
      <c r="E24" s="95" t="s">
        <v>203</v>
      </c>
      <c r="F24" s="95" t="s">
        <v>430</v>
      </c>
      <c r="G24" s="95" t="s">
        <v>209</v>
      </c>
      <c r="H24" s="95" t="s">
        <v>467</v>
      </c>
      <c r="I24" s="90"/>
      <c r="J24" s="106" t="s">
        <v>2188</v>
      </c>
      <c r="K24" s="96"/>
      <c r="L24" s="101" t="s">
        <v>2161</v>
      </c>
      <c r="M24" s="102" t="str">
        <f t="shared" si="0"/>
        <v>武汉威伟机械</v>
      </c>
      <c r="N24" s="110" t="s">
        <v>363</v>
      </c>
      <c r="O24" s="105" t="s">
        <v>118</v>
      </c>
      <c r="P24" s="102" t="s">
        <v>2116</v>
      </c>
      <c r="Q24" s="103">
        <v>6</v>
      </c>
      <c r="R24" s="103">
        <v>8</v>
      </c>
      <c r="S24" s="103">
        <f t="shared" si="1"/>
        <v>14</v>
      </c>
      <c r="T24" s="103"/>
    </row>
    <row r="25" spans="1:20" s="97" customFormat="1" ht="18.75">
      <c r="A25" s="94">
        <v>43211</v>
      </c>
      <c r="B25" s="96" t="s">
        <v>288</v>
      </c>
      <c r="C25" s="96">
        <v>1144</v>
      </c>
      <c r="D25" s="96">
        <v>1154</v>
      </c>
      <c r="E25" s="95" t="s">
        <v>203</v>
      </c>
      <c r="F25" s="95" t="s">
        <v>430</v>
      </c>
      <c r="G25" s="95" t="s">
        <v>209</v>
      </c>
      <c r="H25" s="95" t="s">
        <v>467</v>
      </c>
      <c r="I25" s="90"/>
      <c r="J25" s="106" t="s">
        <v>2189</v>
      </c>
      <c r="K25" s="96"/>
      <c r="L25" s="101" t="s">
        <v>2162</v>
      </c>
      <c r="M25" s="102" t="str">
        <f t="shared" si="0"/>
        <v>武汉威伟机械</v>
      </c>
      <c r="N25" s="110" t="s">
        <v>363</v>
      </c>
      <c r="O25" s="105" t="s">
        <v>118</v>
      </c>
      <c r="P25" s="102" t="s">
        <v>2116</v>
      </c>
      <c r="Q25" s="103">
        <v>4</v>
      </c>
      <c r="R25" s="103">
        <v>3</v>
      </c>
      <c r="S25" s="103">
        <f t="shared" si="1"/>
        <v>7</v>
      </c>
      <c r="T25" s="103"/>
    </row>
    <row r="26" spans="1:20" s="97" customFormat="1" ht="18.75">
      <c r="A26" s="94">
        <v>43211</v>
      </c>
      <c r="B26" s="96" t="s">
        <v>288</v>
      </c>
      <c r="C26" s="96">
        <v>1040</v>
      </c>
      <c r="D26" s="96">
        <v>1050</v>
      </c>
      <c r="E26" s="95" t="s">
        <v>203</v>
      </c>
      <c r="F26" s="95" t="s">
        <v>430</v>
      </c>
      <c r="G26" s="95" t="s">
        <v>209</v>
      </c>
      <c r="H26" s="95" t="s">
        <v>467</v>
      </c>
      <c r="I26" s="90"/>
      <c r="J26" s="106" t="s">
        <v>2190</v>
      </c>
      <c r="K26" s="96"/>
      <c r="L26" s="101" t="s">
        <v>2163</v>
      </c>
      <c r="M26" s="102" t="str">
        <f t="shared" si="0"/>
        <v>武汉威伟机械</v>
      </c>
      <c r="N26" s="110" t="s">
        <v>363</v>
      </c>
      <c r="O26" s="105" t="s">
        <v>118</v>
      </c>
      <c r="P26" s="102" t="s">
        <v>2116</v>
      </c>
      <c r="Q26" s="103">
        <v>10</v>
      </c>
      <c r="R26" s="103">
        <v>4</v>
      </c>
      <c r="S26" s="103">
        <f t="shared" si="1"/>
        <v>14</v>
      </c>
      <c r="T26" s="103"/>
    </row>
    <row r="27" spans="1:20" s="97" customFormat="1" ht="18.75">
      <c r="A27" s="94">
        <v>43211</v>
      </c>
      <c r="B27" s="96" t="s">
        <v>1762</v>
      </c>
      <c r="C27" s="96">
        <v>1610</v>
      </c>
      <c r="D27" s="96">
        <v>1820</v>
      </c>
      <c r="E27" s="95" t="s">
        <v>1763</v>
      </c>
      <c r="F27" s="95" t="s">
        <v>2121</v>
      </c>
      <c r="G27" s="95" t="s">
        <v>337</v>
      </c>
      <c r="H27" s="95" t="s">
        <v>2118</v>
      </c>
      <c r="I27" s="90"/>
      <c r="J27" s="106" t="s">
        <v>2191</v>
      </c>
      <c r="K27" s="96"/>
      <c r="L27" s="101" t="s">
        <v>2140</v>
      </c>
      <c r="M27" s="102" t="str">
        <f t="shared" si="0"/>
        <v>武汉威伟机械</v>
      </c>
      <c r="N27" s="110" t="s">
        <v>178</v>
      </c>
      <c r="O27" s="105" t="s">
        <v>361</v>
      </c>
      <c r="P27" s="102" t="s">
        <v>2116</v>
      </c>
      <c r="Q27" s="103">
        <v>14</v>
      </c>
      <c r="R27" s="103">
        <v>0</v>
      </c>
      <c r="S27" s="103">
        <f t="shared" si="1"/>
        <v>14</v>
      </c>
      <c r="T27" s="103"/>
    </row>
    <row r="28" spans="1:20" s="97" customFormat="1" ht="18.75">
      <c r="A28" s="94">
        <v>43211</v>
      </c>
      <c r="B28" s="96" t="s">
        <v>1762</v>
      </c>
      <c r="C28" s="96">
        <v>1840</v>
      </c>
      <c r="D28" s="96">
        <v>2040</v>
      </c>
      <c r="E28" s="95" t="s">
        <v>1763</v>
      </c>
      <c r="F28" s="95" t="s">
        <v>2121</v>
      </c>
      <c r="G28" s="95" t="s">
        <v>235</v>
      </c>
      <c r="H28" s="95" t="s">
        <v>2118</v>
      </c>
      <c r="I28" s="90"/>
      <c r="J28" s="106" t="s">
        <v>2192</v>
      </c>
      <c r="K28" s="96"/>
      <c r="L28" s="101" t="s">
        <v>2142</v>
      </c>
      <c r="M28" s="102" t="str">
        <f t="shared" si="0"/>
        <v>武汉威伟机械</v>
      </c>
      <c r="N28" s="110" t="s">
        <v>1822</v>
      </c>
      <c r="O28" s="105" t="s">
        <v>1821</v>
      </c>
      <c r="P28" s="102" t="s">
        <v>2116</v>
      </c>
      <c r="Q28" s="103">
        <v>3</v>
      </c>
      <c r="R28" s="103">
        <v>0</v>
      </c>
      <c r="S28" s="103">
        <f t="shared" si="1"/>
        <v>3</v>
      </c>
      <c r="T28" s="103"/>
    </row>
    <row r="29" spans="1:20" s="97" customFormat="1" ht="18.75">
      <c r="A29" s="94">
        <v>43211</v>
      </c>
      <c r="B29" s="96" t="s">
        <v>1181</v>
      </c>
      <c r="C29" s="96">
        <v>1725</v>
      </c>
      <c r="D29" s="96">
        <v>1816</v>
      </c>
      <c r="E29" s="95" t="s">
        <v>209</v>
      </c>
      <c r="F29" s="95" t="s">
        <v>517</v>
      </c>
      <c r="G29" s="95" t="s">
        <v>203</v>
      </c>
      <c r="H29" s="95" t="s">
        <v>1211</v>
      </c>
      <c r="I29" s="90"/>
      <c r="J29" s="106" t="s">
        <v>2193</v>
      </c>
      <c r="K29" s="96"/>
      <c r="L29" s="101" t="s">
        <v>2130</v>
      </c>
      <c r="M29" s="102" t="str">
        <f t="shared" si="0"/>
        <v>武汉威伟机械</v>
      </c>
      <c r="N29" s="110" t="s">
        <v>180</v>
      </c>
      <c r="O29" s="105" t="s">
        <v>196</v>
      </c>
      <c r="P29" s="102" t="s">
        <v>2116</v>
      </c>
      <c r="Q29" s="103">
        <v>7</v>
      </c>
      <c r="R29" s="103">
        <v>0</v>
      </c>
      <c r="S29" s="103">
        <f t="shared" si="1"/>
        <v>7</v>
      </c>
      <c r="T29" s="103"/>
    </row>
    <row r="30" spans="1:20" s="97" customFormat="1" ht="18.75">
      <c r="A30" s="94">
        <v>43211</v>
      </c>
      <c r="B30" s="96" t="s">
        <v>1797</v>
      </c>
      <c r="C30" s="96">
        <v>1710</v>
      </c>
      <c r="D30" s="96">
        <v>1759</v>
      </c>
      <c r="E30" s="95" t="s">
        <v>209</v>
      </c>
      <c r="F30" s="95" t="s">
        <v>517</v>
      </c>
      <c r="G30" s="95" t="s">
        <v>203</v>
      </c>
      <c r="H30" s="95" t="s">
        <v>1211</v>
      </c>
      <c r="I30" s="90"/>
      <c r="J30" s="106" t="s">
        <v>2194</v>
      </c>
      <c r="K30" s="96"/>
      <c r="L30" s="101" t="s">
        <v>2131</v>
      </c>
      <c r="M30" s="102" t="str">
        <f t="shared" si="0"/>
        <v>武汉威伟机械</v>
      </c>
      <c r="N30" s="110" t="s">
        <v>1822</v>
      </c>
      <c r="O30" s="105" t="s">
        <v>1821</v>
      </c>
      <c r="P30" s="102" t="s">
        <v>2116</v>
      </c>
      <c r="Q30" s="103">
        <v>12</v>
      </c>
      <c r="R30" s="103">
        <v>0</v>
      </c>
      <c r="S30" s="103">
        <f t="shared" si="1"/>
        <v>12</v>
      </c>
      <c r="T30" s="103"/>
    </row>
    <row r="31" spans="1:20" s="97" customFormat="1" ht="18.75">
      <c r="A31" s="94">
        <v>43211</v>
      </c>
      <c r="B31" s="96" t="s">
        <v>977</v>
      </c>
      <c r="C31" s="96">
        <v>1130</v>
      </c>
      <c r="D31" s="96">
        <v>1200</v>
      </c>
      <c r="E31" s="95" t="s">
        <v>209</v>
      </c>
      <c r="F31" s="95" t="s">
        <v>517</v>
      </c>
      <c r="G31" s="95" t="s">
        <v>203</v>
      </c>
      <c r="H31" s="95" t="s">
        <v>1211</v>
      </c>
      <c r="I31" s="90"/>
      <c r="J31" s="106" t="s">
        <v>2195</v>
      </c>
      <c r="K31" s="96"/>
      <c r="L31" s="101" t="s">
        <v>2132</v>
      </c>
      <c r="M31" s="102" t="str">
        <f t="shared" si="0"/>
        <v>武汉威伟机械</v>
      </c>
      <c r="N31" s="110" t="s">
        <v>1896</v>
      </c>
      <c r="O31" s="105" t="s">
        <v>1821</v>
      </c>
      <c r="P31" s="102" t="s">
        <v>2116</v>
      </c>
      <c r="Q31" s="103">
        <v>11</v>
      </c>
      <c r="R31" s="103">
        <v>0</v>
      </c>
      <c r="S31" s="103">
        <f t="shared" si="1"/>
        <v>11</v>
      </c>
      <c r="T31" s="103"/>
    </row>
    <row r="32" spans="1:20" s="97" customFormat="1" ht="18.75">
      <c r="A32" s="94">
        <v>43211</v>
      </c>
      <c r="B32" s="96" t="s">
        <v>1797</v>
      </c>
      <c r="C32" s="96">
        <v>1452</v>
      </c>
      <c r="D32" s="96">
        <v>1459</v>
      </c>
      <c r="E32" s="95" t="s">
        <v>209</v>
      </c>
      <c r="F32" s="95" t="s">
        <v>517</v>
      </c>
      <c r="G32" s="95" t="s">
        <v>203</v>
      </c>
      <c r="H32" s="95" t="s">
        <v>1211</v>
      </c>
      <c r="I32" s="90"/>
      <c r="J32" s="106" t="s">
        <v>2196</v>
      </c>
      <c r="K32" s="96"/>
      <c r="L32" s="101" t="s">
        <v>2133</v>
      </c>
      <c r="M32" s="102" t="str">
        <f t="shared" si="0"/>
        <v>武汉威伟机械</v>
      </c>
      <c r="N32" s="110" t="s">
        <v>168</v>
      </c>
      <c r="O32" s="105" t="s">
        <v>275</v>
      </c>
      <c r="P32" s="102" t="s">
        <v>2116</v>
      </c>
      <c r="Q32" s="103">
        <v>12</v>
      </c>
      <c r="R32" s="103">
        <v>0</v>
      </c>
      <c r="S32" s="103">
        <f t="shared" si="1"/>
        <v>12</v>
      </c>
      <c r="T32" s="103"/>
    </row>
    <row r="33" spans="1:20" s="97" customFormat="1" ht="18.75">
      <c r="A33" s="94">
        <v>43211</v>
      </c>
      <c r="B33" s="96" t="s">
        <v>1797</v>
      </c>
      <c r="C33" s="96">
        <v>1840</v>
      </c>
      <c r="D33" s="96">
        <v>1903</v>
      </c>
      <c r="E33" s="95" t="s">
        <v>209</v>
      </c>
      <c r="F33" s="95" t="s">
        <v>517</v>
      </c>
      <c r="G33" s="95" t="s">
        <v>203</v>
      </c>
      <c r="H33" s="95" t="s">
        <v>1211</v>
      </c>
      <c r="I33" s="90"/>
      <c r="J33" s="106" t="s">
        <v>2197</v>
      </c>
      <c r="K33" s="96"/>
      <c r="L33" s="101" t="s">
        <v>2134</v>
      </c>
      <c r="M33" s="102" t="str">
        <f t="shared" si="0"/>
        <v>武汉威伟机械</v>
      </c>
      <c r="N33" s="110" t="s">
        <v>167</v>
      </c>
      <c r="O33" s="105" t="s">
        <v>191</v>
      </c>
      <c r="P33" s="102" t="s">
        <v>2116</v>
      </c>
      <c r="Q33" s="103">
        <v>11</v>
      </c>
      <c r="R33" s="103">
        <v>0</v>
      </c>
      <c r="S33" s="103">
        <f t="shared" si="1"/>
        <v>11</v>
      </c>
      <c r="T33" s="103"/>
    </row>
    <row r="34" spans="1:20" s="97" customFormat="1" ht="18.75">
      <c r="A34" s="94">
        <v>43211</v>
      </c>
      <c r="B34" s="96" t="s">
        <v>1797</v>
      </c>
      <c r="C34" s="96">
        <v>1928</v>
      </c>
      <c r="D34" s="96">
        <v>2003</v>
      </c>
      <c r="E34" s="95" t="s">
        <v>209</v>
      </c>
      <c r="F34" s="95" t="s">
        <v>517</v>
      </c>
      <c r="G34" s="95" t="s">
        <v>203</v>
      </c>
      <c r="H34" s="95" t="s">
        <v>1211</v>
      </c>
      <c r="I34" s="90"/>
      <c r="J34" s="106" t="s">
        <v>2198</v>
      </c>
      <c r="K34" s="96"/>
      <c r="L34" s="101" t="s">
        <v>2135</v>
      </c>
      <c r="M34" s="102" t="str">
        <f t="shared" si="0"/>
        <v>武汉威伟机械</v>
      </c>
      <c r="N34" s="110" t="s">
        <v>167</v>
      </c>
      <c r="O34" s="105" t="s">
        <v>191</v>
      </c>
      <c r="P34" s="102" t="s">
        <v>2116</v>
      </c>
      <c r="Q34" s="103">
        <v>14</v>
      </c>
      <c r="R34" s="103">
        <v>0</v>
      </c>
      <c r="S34" s="103">
        <f t="shared" si="1"/>
        <v>14</v>
      </c>
      <c r="T34" s="103"/>
    </row>
    <row r="35" spans="1:20" s="97" customFormat="1" ht="18.75">
      <c r="A35" s="94">
        <v>43211</v>
      </c>
      <c r="B35" s="96" t="s">
        <v>278</v>
      </c>
      <c r="C35" s="96">
        <v>2142</v>
      </c>
      <c r="D35" s="96">
        <v>2200</v>
      </c>
      <c r="E35" s="95" t="s">
        <v>209</v>
      </c>
      <c r="F35" s="95" t="s">
        <v>2145</v>
      </c>
      <c r="G35" s="95" t="s">
        <v>203</v>
      </c>
      <c r="H35" s="95" t="s">
        <v>2146</v>
      </c>
      <c r="I35" s="90"/>
      <c r="J35" s="106" t="s">
        <v>2199</v>
      </c>
      <c r="K35" s="96"/>
      <c r="L35" s="101" t="s">
        <v>2147</v>
      </c>
      <c r="M35" s="102" t="str">
        <f t="shared" si="0"/>
        <v>武汉威伟机械</v>
      </c>
      <c r="N35" s="110" t="s">
        <v>163</v>
      </c>
      <c r="O35" s="105" t="s">
        <v>2144</v>
      </c>
      <c r="P35" s="102" t="s">
        <v>2116</v>
      </c>
      <c r="Q35" s="103">
        <v>13</v>
      </c>
      <c r="R35" s="103">
        <v>0</v>
      </c>
      <c r="S35" s="103">
        <f t="shared" si="1"/>
        <v>13</v>
      </c>
      <c r="T35" s="103"/>
    </row>
    <row r="36" spans="1:20" s="97" customFormat="1" ht="18.75">
      <c r="A36" s="94">
        <v>43211</v>
      </c>
      <c r="B36" s="96" t="s">
        <v>1503</v>
      </c>
      <c r="C36" s="96">
        <v>2210</v>
      </c>
      <c r="D36" s="96">
        <v>2250</v>
      </c>
      <c r="E36" s="95" t="s">
        <v>209</v>
      </c>
      <c r="F36" s="95" t="s">
        <v>2145</v>
      </c>
      <c r="G36" s="95" t="s">
        <v>203</v>
      </c>
      <c r="H36" s="95" t="s">
        <v>2146</v>
      </c>
      <c r="I36" s="90"/>
      <c r="J36" s="106" t="s">
        <v>2200</v>
      </c>
      <c r="K36" s="96"/>
      <c r="L36" s="101" t="s">
        <v>2164</v>
      </c>
      <c r="M36" s="102" t="str">
        <f t="shared" si="0"/>
        <v>武汉威伟机械</v>
      </c>
      <c r="N36" s="110" t="s">
        <v>167</v>
      </c>
      <c r="O36" s="105" t="s">
        <v>2165</v>
      </c>
      <c r="P36" s="102" t="s">
        <v>2116</v>
      </c>
      <c r="Q36" s="103">
        <v>7</v>
      </c>
      <c r="R36" s="103">
        <v>0</v>
      </c>
      <c r="S36" s="103">
        <f t="shared" si="1"/>
        <v>7</v>
      </c>
      <c r="T36" s="103"/>
    </row>
    <row r="37" spans="1:20" s="97" customFormat="1" ht="18.75">
      <c r="A37" s="94"/>
      <c r="B37" s="96"/>
      <c r="C37" s="96"/>
      <c r="D37" s="96"/>
      <c r="E37" s="95"/>
      <c r="F37" s="95"/>
      <c r="G37" s="95"/>
      <c r="H37" s="95"/>
      <c r="I37" s="90"/>
      <c r="J37" s="90"/>
      <c r="K37" s="96"/>
      <c r="L37" s="101"/>
      <c r="M37" s="102"/>
      <c r="N37" s="110"/>
      <c r="O37" s="105"/>
      <c r="P37" s="102"/>
      <c r="Q37" s="103"/>
      <c r="R37" s="103"/>
      <c r="S37" s="103"/>
      <c r="T37" s="103"/>
    </row>
    <row r="38" spans="1:20" s="97" customFormat="1" ht="18.75">
      <c r="A38" s="94"/>
      <c r="B38" s="96"/>
      <c r="C38" s="96"/>
      <c r="D38" s="96"/>
      <c r="E38" s="95"/>
      <c r="F38" s="95"/>
      <c r="G38" s="95"/>
      <c r="H38" s="95"/>
      <c r="I38" s="90"/>
      <c r="J38" s="90"/>
      <c r="K38" s="96"/>
      <c r="L38" s="101"/>
      <c r="M38" s="102"/>
      <c r="N38" s="110"/>
      <c r="O38" s="105"/>
      <c r="P38" s="102"/>
      <c r="Q38" s="103"/>
      <c r="R38" s="103"/>
      <c r="S38" s="103"/>
      <c r="T38" s="103"/>
    </row>
    <row r="39" spans="1:20" s="97" customFormat="1" ht="18.75">
      <c r="A39" s="94"/>
      <c r="B39" s="96"/>
      <c r="C39" s="96"/>
      <c r="D39" s="96"/>
      <c r="E39" s="95"/>
      <c r="F39" s="95"/>
      <c r="G39" s="95"/>
      <c r="H39" s="95"/>
      <c r="I39" s="90"/>
      <c r="J39" s="90"/>
      <c r="K39" s="96"/>
      <c r="L39" s="101"/>
      <c r="M39" s="102"/>
      <c r="N39" s="110"/>
      <c r="O39" s="105"/>
      <c r="P39" s="102"/>
      <c r="Q39" s="103"/>
      <c r="R39" s="103"/>
      <c r="S39" s="103"/>
      <c r="T39" s="103"/>
    </row>
    <row r="40" spans="1:20" s="97" customFormat="1" ht="18.75">
      <c r="A40" s="94"/>
      <c r="B40" s="96"/>
      <c r="C40" s="96"/>
      <c r="D40" s="96"/>
      <c r="E40" s="95"/>
      <c r="F40" s="95"/>
      <c r="G40" s="95"/>
      <c r="H40" s="95"/>
      <c r="I40" s="90"/>
      <c r="J40" s="90"/>
      <c r="K40" s="96"/>
      <c r="L40" s="101"/>
      <c r="M40" s="102"/>
      <c r="N40" s="110"/>
      <c r="O40" s="105"/>
      <c r="P40" s="102"/>
      <c r="Q40" s="103"/>
      <c r="R40" s="103"/>
      <c r="S40" s="103"/>
      <c r="T40" s="103"/>
    </row>
    <row r="41" spans="1:20" s="97" customFormat="1" ht="18.75">
      <c r="A41" s="94"/>
      <c r="B41" s="96"/>
      <c r="C41" s="96"/>
      <c r="D41" s="96"/>
      <c r="E41" s="95"/>
      <c r="F41" s="95"/>
      <c r="G41" s="95"/>
      <c r="H41" s="95"/>
      <c r="I41" s="90"/>
      <c r="J41" s="90"/>
      <c r="K41" s="96"/>
      <c r="L41" s="101"/>
      <c r="M41" s="102"/>
      <c r="N41" s="110"/>
      <c r="O41" s="105"/>
      <c r="P41" s="102"/>
      <c r="Q41" s="103"/>
      <c r="R41" s="103"/>
      <c r="S41" s="103"/>
      <c r="T41" s="103"/>
    </row>
    <row r="42" spans="1:20" s="97" customFormat="1" ht="18.75">
      <c r="A42" s="94"/>
      <c r="B42" s="96"/>
      <c r="C42" s="96"/>
      <c r="D42" s="96"/>
      <c r="E42" s="95"/>
      <c r="F42" s="95"/>
      <c r="G42" s="95"/>
      <c r="H42" s="95"/>
      <c r="I42" s="90"/>
      <c r="J42" s="90"/>
      <c r="K42" s="96"/>
      <c r="L42" s="101"/>
      <c r="M42" s="102"/>
      <c r="N42" s="110"/>
      <c r="O42" s="105"/>
      <c r="P42" s="102"/>
      <c r="Q42" s="103"/>
      <c r="R42" s="103"/>
      <c r="S42" s="103"/>
      <c r="T42" s="103"/>
    </row>
    <row r="43" spans="1:20" s="97" customFormat="1" ht="18.75">
      <c r="A43" s="94"/>
      <c r="B43" s="96"/>
      <c r="C43" s="96"/>
      <c r="D43" s="96"/>
      <c r="E43" s="95"/>
      <c r="F43" s="95"/>
      <c r="G43" s="95"/>
      <c r="H43" s="95"/>
      <c r="I43" s="90"/>
      <c r="J43" s="90"/>
      <c r="K43" s="96"/>
      <c r="L43" s="101"/>
      <c r="M43" s="102"/>
      <c r="N43" s="110"/>
      <c r="O43" s="105"/>
      <c r="P43" s="102"/>
      <c r="Q43" s="103"/>
      <c r="R43" s="103"/>
      <c r="S43" s="103"/>
      <c r="T43" s="103"/>
    </row>
    <row r="44" spans="1:20" s="97" customFormat="1" ht="18.75">
      <c r="A44" s="94"/>
      <c r="B44" s="96"/>
      <c r="C44" s="96"/>
      <c r="D44" s="96"/>
      <c r="E44" s="95"/>
      <c r="F44" s="95"/>
      <c r="G44" s="95"/>
      <c r="H44" s="95"/>
      <c r="I44" s="90"/>
      <c r="J44" s="90"/>
      <c r="K44" s="96"/>
      <c r="L44" s="101"/>
      <c r="M44" s="102"/>
      <c r="N44" s="110"/>
      <c r="O44" s="105"/>
      <c r="P44" s="102"/>
      <c r="Q44" s="103"/>
      <c r="R44" s="103"/>
      <c r="S44" s="103"/>
      <c r="T44" s="103"/>
    </row>
    <row r="45" spans="1:20" s="97" customFormat="1" ht="18.75">
      <c r="A45" s="94"/>
      <c r="B45" s="96"/>
      <c r="C45" s="96"/>
      <c r="D45" s="96"/>
      <c r="E45" s="95"/>
      <c r="F45" s="95"/>
      <c r="G45" s="95"/>
      <c r="H45" s="95"/>
      <c r="I45" s="90"/>
      <c r="J45" s="90"/>
      <c r="K45" s="96"/>
      <c r="L45" s="101"/>
      <c r="M45" s="102"/>
      <c r="N45" s="110"/>
      <c r="O45" s="105"/>
      <c r="P45" s="102"/>
      <c r="Q45" s="103"/>
      <c r="R45" s="103"/>
      <c r="S45" s="103"/>
      <c r="T45" s="103"/>
    </row>
    <row r="46" spans="1:20" s="97" customFormat="1" ht="18.75">
      <c r="A46" s="94"/>
      <c r="B46" s="96"/>
      <c r="C46" s="96"/>
      <c r="D46" s="96"/>
      <c r="E46" s="95"/>
      <c r="F46" s="95"/>
      <c r="G46" s="95"/>
      <c r="H46" s="95"/>
      <c r="I46" s="90"/>
      <c r="J46" s="90"/>
      <c r="K46" s="96"/>
      <c r="L46" s="101"/>
      <c r="M46" s="102"/>
      <c r="N46" s="110"/>
      <c r="O46" s="105"/>
      <c r="P46" s="102"/>
      <c r="Q46" s="103"/>
      <c r="R46" s="103"/>
      <c r="S46" s="103"/>
      <c r="T46" s="103"/>
    </row>
  </sheetData>
  <sortState ref="A2:T35">
    <sortCondition ref="E2:E35"/>
  </sortState>
  <phoneticPr fontId="3" type="noConversion"/>
  <conditionalFormatting sqref="I1 K1">
    <cfRule type="duplicateValues" dxfId="131" priority="11"/>
  </conditionalFormatting>
  <conditionalFormatting sqref="I2:I27 K2:K27">
    <cfRule type="duplicateValues" dxfId="130" priority="10"/>
  </conditionalFormatting>
  <conditionalFormatting sqref="K2:K27">
    <cfRule type="duplicateValues" dxfId="129" priority="9"/>
  </conditionalFormatting>
  <conditionalFormatting sqref="I2:I27">
    <cfRule type="duplicateValues" dxfId="128" priority="8"/>
  </conditionalFormatting>
  <conditionalFormatting sqref="K28:K46 I28:I46">
    <cfRule type="duplicateValues" dxfId="127" priority="4"/>
  </conditionalFormatting>
  <conditionalFormatting sqref="K28:K46">
    <cfRule type="duplicateValues" dxfId="126" priority="3"/>
  </conditionalFormatting>
  <conditionalFormatting sqref="I28:I46">
    <cfRule type="duplicateValues" dxfId="125" priority="2"/>
  </conditionalFormatting>
  <conditionalFormatting sqref="J1:J1048576">
    <cfRule type="duplicateValues" dxfId="124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J43"/>
  <sheetViews>
    <sheetView topLeftCell="D23" workbookViewId="0">
      <selection activeCell="H37" sqref="H37"/>
    </sheetView>
  </sheetViews>
  <sheetFormatPr defaultRowHeight="13.5"/>
  <cols>
    <col min="1" max="1" width="12.5" style="75" bestFit="1" customWidth="1"/>
    <col min="2" max="2" width="8.5" style="75" bestFit="1" customWidth="1"/>
    <col min="3" max="4" width="10.75" style="75" bestFit="1" customWidth="1"/>
    <col min="5" max="5" width="15" style="75" bestFit="1" customWidth="1"/>
    <col min="6" max="6" width="29.625" style="75" bestFit="1" customWidth="1"/>
    <col min="7" max="7" width="15" style="75" bestFit="1" customWidth="1"/>
    <col min="8" max="8" width="19.625" style="75" bestFit="1" customWidth="1"/>
    <col min="9" max="9" width="14.625" style="75" hidden="1" customWidth="1"/>
    <col min="10" max="10" width="15.25" style="75" bestFit="1" customWidth="1"/>
    <col min="11" max="11" width="18.25" style="75" hidden="1" customWidth="1"/>
    <col min="12" max="12" width="11.875" style="75" customWidth="1"/>
    <col min="13" max="13" width="15" style="75" bestFit="1" customWidth="1"/>
    <col min="14" max="14" width="12.875" style="75" customWidth="1"/>
    <col min="15" max="15" width="10.625" style="75" customWidth="1"/>
    <col min="16" max="16" width="6.25" style="75" bestFit="1" customWidth="1"/>
    <col min="17" max="18" width="18.25" style="75" bestFit="1" customWidth="1"/>
    <col min="19" max="19" width="16.75" style="75" bestFit="1" customWidth="1"/>
    <col min="20" max="20" width="17.5" style="75" bestFit="1" customWidth="1"/>
    <col min="21" max="16384" width="9" style="75"/>
  </cols>
  <sheetData>
    <row r="1" spans="1:62" s="91" customFormat="1" ht="21.75" customHeight="1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  <c r="H1" s="78" t="s">
        <v>7</v>
      </c>
      <c r="I1" s="78" t="s">
        <v>659</v>
      </c>
      <c r="J1" s="78" t="s">
        <v>1376</v>
      </c>
      <c r="K1" s="78" t="s">
        <v>331</v>
      </c>
      <c r="L1" s="76" t="s">
        <v>9</v>
      </c>
      <c r="M1" s="78" t="s">
        <v>10</v>
      </c>
      <c r="N1" s="76" t="s">
        <v>362</v>
      </c>
      <c r="O1" s="76" t="s">
        <v>12</v>
      </c>
      <c r="P1" s="78" t="s">
        <v>13</v>
      </c>
      <c r="Q1" s="78" t="s">
        <v>14</v>
      </c>
      <c r="R1" s="78" t="s">
        <v>15</v>
      </c>
      <c r="S1" s="78" t="s">
        <v>16</v>
      </c>
      <c r="T1" s="77" t="s">
        <v>17</v>
      </c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</row>
    <row r="2" spans="1:62" s="97" customFormat="1" ht="18.75">
      <c r="A2" s="94">
        <v>43212</v>
      </c>
      <c r="B2" s="96" t="s">
        <v>243</v>
      </c>
      <c r="C2" s="96">
        <v>1325</v>
      </c>
      <c r="D2" s="96">
        <v>1500</v>
      </c>
      <c r="E2" s="95" t="s">
        <v>235</v>
      </c>
      <c r="F2" s="95" t="s">
        <v>2203</v>
      </c>
      <c r="G2" s="95" t="s">
        <v>203</v>
      </c>
      <c r="H2" s="95" t="s">
        <v>430</v>
      </c>
      <c r="I2" s="90"/>
      <c r="J2" s="106" t="s">
        <v>2244</v>
      </c>
      <c r="K2" s="96"/>
      <c r="L2" s="101" t="s">
        <v>2204</v>
      </c>
      <c r="M2" s="102" t="str">
        <f t="shared" ref="M2" si="0">IF(A2&lt;&gt;"","武汉威伟机械","------")</f>
        <v>武汉威伟机械</v>
      </c>
      <c r="N2" s="110" t="s">
        <v>181</v>
      </c>
      <c r="O2" s="105" t="s">
        <v>197</v>
      </c>
      <c r="P2" s="102" t="s">
        <v>2116</v>
      </c>
      <c r="Q2" s="103">
        <v>14</v>
      </c>
      <c r="R2" s="103">
        <v>0</v>
      </c>
      <c r="S2" s="103">
        <f t="shared" ref="S2" si="1">SUM(Q2:R2)</f>
        <v>14</v>
      </c>
      <c r="T2" s="103"/>
    </row>
    <row r="3" spans="1:62" s="97" customFormat="1" ht="18.75">
      <c r="A3" s="94">
        <v>43212</v>
      </c>
      <c r="B3" s="96" t="s">
        <v>939</v>
      </c>
      <c r="C3" s="96">
        <v>1807</v>
      </c>
      <c r="D3" s="96">
        <v>1946</v>
      </c>
      <c r="E3" s="95" t="s">
        <v>235</v>
      </c>
      <c r="F3" s="95" t="s">
        <v>2203</v>
      </c>
      <c r="G3" s="95" t="s">
        <v>203</v>
      </c>
      <c r="H3" s="95" t="s">
        <v>430</v>
      </c>
      <c r="I3" s="90"/>
      <c r="J3" s="106" t="s">
        <v>2245</v>
      </c>
      <c r="K3" s="96"/>
      <c r="L3" s="101" t="s">
        <v>2205</v>
      </c>
      <c r="M3" s="102" t="str">
        <f t="shared" ref="M3" si="2">IF(A3&lt;&gt;"","武汉威伟机械","------")</f>
        <v>武汉威伟机械</v>
      </c>
      <c r="N3" s="113" t="s">
        <v>175</v>
      </c>
      <c r="O3" s="105" t="s">
        <v>239</v>
      </c>
      <c r="P3" s="102" t="s">
        <v>2116</v>
      </c>
      <c r="Q3" s="103">
        <v>14</v>
      </c>
      <c r="R3" s="103">
        <v>0</v>
      </c>
      <c r="S3" s="103">
        <f t="shared" ref="S3" si="3">SUM(Q3:R3)</f>
        <v>14</v>
      </c>
      <c r="T3" s="103" t="s">
        <v>2206</v>
      </c>
    </row>
    <row r="4" spans="1:62" s="97" customFormat="1" ht="18.75">
      <c r="A4" s="94">
        <v>43212</v>
      </c>
      <c r="B4" s="96" t="s">
        <v>939</v>
      </c>
      <c r="C4" s="96">
        <v>1750</v>
      </c>
      <c r="D4" s="96">
        <v>1914</v>
      </c>
      <c r="E4" s="95" t="s">
        <v>235</v>
      </c>
      <c r="F4" s="95" t="s">
        <v>2203</v>
      </c>
      <c r="G4" s="95" t="s">
        <v>203</v>
      </c>
      <c r="H4" s="95" t="s">
        <v>430</v>
      </c>
      <c r="I4" s="90"/>
      <c r="J4" s="106" t="s">
        <v>2246</v>
      </c>
      <c r="K4" s="96"/>
      <c r="L4" s="101" t="s">
        <v>2207</v>
      </c>
      <c r="M4" s="102" t="str">
        <f t="shared" ref="M4" si="4">IF(A4&lt;&gt;"","武汉威伟机械","------")</f>
        <v>武汉威伟机械</v>
      </c>
      <c r="N4" s="113" t="s">
        <v>176</v>
      </c>
      <c r="O4" s="105" t="s">
        <v>372</v>
      </c>
      <c r="P4" s="102" t="s">
        <v>2116</v>
      </c>
      <c r="Q4" s="103">
        <v>14</v>
      </c>
      <c r="R4" s="103">
        <v>0</v>
      </c>
      <c r="S4" s="103">
        <f t="shared" ref="S4" si="5">SUM(Q4:R4)</f>
        <v>14</v>
      </c>
      <c r="T4" s="103" t="s">
        <v>2208</v>
      </c>
    </row>
    <row r="5" spans="1:62" s="97" customFormat="1" ht="18.75">
      <c r="A5" s="94">
        <v>43212</v>
      </c>
      <c r="B5" s="96" t="s">
        <v>243</v>
      </c>
      <c r="C5" s="96">
        <v>1459</v>
      </c>
      <c r="D5" s="96">
        <v>1641</v>
      </c>
      <c r="E5" s="95" t="s">
        <v>235</v>
      </c>
      <c r="F5" s="95" t="s">
        <v>2203</v>
      </c>
      <c r="G5" s="95" t="s">
        <v>203</v>
      </c>
      <c r="H5" s="95" t="s">
        <v>430</v>
      </c>
      <c r="I5" s="90"/>
      <c r="J5" s="106" t="s">
        <v>2247</v>
      </c>
      <c r="K5" s="96"/>
      <c r="L5" s="101" t="s">
        <v>2209</v>
      </c>
      <c r="M5" s="102" t="str">
        <f t="shared" ref="M5:M8" si="6">IF(A5&lt;&gt;"","武汉威伟机械","------")</f>
        <v>武汉威伟机械</v>
      </c>
      <c r="N5" s="113" t="s">
        <v>1808</v>
      </c>
      <c r="O5" s="105" t="s">
        <v>2210</v>
      </c>
      <c r="P5" s="102" t="s">
        <v>2116</v>
      </c>
      <c r="Q5" s="103">
        <v>14</v>
      </c>
      <c r="R5" s="103">
        <v>1</v>
      </c>
      <c r="S5" s="103">
        <f t="shared" ref="S5:S8" si="7">SUM(Q5:R5)</f>
        <v>15</v>
      </c>
      <c r="T5" s="103" t="s">
        <v>2208</v>
      </c>
    </row>
    <row r="6" spans="1:62" s="97" customFormat="1" ht="18.75">
      <c r="A6" s="94">
        <v>43212</v>
      </c>
      <c r="B6" s="96" t="s">
        <v>234</v>
      </c>
      <c r="C6" s="96">
        <v>1929</v>
      </c>
      <c r="D6" s="96">
        <v>2100</v>
      </c>
      <c r="E6" s="95" t="s">
        <v>235</v>
      </c>
      <c r="F6" s="95" t="s">
        <v>2203</v>
      </c>
      <c r="G6" s="95" t="s">
        <v>203</v>
      </c>
      <c r="H6" s="95" t="s">
        <v>430</v>
      </c>
      <c r="I6" s="90"/>
      <c r="J6" s="106" t="s">
        <v>2248</v>
      </c>
      <c r="K6" s="96"/>
      <c r="L6" s="101" t="s">
        <v>2217</v>
      </c>
      <c r="M6" s="102" t="str">
        <f t="shared" ref="M6" si="8">IF(A6&lt;&gt;"","武汉威伟机械","------")</f>
        <v>武汉威伟机械</v>
      </c>
      <c r="N6" s="113" t="s">
        <v>180</v>
      </c>
      <c r="O6" s="105" t="s">
        <v>196</v>
      </c>
      <c r="P6" s="102" t="s">
        <v>2116</v>
      </c>
      <c r="Q6" s="103">
        <v>14</v>
      </c>
      <c r="R6" s="103">
        <v>0</v>
      </c>
      <c r="S6" s="103">
        <f t="shared" ref="S6" si="9">SUM(Q6:R6)</f>
        <v>14</v>
      </c>
      <c r="T6" s="103" t="s">
        <v>2208</v>
      </c>
    </row>
    <row r="7" spans="1:62" s="97" customFormat="1" ht="18.75">
      <c r="A7" s="94">
        <v>43212</v>
      </c>
      <c r="B7" s="96" t="s">
        <v>500</v>
      </c>
      <c r="C7" s="96">
        <v>1929</v>
      </c>
      <c r="D7" s="96">
        <v>2100</v>
      </c>
      <c r="E7" s="95" t="s">
        <v>201</v>
      </c>
      <c r="F7" s="95" t="s">
        <v>501</v>
      </c>
      <c r="G7" s="95" t="s">
        <v>203</v>
      </c>
      <c r="H7" s="95" t="s">
        <v>430</v>
      </c>
      <c r="I7" s="90"/>
      <c r="J7" s="106" t="s">
        <v>2249</v>
      </c>
      <c r="K7" s="96"/>
      <c r="L7" s="101" t="s">
        <v>2215</v>
      </c>
      <c r="M7" s="102" t="str">
        <f t="shared" si="6"/>
        <v>武汉威伟机械</v>
      </c>
      <c r="N7" s="113" t="s">
        <v>2216</v>
      </c>
      <c r="O7" s="105" t="s">
        <v>341</v>
      </c>
      <c r="P7" s="102" t="s">
        <v>2116</v>
      </c>
      <c r="Q7" s="103">
        <v>10</v>
      </c>
      <c r="R7" s="103">
        <v>0</v>
      </c>
      <c r="S7" s="103">
        <f t="shared" si="7"/>
        <v>10</v>
      </c>
      <c r="T7" s="103"/>
    </row>
    <row r="8" spans="1:62" s="97" customFormat="1" ht="18.75">
      <c r="A8" s="94">
        <v>43212</v>
      </c>
      <c r="B8" s="96" t="s">
        <v>530</v>
      </c>
      <c r="C8" s="96">
        <v>1802</v>
      </c>
      <c r="D8" s="96">
        <v>1815</v>
      </c>
      <c r="E8" s="95" t="s">
        <v>209</v>
      </c>
      <c r="F8" s="95" t="s">
        <v>517</v>
      </c>
      <c r="G8" s="95" t="s">
        <v>203</v>
      </c>
      <c r="H8" s="95" t="s">
        <v>430</v>
      </c>
      <c r="I8" s="90"/>
      <c r="J8" s="106" t="s">
        <v>2250</v>
      </c>
      <c r="K8" s="96"/>
      <c r="L8" s="101" t="s">
        <v>2211</v>
      </c>
      <c r="M8" s="102" t="str">
        <f t="shared" si="6"/>
        <v>武汉威伟机械</v>
      </c>
      <c r="N8" s="113" t="s">
        <v>1808</v>
      </c>
      <c r="O8" s="105" t="s">
        <v>2210</v>
      </c>
      <c r="P8" s="102" t="s">
        <v>2116</v>
      </c>
      <c r="Q8" s="103">
        <v>5</v>
      </c>
      <c r="R8" s="103">
        <v>0</v>
      </c>
      <c r="S8" s="103">
        <f t="shared" si="7"/>
        <v>5</v>
      </c>
      <c r="T8" s="103"/>
    </row>
    <row r="9" spans="1:62" s="97" customFormat="1" ht="18.75">
      <c r="A9" s="94">
        <v>43212</v>
      </c>
      <c r="B9" s="96" t="s">
        <v>530</v>
      </c>
      <c r="C9" s="96">
        <v>11</v>
      </c>
      <c r="D9" s="96">
        <v>26</v>
      </c>
      <c r="E9" s="95" t="s">
        <v>209</v>
      </c>
      <c r="F9" s="95" t="s">
        <v>517</v>
      </c>
      <c r="G9" s="95" t="s">
        <v>203</v>
      </c>
      <c r="H9" s="95" t="s">
        <v>430</v>
      </c>
      <c r="I9" s="90"/>
      <c r="J9" s="106" t="s">
        <v>2251</v>
      </c>
      <c r="K9" s="96"/>
      <c r="L9" s="101" t="s">
        <v>2212</v>
      </c>
      <c r="M9" s="102" t="str">
        <f t="shared" ref="M9" si="10">IF(A9&lt;&gt;"","武汉威伟机械","------")</f>
        <v>武汉威伟机械</v>
      </c>
      <c r="N9" s="113" t="s">
        <v>167</v>
      </c>
      <c r="O9" s="105" t="s">
        <v>191</v>
      </c>
      <c r="P9" s="102" t="s">
        <v>2116</v>
      </c>
      <c r="Q9" s="103">
        <v>6</v>
      </c>
      <c r="R9" s="103">
        <v>0</v>
      </c>
      <c r="S9" s="103">
        <f t="shared" ref="S9" si="11">SUM(Q9:R9)</f>
        <v>6</v>
      </c>
      <c r="T9" s="103"/>
    </row>
    <row r="10" spans="1:62" s="97" customFormat="1" ht="18.75">
      <c r="A10" s="94">
        <v>43212</v>
      </c>
      <c r="B10" s="96" t="s">
        <v>1060</v>
      </c>
      <c r="C10" s="96">
        <v>1955</v>
      </c>
      <c r="D10" s="96">
        <v>2031</v>
      </c>
      <c r="E10" s="95" t="s">
        <v>209</v>
      </c>
      <c r="F10" s="95" t="s">
        <v>517</v>
      </c>
      <c r="G10" s="95" t="s">
        <v>203</v>
      </c>
      <c r="H10" s="95" t="s">
        <v>430</v>
      </c>
      <c r="I10" s="90"/>
      <c r="J10" s="106" t="s">
        <v>2252</v>
      </c>
      <c r="K10" s="96"/>
      <c r="L10" s="101" t="s">
        <v>2214</v>
      </c>
      <c r="M10" s="102" t="str">
        <f t="shared" ref="M10" si="12">IF(A10&lt;&gt;"","武汉威伟机械","------")</f>
        <v>武汉威伟机械</v>
      </c>
      <c r="N10" s="113" t="s">
        <v>167</v>
      </c>
      <c r="O10" s="105" t="s">
        <v>191</v>
      </c>
      <c r="P10" s="102" t="s">
        <v>2116</v>
      </c>
      <c r="Q10" s="103">
        <v>14</v>
      </c>
      <c r="R10" s="103">
        <v>0</v>
      </c>
      <c r="S10" s="103">
        <f t="shared" ref="S10" si="13">SUM(Q10:R10)</f>
        <v>14</v>
      </c>
      <c r="T10" s="103"/>
    </row>
    <row r="11" spans="1:62" s="97" customFormat="1" ht="18.75">
      <c r="A11" s="94">
        <v>43212</v>
      </c>
      <c r="B11" s="96" t="s">
        <v>1060</v>
      </c>
      <c r="C11" s="96">
        <v>2030</v>
      </c>
      <c r="D11" s="96">
        <v>2052</v>
      </c>
      <c r="E11" s="95" t="s">
        <v>209</v>
      </c>
      <c r="F11" s="95" t="s">
        <v>517</v>
      </c>
      <c r="G11" s="95" t="s">
        <v>203</v>
      </c>
      <c r="H11" s="95" t="s">
        <v>430</v>
      </c>
      <c r="I11" s="90"/>
      <c r="J11" s="106" t="s">
        <v>2253</v>
      </c>
      <c r="K11" s="96"/>
      <c r="L11" s="101" t="s">
        <v>2218</v>
      </c>
      <c r="M11" s="102" t="str">
        <f t="shared" ref="M11:M15" si="14">IF(A11&lt;&gt;"","武汉威伟机械","------")</f>
        <v>武汉威伟机械</v>
      </c>
      <c r="N11" s="113" t="s">
        <v>166</v>
      </c>
      <c r="O11" s="105" t="s">
        <v>250</v>
      </c>
      <c r="P11" s="102" t="s">
        <v>2116</v>
      </c>
      <c r="Q11" s="103">
        <v>7</v>
      </c>
      <c r="R11" s="103">
        <v>0</v>
      </c>
      <c r="S11" s="103">
        <f t="shared" ref="S11:S17" si="15">SUM(Q11:R11)</f>
        <v>7</v>
      </c>
      <c r="T11" s="103"/>
    </row>
    <row r="12" spans="1:62" s="97" customFormat="1" ht="18.75">
      <c r="A12" s="94">
        <v>43212</v>
      </c>
      <c r="B12" s="96" t="s">
        <v>1797</v>
      </c>
      <c r="C12" s="96">
        <v>2144</v>
      </c>
      <c r="D12" s="96">
        <v>2203</v>
      </c>
      <c r="E12" s="95" t="s">
        <v>209</v>
      </c>
      <c r="F12" s="95" t="s">
        <v>517</v>
      </c>
      <c r="G12" s="95" t="s">
        <v>203</v>
      </c>
      <c r="H12" s="95" t="s">
        <v>430</v>
      </c>
      <c r="I12" s="90"/>
      <c r="J12" s="106" t="s">
        <v>2254</v>
      </c>
      <c r="K12" s="96"/>
      <c r="L12" s="101" t="s">
        <v>2219</v>
      </c>
      <c r="M12" s="102" t="str">
        <f t="shared" si="14"/>
        <v>武汉威伟机械</v>
      </c>
      <c r="N12" s="113" t="s">
        <v>162</v>
      </c>
      <c r="O12" s="105" t="s">
        <v>117</v>
      </c>
      <c r="P12" s="102" t="s">
        <v>2116</v>
      </c>
      <c r="Q12" s="103">
        <v>14</v>
      </c>
      <c r="R12" s="103">
        <v>0</v>
      </c>
      <c r="S12" s="103">
        <f t="shared" si="15"/>
        <v>14</v>
      </c>
      <c r="T12" s="103"/>
    </row>
    <row r="13" spans="1:62" s="97" customFormat="1" ht="18.75">
      <c r="A13" s="94">
        <v>43212</v>
      </c>
      <c r="B13" s="96" t="s">
        <v>1797</v>
      </c>
      <c r="C13" s="96">
        <v>2005</v>
      </c>
      <c r="D13" s="96">
        <v>2054</v>
      </c>
      <c r="E13" s="95" t="s">
        <v>209</v>
      </c>
      <c r="F13" s="95" t="s">
        <v>517</v>
      </c>
      <c r="G13" s="95" t="s">
        <v>203</v>
      </c>
      <c r="H13" s="95" t="s">
        <v>430</v>
      </c>
      <c r="I13" s="90"/>
      <c r="J13" s="106" t="s">
        <v>2255</v>
      </c>
      <c r="K13" s="96"/>
      <c r="L13" s="101" t="s">
        <v>2220</v>
      </c>
      <c r="M13" s="102" t="str">
        <f t="shared" si="14"/>
        <v>武汉威伟机械</v>
      </c>
      <c r="N13" s="113" t="s">
        <v>162</v>
      </c>
      <c r="O13" s="105" t="s">
        <v>117</v>
      </c>
      <c r="P13" s="102" t="s">
        <v>2116</v>
      </c>
      <c r="Q13" s="103">
        <v>11</v>
      </c>
      <c r="R13" s="103">
        <v>0</v>
      </c>
      <c r="S13" s="103">
        <f t="shared" si="15"/>
        <v>11</v>
      </c>
      <c r="T13" s="103"/>
    </row>
    <row r="14" spans="1:62" s="97" customFormat="1" ht="18.75">
      <c r="A14" s="94">
        <v>43212</v>
      </c>
      <c r="B14" s="96" t="s">
        <v>1797</v>
      </c>
      <c r="C14" s="96">
        <v>1908</v>
      </c>
      <c r="D14" s="96">
        <v>1932</v>
      </c>
      <c r="E14" s="95" t="s">
        <v>209</v>
      </c>
      <c r="F14" s="95" t="s">
        <v>517</v>
      </c>
      <c r="G14" s="95" t="s">
        <v>203</v>
      </c>
      <c r="H14" s="95" t="s">
        <v>430</v>
      </c>
      <c r="I14" s="90"/>
      <c r="J14" s="106" t="s">
        <v>2256</v>
      </c>
      <c r="K14" s="96"/>
      <c r="L14" s="101" t="s">
        <v>2221</v>
      </c>
      <c r="M14" s="102" t="str">
        <f t="shared" si="14"/>
        <v>武汉威伟机械</v>
      </c>
      <c r="N14" s="113" t="s">
        <v>162</v>
      </c>
      <c r="O14" s="105" t="s">
        <v>117</v>
      </c>
      <c r="P14" s="102" t="s">
        <v>2116</v>
      </c>
      <c r="Q14" s="103">
        <v>12</v>
      </c>
      <c r="R14" s="103">
        <v>0</v>
      </c>
      <c r="S14" s="103">
        <f t="shared" si="15"/>
        <v>12</v>
      </c>
      <c r="T14" s="103"/>
    </row>
    <row r="15" spans="1:62" s="97" customFormat="1" ht="18.75">
      <c r="A15" s="94">
        <v>43212</v>
      </c>
      <c r="B15" s="96" t="s">
        <v>307</v>
      </c>
      <c r="C15" s="96">
        <v>1736</v>
      </c>
      <c r="D15" s="96">
        <v>1810</v>
      </c>
      <c r="E15" s="95" t="s">
        <v>209</v>
      </c>
      <c r="F15" s="95" t="s">
        <v>517</v>
      </c>
      <c r="G15" s="95" t="s">
        <v>203</v>
      </c>
      <c r="H15" s="95" t="s">
        <v>430</v>
      </c>
      <c r="I15" s="90"/>
      <c r="J15" s="106" t="s">
        <v>2257</v>
      </c>
      <c r="K15" s="96"/>
      <c r="L15" s="101" t="s">
        <v>2222</v>
      </c>
      <c r="M15" s="102" t="str">
        <f t="shared" si="14"/>
        <v>武汉威伟机械</v>
      </c>
      <c r="N15" s="113" t="s">
        <v>162</v>
      </c>
      <c r="O15" s="105" t="s">
        <v>117</v>
      </c>
      <c r="P15" s="102" t="s">
        <v>2116</v>
      </c>
      <c r="Q15" s="103">
        <v>12</v>
      </c>
      <c r="R15" s="103">
        <v>0</v>
      </c>
      <c r="S15" s="103">
        <f t="shared" si="15"/>
        <v>12</v>
      </c>
      <c r="T15" s="103"/>
    </row>
    <row r="16" spans="1:62" s="97" customFormat="1" ht="18.75">
      <c r="A16" s="94">
        <v>43212</v>
      </c>
      <c r="B16" s="96" t="s">
        <v>307</v>
      </c>
      <c r="C16" s="96">
        <v>1514</v>
      </c>
      <c r="D16" s="96">
        <v>1530</v>
      </c>
      <c r="E16" s="95" t="s">
        <v>209</v>
      </c>
      <c r="F16" s="95" t="s">
        <v>517</v>
      </c>
      <c r="G16" s="95" t="s">
        <v>203</v>
      </c>
      <c r="H16" s="95" t="s">
        <v>430</v>
      </c>
      <c r="I16" s="90"/>
      <c r="J16" s="106" t="s">
        <v>2258</v>
      </c>
      <c r="K16" s="96"/>
      <c r="L16" s="101" t="s">
        <v>2223</v>
      </c>
      <c r="M16" s="102" t="str">
        <f t="shared" ref="M16" si="16">IF(A16&lt;&gt;"","武汉威伟机械","------")</f>
        <v>武汉威伟机械</v>
      </c>
      <c r="N16" s="113" t="s">
        <v>162</v>
      </c>
      <c r="O16" s="105" t="s">
        <v>117</v>
      </c>
      <c r="P16" s="102" t="s">
        <v>2116</v>
      </c>
      <c r="Q16" s="103">
        <v>13</v>
      </c>
      <c r="R16" s="103">
        <v>0</v>
      </c>
      <c r="S16" s="103">
        <f t="shared" si="15"/>
        <v>13</v>
      </c>
      <c r="T16" s="103"/>
    </row>
    <row r="17" spans="1:20" s="97" customFormat="1" ht="18.75">
      <c r="A17" s="94">
        <v>43212</v>
      </c>
      <c r="B17" s="96" t="s">
        <v>307</v>
      </c>
      <c r="C17" s="96">
        <v>1117</v>
      </c>
      <c r="D17" s="96">
        <v>1135</v>
      </c>
      <c r="E17" s="95" t="s">
        <v>209</v>
      </c>
      <c r="F17" s="95" t="s">
        <v>517</v>
      </c>
      <c r="G17" s="95" t="s">
        <v>203</v>
      </c>
      <c r="H17" s="95" t="s">
        <v>430</v>
      </c>
      <c r="I17" s="90"/>
      <c r="J17" s="106" t="s">
        <v>2259</v>
      </c>
      <c r="K17" s="96"/>
      <c r="L17" s="101" t="s">
        <v>2224</v>
      </c>
      <c r="M17" s="102" t="str">
        <f t="shared" ref="M17" si="17">IF(A17&lt;&gt;"","武汉威伟机械","------")</f>
        <v>武汉威伟机械</v>
      </c>
      <c r="N17" s="113" t="s">
        <v>162</v>
      </c>
      <c r="O17" s="105" t="s">
        <v>117</v>
      </c>
      <c r="P17" s="102" t="s">
        <v>2116</v>
      </c>
      <c r="Q17" s="103">
        <v>12</v>
      </c>
      <c r="R17" s="103">
        <v>0</v>
      </c>
      <c r="S17" s="103">
        <f t="shared" si="15"/>
        <v>12</v>
      </c>
      <c r="T17" s="103"/>
    </row>
    <row r="18" spans="1:20" s="97" customFormat="1" ht="18.75">
      <c r="A18" s="94">
        <v>43212</v>
      </c>
      <c r="B18" s="96" t="s">
        <v>1489</v>
      </c>
      <c r="C18" s="96">
        <v>2342</v>
      </c>
      <c r="D18" s="96">
        <v>2355</v>
      </c>
      <c r="E18" s="95" t="s">
        <v>209</v>
      </c>
      <c r="F18" s="95" t="s">
        <v>517</v>
      </c>
      <c r="G18" s="95" t="s">
        <v>203</v>
      </c>
      <c r="H18" s="95" t="s">
        <v>430</v>
      </c>
      <c r="I18" s="90"/>
      <c r="J18" s="106" t="s">
        <v>2260</v>
      </c>
      <c r="K18" s="96"/>
      <c r="L18" s="101" t="s">
        <v>2226</v>
      </c>
      <c r="M18" s="102" t="str">
        <f t="shared" ref="M18" si="18">IF(A18&lt;&gt;"","武汉威伟机械","------")</f>
        <v>武汉威伟机械</v>
      </c>
      <c r="N18" s="113" t="s">
        <v>183</v>
      </c>
      <c r="O18" s="105" t="s">
        <v>107</v>
      </c>
      <c r="P18" s="102" t="s">
        <v>2116</v>
      </c>
      <c r="Q18" s="103">
        <v>6</v>
      </c>
      <c r="R18" s="103">
        <v>0</v>
      </c>
      <c r="S18" s="103">
        <f t="shared" ref="S18" si="19">SUM(Q18:R18)</f>
        <v>6</v>
      </c>
      <c r="T18" s="103"/>
    </row>
    <row r="19" spans="1:20" s="97" customFormat="1" ht="18.75">
      <c r="A19" s="94">
        <v>43212</v>
      </c>
      <c r="B19" s="96" t="s">
        <v>1797</v>
      </c>
      <c r="C19" s="96">
        <v>2217</v>
      </c>
      <c r="D19" s="96">
        <v>2229</v>
      </c>
      <c r="E19" s="95" t="s">
        <v>209</v>
      </c>
      <c r="F19" s="95" t="s">
        <v>517</v>
      </c>
      <c r="G19" s="95" t="s">
        <v>203</v>
      </c>
      <c r="H19" s="95" t="s">
        <v>430</v>
      </c>
      <c r="I19" s="90"/>
      <c r="J19" s="106" t="s">
        <v>2261</v>
      </c>
      <c r="K19" s="96"/>
      <c r="L19" s="101" t="s">
        <v>2227</v>
      </c>
      <c r="M19" s="102" t="str">
        <f t="shared" ref="M19" si="20">IF(A19&lt;&gt;"","武汉威伟机械","------")</f>
        <v>武汉威伟机械</v>
      </c>
      <c r="N19" s="113" t="s">
        <v>183</v>
      </c>
      <c r="O19" s="105" t="s">
        <v>107</v>
      </c>
      <c r="P19" s="102" t="s">
        <v>2116</v>
      </c>
      <c r="Q19" s="103">
        <v>4</v>
      </c>
      <c r="R19" s="103">
        <v>0</v>
      </c>
      <c r="S19" s="103">
        <f t="shared" ref="S19" si="21">SUM(Q19:R19)</f>
        <v>4</v>
      </c>
      <c r="T19" s="103"/>
    </row>
    <row r="20" spans="1:20" s="97" customFormat="1" ht="18.75">
      <c r="A20" s="94">
        <v>43212</v>
      </c>
      <c r="B20" s="96" t="s">
        <v>288</v>
      </c>
      <c r="C20" s="96">
        <v>930</v>
      </c>
      <c r="D20" s="96">
        <v>940</v>
      </c>
      <c r="E20" s="95" t="s">
        <v>203</v>
      </c>
      <c r="F20" s="95" t="s">
        <v>430</v>
      </c>
      <c r="G20" s="95" t="s">
        <v>209</v>
      </c>
      <c r="H20" s="95" t="s">
        <v>467</v>
      </c>
      <c r="I20" s="90"/>
      <c r="J20" s="106" t="s">
        <v>2262</v>
      </c>
      <c r="K20" s="96"/>
      <c r="L20" s="101" t="s">
        <v>2225</v>
      </c>
      <c r="M20" s="102" t="str">
        <f t="shared" ref="M20" si="22">IF(A20&lt;&gt;"","武汉威伟机械","------")</f>
        <v>武汉威伟机械</v>
      </c>
      <c r="N20" s="113" t="s">
        <v>162</v>
      </c>
      <c r="O20" s="105" t="s">
        <v>117</v>
      </c>
      <c r="P20" s="102" t="s">
        <v>2116</v>
      </c>
      <c r="Q20" s="103">
        <v>8</v>
      </c>
      <c r="R20" s="103">
        <v>7</v>
      </c>
      <c r="S20" s="103">
        <f t="shared" ref="S20:S35" si="23">SUM(Q20:R20)</f>
        <v>15</v>
      </c>
      <c r="T20" s="103"/>
    </row>
    <row r="21" spans="1:20" s="97" customFormat="1" ht="18.75">
      <c r="A21" s="94">
        <v>43212</v>
      </c>
      <c r="B21" s="96" t="s">
        <v>258</v>
      </c>
      <c r="C21" s="96">
        <v>2302</v>
      </c>
      <c r="D21" s="96">
        <v>2312</v>
      </c>
      <c r="E21" s="95" t="s">
        <v>203</v>
      </c>
      <c r="F21" s="95" t="s">
        <v>430</v>
      </c>
      <c r="G21" s="95" t="s">
        <v>209</v>
      </c>
      <c r="H21" s="95" t="s">
        <v>467</v>
      </c>
      <c r="I21" s="90"/>
      <c r="J21" s="106" t="s">
        <v>2263</v>
      </c>
      <c r="K21" s="96"/>
      <c r="L21" s="101" t="s">
        <v>2228</v>
      </c>
      <c r="M21" s="102" t="str">
        <f t="shared" ref="M21" si="24">IF(A21&lt;&gt;"","武汉威伟机械","------")</f>
        <v>武汉威伟机械</v>
      </c>
      <c r="N21" s="113" t="s">
        <v>163</v>
      </c>
      <c r="O21" s="105" t="s">
        <v>285</v>
      </c>
      <c r="P21" s="102" t="s">
        <v>2116</v>
      </c>
      <c r="Q21" s="103">
        <v>11</v>
      </c>
      <c r="R21" s="103">
        <v>3</v>
      </c>
      <c r="S21" s="103">
        <f t="shared" si="23"/>
        <v>14</v>
      </c>
      <c r="T21" s="103"/>
    </row>
    <row r="22" spans="1:20" s="97" customFormat="1" ht="18.75">
      <c r="A22" s="94">
        <v>43212</v>
      </c>
      <c r="B22" s="96" t="s">
        <v>258</v>
      </c>
      <c r="C22" s="96">
        <v>2036</v>
      </c>
      <c r="D22" s="96">
        <v>2046</v>
      </c>
      <c r="E22" s="95" t="s">
        <v>203</v>
      </c>
      <c r="F22" s="95" t="s">
        <v>430</v>
      </c>
      <c r="G22" s="95" t="s">
        <v>209</v>
      </c>
      <c r="H22" s="95" t="s">
        <v>467</v>
      </c>
      <c r="I22" s="90"/>
      <c r="J22" s="106" t="s">
        <v>2264</v>
      </c>
      <c r="K22" s="96"/>
      <c r="L22" s="101" t="s">
        <v>2229</v>
      </c>
      <c r="M22" s="102" t="str">
        <f t="shared" ref="M22" si="25">IF(A22&lt;&gt;"","武汉威伟机械","------")</f>
        <v>武汉威伟机械</v>
      </c>
      <c r="N22" s="113" t="s">
        <v>163</v>
      </c>
      <c r="O22" s="105" t="s">
        <v>285</v>
      </c>
      <c r="P22" s="102" t="s">
        <v>2116</v>
      </c>
      <c r="Q22" s="103">
        <v>8</v>
      </c>
      <c r="R22" s="103">
        <v>6</v>
      </c>
      <c r="S22" s="103">
        <f t="shared" si="23"/>
        <v>14</v>
      </c>
      <c r="T22" s="103"/>
    </row>
    <row r="23" spans="1:20" s="97" customFormat="1" ht="18.75">
      <c r="A23" s="94">
        <v>43212</v>
      </c>
      <c r="B23" s="96" t="s">
        <v>288</v>
      </c>
      <c r="C23" s="96">
        <v>1801</v>
      </c>
      <c r="D23" s="96">
        <v>1811</v>
      </c>
      <c r="E23" s="95" t="s">
        <v>203</v>
      </c>
      <c r="F23" s="95" t="s">
        <v>430</v>
      </c>
      <c r="G23" s="95" t="s">
        <v>209</v>
      </c>
      <c r="H23" s="95" t="s">
        <v>467</v>
      </c>
      <c r="I23" s="90"/>
      <c r="J23" s="106" t="s">
        <v>2265</v>
      </c>
      <c r="K23" s="96"/>
      <c r="L23" s="101" t="s">
        <v>2230</v>
      </c>
      <c r="M23" s="102" t="str">
        <f t="shared" ref="M23" si="26">IF(A23&lt;&gt;"","武汉威伟机械","------")</f>
        <v>武汉威伟机械</v>
      </c>
      <c r="N23" s="113" t="s">
        <v>163</v>
      </c>
      <c r="O23" s="105" t="s">
        <v>285</v>
      </c>
      <c r="P23" s="102" t="s">
        <v>2116</v>
      </c>
      <c r="Q23" s="103">
        <v>6</v>
      </c>
      <c r="R23" s="103">
        <v>3</v>
      </c>
      <c r="S23" s="103">
        <f t="shared" si="23"/>
        <v>9</v>
      </c>
      <c r="T23" s="103"/>
    </row>
    <row r="24" spans="1:20" s="97" customFormat="1" ht="18.75">
      <c r="A24" s="94">
        <v>43212</v>
      </c>
      <c r="B24" s="96" t="s">
        <v>288</v>
      </c>
      <c r="C24" s="96">
        <v>1617</v>
      </c>
      <c r="D24" s="96">
        <v>1627</v>
      </c>
      <c r="E24" s="95" t="s">
        <v>203</v>
      </c>
      <c r="F24" s="95" t="s">
        <v>430</v>
      </c>
      <c r="G24" s="95" t="s">
        <v>209</v>
      </c>
      <c r="H24" s="95" t="s">
        <v>467</v>
      </c>
      <c r="I24" s="90"/>
      <c r="J24" s="106" t="s">
        <v>2266</v>
      </c>
      <c r="K24" s="96"/>
      <c r="L24" s="101" t="s">
        <v>2231</v>
      </c>
      <c r="M24" s="102" t="str">
        <f t="shared" ref="M24" si="27">IF(A24&lt;&gt;"","武汉威伟机械","------")</f>
        <v>武汉威伟机械</v>
      </c>
      <c r="N24" s="113" t="s">
        <v>163</v>
      </c>
      <c r="O24" s="105" t="s">
        <v>285</v>
      </c>
      <c r="P24" s="102" t="s">
        <v>2116</v>
      </c>
      <c r="Q24" s="103">
        <v>7</v>
      </c>
      <c r="R24" s="103">
        <v>5</v>
      </c>
      <c r="S24" s="103">
        <f t="shared" si="23"/>
        <v>12</v>
      </c>
      <c r="T24" s="103"/>
    </row>
    <row r="25" spans="1:20" s="97" customFormat="1" ht="18.75">
      <c r="A25" s="94">
        <v>43212</v>
      </c>
      <c r="B25" s="96" t="s">
        <v>71</v>
      </c>
      <c r="C25" s="96">
        <v>1420</v>
      </c>
      <c r="D25" s="96">
        <v>1430</v>
      </c>
      <c r="E25" s="95" t="s">
        <v>203</v>
      </c>
      <c r="F25" s="95" t="s">
        <v>430</v>
      </c>
      <c r="G25" s="95" t="s">
        <v>209</v>
      </c>
      <c r="H25" s="95" t="s">
        <v>467</v>
      </c>
      <c r="I25" s="90"/>
      <c r="J25" s="106" t="s">
        <v>2267</v>
      </c>
      <c r="K25" s="96"/>
      <c r="L25" s="101" t="s">
        <v>2232</v>
      </c>
      <c r="M25" s="102" t="str">
        <f t="shared" ref="M25" si="28">IF(A25&lt;&gt;"","武汉威伟机械","------")</f>
        <v>武汉威伟机械</v>
      </c>
      <c r="N25" s="113" t="s">
        <v>163</v>
      </c>
      <c r="O25" s="105" t="s">
        <v>285</v>
      </c>
      <c r="P25" s="102" t="s">
        <v>2116</v>
      </c>
      <c r="Q25" s="103">
        <v>9</v>
      </c>
      <c r="R25" s="103">
        <v>5</v>
      </c>
      <c r="S25" s="103">
        <f t="shared" si="23"/>
        <v>14</v>
      </c>
      <c r="T25" s="103"/>
    </row>
    <row r="26" spans="1:20" s="97" customFormat="1" ht="18.75">
      <c r="A26" s="94">
        <v>43212</v>
      </c>
      <c r="B26" s="96" t="s">
        <v>71</v>
      </c>
      <c r="C26" s="96">
        <v>1146</v>
      </c>
      <c r="D26" s="96">
        <v>1156</v>
      </c>
      <c r="E26" s="95" t="s">
        <v>203</v>
      </c>
      <c r="F26" s="95" t="s">
        <v>430</v>
      </c>
      <c r="G26" s="95" t="s">
        <v>209</v>
      </c>
      <c r="H26" s="95" t="s">
        <v>467</v>
      </c>
      <c r="I26" s="90"/>
      <c r="J26" s="106" t="s">
        <v>2268</v>
      </c>
      <c r="K26" s="96"/>
      <c r="L26" s="101" t="s">
        <v>2233</v>
      </c>
      <c r="M26" s="102" t="str">
        <f t="shared" ref="M26" si="29">IF(A26&lt;&gt;"","武汉威伟机械","------")</f>
        <v>武汉威伟机械</v>
      </c>
      <c r="N26" s="113" t="s">
        <v>163</v>
      </c>
      <c r="O26" s="105" t="s">
        <v>285</v>
      </c>
      <c r="P26" s="102" t="s">
        <v>2116</v>
      </c>
      <c r="Q26" s="103">
        <v>5</v>
      </c>
      <c r="R26" s="103">
        <v>4</v>
      </c>
      <c r="S26" s="103">
        <f t="shared" si="23"/>
        <v>9</v>
      </c>
      <c r="T26" s="103"/>
    </row>
    <row r="27" spans="1:20" s="97" customFormat="1" ht="18.75">
      <c r="A27" s="94">
        <v>43212</v>
      </c>
      <c r="B27" s="96" t="s">
        <v>288</v>
      </c>
      <c r="C27" s="96">
        <v>1035</v>
      </c>
      <c r="D27" s="96">
        <v>1045</v>
      </c>
      <c r="E27" s="95" t="s">
        <v>203</v>
      </c>
      <c r="F27" s="95" t="s">
        <v>430</v>
      </c>
      <c r="G27" s="95" t="s">
        <v>209</v>
      </c>
      <c r="H27" s="95" t="s">
        <v>467</v>
      </c>
      <c r="I27" s="90"/>
      <c r="J27" s="106" t="s">
        <v>2269</v>
      </c>
      <c r="K27" s="96"/>
      <c r="L27" s="101" t="s">
        <v>2234</v>
      </c>
      <c r="M27" s="102" t="str">
        <f t="shared" ref="M27" si="30">IF(A27&lt;&gt;"","武汉威伟机械","------")</f>
        <v>武汉威伟机械</v>
      </c>
      <c r="N27" s="113" t="s">
        <v>163</v>
      </c>
      <c r="O27" s="105" t="s">
        <v>285</v>
      </c>
      <c r="P27" s="102" t="s">
        <v>2116</v>
      </c>
      <c r="Q27" s="103">
        <v>11</v>
      </c>
      <c r="R27" s="103">
        <v>5</v>
      </c>
      <c r="S27" s="103">
        <f t="shared" si="23"/>
        <v>16</v>
      </c>
      <c r="T27" s="103"/>
    </row>
    <row r="28" spans="1:20" s="97" customFormat="1" ht="18.75">
      <c r="A28" s="94">
        <v>43212</v>
      </c>
      <c r="B28" s="96" t="s">
        <v>258</v>
      </c>
      <c r="C28" s="96">
        <v>2135</v>
      </c>
      <c r="D28" s="96">
        <v>2145</v>
      </c>
      <c r="E28" s="95" t="s">
        <v>203</v>
      </c>
      <c r="F28" s="95" t="s">
        <v>430</v>
      </c>
      <c r="G28" s="95" t="s">
        <v>209</v>
      </c>
      <c r="H28" s="95" t="s">
        <v>467</v>
      </c>
      <c r="I28" s="90"/>
      <c r="J28" s="106" t="s">
        <v>2270</v>
      </c>
      <c r="K28" s="96"/>
      <c r="L28" s="101" t="s">
        <v>2235</v>
      </c>
      <c r="M28" s="102" t="str">
        <f t="shared" ref="M28" si="31">IF(A28&lt;&gt;"","武汉威伟机械","------")</f>
        <v>武汉威伟机械</v>
      </c>
      <c r="N28" s="113" t="s">
        <v>363</v>
      </c>
      <c r="O28" s="105" t="s">
        <v>402</v>
      </c>
      <c r="P28" s="102" t="s">
        <v>2116</v>
      </c>
      <c r="Q28" s="103">
        <v>4</v>
      </c>
      <c r="R28" s="103">
        <v>8</v>
      </c>
      <c r="S28" s="103">
        <f t="shared" si="23"/>
        <v>12</v>
      </c>
      <c r="T28" s="103"/>
    </row>
    <row r="29" spans="1:20" s="97" customFormat="1" ht="18.75">
      <c r="A29" s="94">
        <v>43212</v>
      </c>
      <c r="B29" s="96" t="s">
        <v>258</v>
      </c>
      <c r="C29" s="96">
        <v>1930</v>
      </c>
      <c r="D29" s="96">
        <v>1940</v>
      </c>
      <c r="E29" s="95" t="s">
        <v>203</v>
      </c>
      <c r="F29" s="95" t="s">
        <v>430</v>
      </c>
      <c r="G29" s="95" t="s">
        <v>209</v>
      </c>
      <c r="H29" s="95" t="s">
        <v>467</v>
      </c>
      <c r="I29" s="90"/>
      <c r="J29" s="106" t="s">
        <v>2271</v>
      </c>
      <c r="K29" s="96"/>
      <c r="L29" s="101" t="s">
        <v>2236</v>
      </c>
      <c r="M29" s="102" t="str">
        <f t="shared" ref="M29" si="32">IF(A29&lt;&gt;"","武汉威伟机械","------")</f>
        <v>武汉威伟机械</v>
      </c>
      <c r="N29" s="113" t="s">
        <v>363</v>
      </c>
      <c r="O29" s="105" t="s">
        <v>402</v>
      </c>
      <c r="P29" s="102" t="s">
        <v>2116</v>
      </c>
      <c r="Q29" s="103">
        <v>8</v>
      </c>
      <c r="R29" s="103">
        <v>7</v>
      </c>
      <c r="S29" s="103">
        <f t="shared" si="23"/>
        <v>15</v>
      </c>
      <c r="T29" s="103"/>
    </row>
    <row r="30" spans="1:20" s="97" customFormat="1" ht="18.75">
      <c r="A30" s="94">
        <v>43212</v>
      </c>
      <c r="B30" s="96" t="s">
        <v>258</v>
      </c>
      <c r="C30" s="96">
        <v>1510</v>
      </c>
      <c r="D30" s="96">
        <v>1520</v>
      </c>
      <c r="E30" s="95" t="s">
        <v>203</v>
      </c>
      <c r="F30" s="95" t="s">
        <v>430</v>
      </c>
      <c r="G30" s="95" t="s">
        <v>209</v>
      </c>
      <c r="H30" s="95" t="s">
        <v>467</v>
      </c>
      <c r="I30" s="90"/>
      <c r="J30" s="106" t="s">
        <v>2272</v>
      </c>
      <c r="K30" s="96"/>
      <c r="L30" s="101" t="s">
        <v>2237</v>
      </c>
      <c r="M30" s="102" t="str">
        <f t="shared" ref="M30" si="33">IF(A30&lt;&gt;"","武汉威伟机械","------")</f>
        <v>武汉威伟机械</v>
      </c>
      <c r="N30" s="113" t="s">
        <v>363</v>
      </c>
      <c r="O30" s="105" t="s">
        <v>402</v>
      </c>
      <c r="P30" s="102" t="s">
        <v>2116</v>
      </c>
      <c r="Q30" s="103">
        <v>6</v>
      </c>
      <c r="R30" s="103">
        <v>8</v>
      </c>
      <c r="S30" s="103">
        <f t="shared" si="23"/>
        <v>14</v>
      </c>
      <c r="T30" s="103"/>
    </row>
    <row r="31" spans="1:20" s="97" customFormat="1" ht="18.75">
      <c r="A31" s="94">
        <v>43212</v>
      </c>
      <c r="B31" s="96" t="s">
        <v>71</v>
      </c>
      <c r="C31" s="96">
        <v>1405</v>
      </c>
      <c r="D31" s="96">
        <v>1415</v>
      </c>
      <c r="E31" s="95" t="s">
        <v>203</v>
      </c>
      <c r="F31" s="95" t="s">
        <v>430</v>
      </c>
      <c r="G31" s="95" t="s">
        <v>209</v>
      </c>
      <c r="H31" s="95" t="s">
        <v>467</v>
      </c>
      <c r="I31" s="90"/>
      <c r="J31" s="106" t="s">
        <v>2273</v>
      </c>
      <c r="K31" s="96"/>
      <c r="L31" s="101" t="s">
        <v>2238</v>
      </c>
      <c r="M31" s="102" t="str">
        <f t="shared" ref="M31" si="34">IF(A31&lt;&gt;"","武汉威伟机械","------")</f>
        <v>武汉威伟机械</v>
      </c>
      <c r="N31" s="113" t="s">
        <v>363</v>
      </c>
      <c r="O31" s="105" t="s">
        <v>402</v>
      </c>
      <c r="P31" s="102" t="s">
        <v>2116</v>
      </c>
      <c r="Q31" s="103">
        <v>10</v>
      </c>
      <c r="R31" s="103">
        <v>4</v>
      </c>
      <c r="S31" s="103">
        <f t="shared" si="23"/>
        <v>14</v>
      </c>
      <c r="T31" s="103"/>
    </row>
    <row r="32" spans="1:20" s="97" customFormat="1" ht="18.75">
      <c r="A32" s="94">
        <v>43212</v>
      </c>
      <c r="B32" s="96" t="s">
        <v>288</v>
      </c>
      <c r="C32" s="96">
        <v>1108</v>
      </c>
      <c r="D32" s="96">
        <v>1118</v>
      </c>
      <c r="E32" s="95" t="s">
        <v>203</v>
      </c>
      <c r="F32" s="95" t="s">
        <v>430</v>
      </c>
      <c r="G32" s="95" t="s">
        <v>209</v>
      </c>
      <c r="H32" s="95" t="s">
        <v>467</v>
      </c>
      <c r="I32" s="90"/>
      <c r="J32" s="106" t="s">
        <v>2274</v>
      </c>
      <c r="K32" s="96"/>
      <c r="L32" s="101" t="s">
        <v>2239</v>
      </c>
      <c r="M32" s="102" t="str">
        <f t="shared" ref="M32" si="35">IF(A32&lt;&gt;"","武汉威伟机械","------")</f>
        <v>武汉威伟机械</v>
      </c>
      <c r="N32" s="113" t="s">
        <v>363</v>
      </c>
      <c r="O32" s="105" t="s">
        <v>402</v>
      </c>
      <c r="P32" s="102" t="s">
        <v>2116</v>
      </c>
      <c r="Q32" s="103">
        <v>10</v>
      </c>
      <c r="R32" s="103">
        <v>4</v>
      </c>
      <c r="S32" s="103">
        <f t="shared" si="23"/>
        <v>14</v>
      </c>
      <c r="T32" s="103"/>
    </row>
    <row r="33" spans="1:20" s="97" customFormat="1" ht="18.75">
      <c r="A33" s="94">
        <v>43212</v>
      </c>
      <c r="B33" s="96" t="s">
        <v>288</v>
      </c>
      <c r="C33" s="96">
        <v>1004</v>
      </c>
      <c r="D33" s="96">
        <v>1014</v>
      </c>
      <c r="E33" s="95" t="s">
        <v>203</v>
      </c>
      <c r="F33" s="95" t="s">
        <v>430</v>
      </c>
      <c r="G33" s="95" t="s">
        <v>209</v>
      </c>
      <c r="H33" s="95" t="s">
        <v>467</v>
      </c>
      <c r="I33" s="90"/>
      <c r="J33" s="106" t="s">
        <v>2275</v>
      </c>
      <c r="K33" s="96"/>
      <c r="L33" s="101" t="s">
        <v>2240</v>
      </c>
      <c r="M33" s="102" t="str">
        <f t="shared" ref="M33" si="36">IF(A33&lt;&gt;"","武汉威伟机械","------")</f>
        <v>武汉威伟机械</v>
      </c>
      <c r="N33" s="113" t="s">
        <v>363</v>
      </c>
      <c r="O33" s="105" t="s">
        <v>402</v>
      </c>
      <c r="P33" s="102" t="s">
        <v>2116</v>
      </c>
      <c r="Q33" s="103">
        <v>8</v>
      </c>
      <c r="R33" s="103">
        <v>6</v>
      </c>
      <c r="S33" s="103">
        <f t="shared" si="23"/>
        <v>14</v>
      </c>
      <c r="T33" s="103"/>
    </row>
    <row r="34" spans="1:20" s="97" customFormat="1" ht="18.75">
      <c r="A34" s="94">
        <v>43212</v>
      </c>
      <c r="B34" s="96" t="s">
        <v>1086</v>
      </c>
      <c r="C34" s="96">
        <v>102</v>
      </c>
      <c r="D34" s="96">
        <v>112</v>
      </c>
      <c r="E34" s="95" t="s">
        <v>203</v>
      </c>
      <c r="F34" s="95" t="s">
        <v>430</v>
      </c>
      <c r="G34" s="95" t="s">
        <v>209</v>
      </c>
      <c r="H34" s="95" t="s">
        <v>467</v>
      </c>
      <c r="I34" s="90"/>
      <c r="J34" s="106" t="s">
        <v>2276</v>
      </c>
      <c r="K34" s="96"/>
      <c r="L34" s="101" t="s">
        <v>2241</v>
      </c>
      <c r="M34" s="102" t="str">
        <f t="shared" ref="M34:M35" si="37">IF(A34&lt;&gt;"","武汉威伟机械","------")</f>
        <v>武汉威伟机械</v>
      </c>
      <c r="N34" s="113" t="s">
        <v>363</v>
      </c>
      <c r="O34" s="105" t="s">
        <v>402</v>
      </c>
      <c r="P34" s="102" t="s">
        <v>2116</v>
      </c>
      <c r="Q34" s="103">
        <v>10</v>
      </c>
      <c r="R34" s="103">
        <v>3</v>
      </c>
      <c r="S34" s="103">
        <f t="shared" si="23"/>
        <v>13</v>
      </c>
      <c r="T34" s="103"/>
    </row>
    <row r="35" spans="1:20" s="97" customFormat="1" ht="18.75">
      <c r="A35" s="94">
        <v>43212</v>
      </c>
      <c r="B35" s="96" t="s">
        <v>1762</v>
      </c>
      <c r="C35" s="96">
        <v>1800</v>
      </c>
      <c r="D35" s="96">
        <v>2008</v>
      </c>
      <c r="E35" s="95" t="s">
        <v>1763</v>
      </c>
      <c r="F35" s="95" t="s">
        <v>1764</v>
      </c>
      <c r="G35" s="95" t="s">
        <v>235</v>
      </c>
      <c r="H35" s="95" t="s">
        <v>1811</v>
      </c>
      <c r="I35" s="90"/>
      <c r="J35" s="65" t="s">
        <v>2242</v>
      </c>
      <c r="K35" s="96"/>
      <c r="L35" s="101" t="s">
        <v>2243</v>
      </c>
      <c r="M35" s="102" t="str">
        <f t="shared" si="37"/>
        <v>武汉威伟机械</v>
      </c>
      <c r="N35" s="113" t="s">
        <v>181</v>
      </c>
      <c r="O35" s="105" t="s">
        <v>197</v>
      </c>
      <c r="P35" s="102" t="s">
        <v>2116</v>
      </c>
      <c r="Q35" s="103">
        <v>14</v>
      </c>
      <c r="R35" s="103">
        <v>0</v>
      </c>
      <c r="S35" s="103">
        <f t="shared" si="23"/>
        <v>14</v>
      </c>
      <c r="T35" s="103"/>
    </row>
    <row r="36" spans="1:20" s="97" customFormat="1" ht="18.75">
      <c r="A36" s="94"/>
      <c r="B36" s="96"/>
      <c r="C36" s="96"/>
      <c r="D36" s="96"/>
      <c r="E36" s="95"/>
      <c r="F36" s="95"/>
      <c r="G36" s="95"/>
      <c r="H36" s="95"/>
      <c r="I36" s="90"/>
      <c r="J36" s="90"/>
      <c r="K36" s="96"/>
      <c r="L36" s="101"/>
      <c r="M36" s="102"/>
      <c r="N36" s="113"/>
      <c r="O36" s="105"/>
      <c r="P36" s="102"/>
      <c r="Q36" s="103"/>
      <c r="R36" s="103"/>
      <c r="S36" s="103"/>
      <c r="T36" s="103"/>
    </row>
    <row r="37" spans="1:20" s="97" customFormat="1" ht="18.75">
      <c r="A37" s="94"/>
      <c r="B37" s="96"/>
      <c r="C37" s="96"/>
      <c r="D37" s="96"/>
      <c r="E37" s="95"/>
      <c r="F37" s="95"/>
      <c r="G37" s="95"/>
      <c r="H37" s="95"/>
      <c r="I37" s="90"/>
      <c r="J37" s="90"/>
      <c r="K37" s="96"/>
      <c r="L37" s="101"/>
      <c r="M37" s="102"/>
      <c r="N37" s="113"/>
      <c r="O37" s="105"/>
      <c r="P37" s="102"/>
      <c r="Q37" s="103"/>
      <c r="R37" s="103"/>
      <c r="S37" s="103"/>
      <c r="T37" s="103"/>
    </row>
    <row r="38" spans="1:20" s="97" customFormat="1" ht="18.75">
      <c r="A38" s="94"/>
      <c r="B38" s="96"/>
      <c r="C38" s="96"/>
      <c r="D38" s="96"/>
      <c r="E38" s="95"/>
      <c r="F38" s="95"/>
      <c r="G38" s="95"/>
      <c r="H38" s="95"/>
      <c r="I38" s="90"/>
      <c r="J38" s="90"/>
      <c r="K38" s="96"/>
      <c r="L38" s="101"/>
      <c r="M38" s="102"/>
      <c r="N38" s="113"/>
      <c r="O38" s="105"/>
      <c r="P38" s="102"/>
      <c r="Q38" s="103"/>
      <c r="R38" s="103"/>
      <c r="S38" s="103"/>
      <c r="T38" s="103"/>
    </row>
    <row r="39" spans="1:20" s="97" customFormat="1" ht="18.75">
      <c r="A39" s="94"/>
      <c r="B39" s="96"/>
      <c r="C39" s="96"/>
      <c r="D39" s="96"/>
      <c r="E39" s="95"/>
      <c r="F39" s="95"/>
      <c r="G39" s="95"/>
      <c r="H39" s="95"/>
      <c r="I39" s="90"/>
      <c r="J39" s="90"/>
      <c r="K39" s="96"/>
      <c r="L39" s="101"/>
      <c r="M39" s="102"/>
      <c r="N39" s="113"/>
      <c r="O39" s="105"/>
      <c r="P39" s="102"/>
      <c r="Q39" s="103"/>
      <c r="R39" s="103"/>
      <c r="S39" s="103"/>
      <c r="T39" s="103"/>
    </row>
    <row r="40" spans="1:20" s="97" customFormat="1" ht="18.75">
      <c r="A40" s="94"/>
      <c r="B40" s="96"/>
      <c r="C40" s="96"/>
      <c r="D40" s="96"/>
      <c r="E40" s="95"/>
      <c r="F40" s="95"/>
      <c r="G40" s="95"/>
      <c r="H40" s="95"/>
      <c r="I40" s="90"/>
      <c r="J40" s="90"/>
      <c r="K40" s="96"/>
      <c r="L40" s="101"/>
      <c r="M40" s="102"/>
      <c r="N40" s="113"/>
      <c r="O40" s="105"/>
      <c r="P40" s="102"/>
      <c r="Q40" s="103"/>
      <c r="R40" s="103"/>
      <c r="S40" s="103"/>
      <c r="T40" s="103"/>
    </row>
    <row r="41" spans="1:20" s="97" customFormat="1" ht="18.75">
      <c r="A41" s="94"/>
      <c r="B41" s="96"/>
      <c r="C41" s="96"/>
      <c r="D41" s="96"/>
      <c r="E41" s="95"/>
      <c r="F41" s="95"/>
      <c r="G41" s="95"/>
      <c r="H41" s="95"/>
      <c r="I41" s="90"/>
      <c r="J41" s="90"/>
      <c r="K41" s="96"/>
      <c r="L41" s="101"/>
      <c r="M41" s="102"/>
      <c r="N41" s="113"/>
      <c r="O41" s="105"/>
      <c r="P41" s="102"/>
      <c r="Q41" s="103"/>
      <c r="R41" s="103"/>
      <c r="S41" s="103"/>
      <c r="T41" s="103"/>
    </row>
    <row r="42" spans="1:20" s="97" customFormat="1" ht="18.75">
      <c r="A42" s="94"/>
      <c r="B42" s="96"/>
      <c r="C42" s="96"/>
      <c r="D42" s="96"/>
      <c r="E42" s="95"/>
      <c r="F42" s="95"/>
      <c r="G42" s="95"/>
      <c r="H42" s="95"/>
      <c r="I42" s="90"/>
      <c r="J42" s="90"/>
      <c r="K42" s="96"/>
      <c r="L42" s="101"/>
      <c r="M42" s="102"/>
      <c r="N42" s="113"/>
      <c r="O42" s="105"/>
      <c r="P42" s="102"/>
      <c r="Q42" s="103"/>
      <c r="R42" s="103"/>
      <c r="S42" s="103"/>
      <c r="T42" s="103"/>
    </row>
    <row r="43" spans="1:20" s="97" customFormat="1" ht="18.75">
      <c r="A43" s="94"/>
      <c r="B43" s="96"/>
      <c r="C43" s="96"/>
      <c r="D43" s="96"/>
      <c r="E43" s="95"/>
      <c r="F43" s="95"/>
      <c r="G43" s="95"/>
      <c r="H43" s="95"/>
      <c r="I43" s="90"/>
      <c r="J43" s="90"/>
      <c r="K43" s="96"/>
      <c r="L43" s="101"/>
      <c r="M43" s="102"/>
      <c r="N43" s="113"/>
      <c r="O43" s="105"/>
      <c r="P43" s="102"/>
      <c r="Q43" s="103"/>
      <c r="R43" s="103"/>
      <c r="S43" s="103"/>
      <c r="T43" s="103"/>
    </row>
  </sheetData>
  <phoneticPr fontId="3" type="noConversion"/>
  <conditionalFormatting sqref="I1 K1">
    <cfRule type="duplicateValues" dxfId="123" priority="8"/>
  </conditionalFormatting>
  <conditionalFormatting sqref="J1:J1048576">
    <cfRule type="duplicateValues" dxfId="122" priority="1"/>
  </conditionalFormatting>
  <conditionalFormatting sqref="K2:K43 I2:I43">
    <cfRule type="duplicateValues" dxfId="121" priority="11"/>
  </conditionalFormatting>
  <conditionalFormatting sqref="K2:K43">
    <cfRule type="duplicateValues" dxfId="120" priority="13"/>
  </conditionalFormatting>
  <conditionalFormatting sqref="I2:I43">
    <cfRule type="duplicateValues" dxfId="119" priority="14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J40"/>
  <sheetViews>
    <sheetView topLeftCell="E1" zoomScaleNormal="100" workbookViewId="0">
      <selection activeCell="J8" sqref="J8"/>
    </sheetView>
  </sheetViews>
  <sheetFormatPr defaultRowHeight="13.5"/>
  <cols>
    <col min="1" max="1" width="12.5" style="75" bestFit="1" customWidth="1"/>
    <col min="2" max="2" width="8.875" style="75" bestFit="1" customWidth="1"/>
    <col min="3" max="4" width="10.75" style="75" bestFit="1" customWidth="1"/>
    <col min="5" max="5" width="15" style="75" bestFit="1" customWidth="1"/>
    <col min="6" max="6" width="29.625" style="75" bestFit="1" customWidth="1"/>
    <col min="7" max="7" width="15" style="75" bestFit="1" customWidth="1"/>
    <col min="8" max="8" width="19.625" style="75" bestFit="1" customWidth="1"/>
    <col min="9" max="9" width="14.625" style="75" hidden="1" customWidth="1"/>
    <col min="10" max="10" width="15.25" style="75" bestFit="1" customWidth="1"/>
    <col min="11" max="11" width="18.25" style="75" hidden="1" customWidth="1"/>
    <col min="12" max="12" width="11.875" style="75" customWidth="1"/>
    <col min="13" max="13" width="15" style="75" bestFit="1" customWidth="1"/>
    <col min="14" max="14" width="12.875" style="75" customWidth="1"/>
    <col min="15" max="15" width="10.625" style="75" customWidth="1"/>
    <col min="16" max="16" width="6.25" style="75" bestFit="1" customWidth="1"/>
    <col min="17" max="18" width="18.25" style="75" bestFit="1" customWidth="1"/>
    <col min="19" max="19" width="16.75" style="75" bestFit="1" customWidth="1"/>
    <col min="20" max="20" width="17.5" style="75" bestFit="1" customWidth="1"/>
    <col min="21" max="16384" width="9" style="75"/>
  </cols>
  <sheetData>
    <row r="1" spans="1:62" s="91" customFormat="1" ht="21.75" customHeight="1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  <c r="H1" s="78" t="s">
        <v>7</v>
      </c>
      <c r="I1" s="78" t="s">
        <v>659</v>
      </c>
      <c r="J1" s="78" t="s">
        <v>1376</v>
      </c>
      <c r="K1" s="78" t="s">
        <v>331</v>
      </c>
      <c r="L1" s="76" t="s">
        <v>9</v>
      </c>
      <c r="M1" s="78" t="s">
        <v>10</v>
      </c>
      <c r="N1" s="76" t="s">
        <v>362</v>
      </c>
      <c r="O1" s="76" t="s">
        <v>12</v>
      </c>
      <c r="P1" s="78" t="s">
        <v>13</v>
      </c>
      <c r="Q1" s="78" t="s">
        <v>14</v>
      </c>
      <c r="R1" s="78" t="s">
        <v>15</v>
      </c>
      <c r="S1" s="78" t="s">
        <v>16</v>
      </c>
      <c r="T1" s="77" t="s">
        <v>17</v>
      </c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</row>
    <row r="2" spans="1:62" s="97" customFormat="1" ht="18.75">
      <c r="A2" s="94">
        <v>43213</v>
      </c>
      <c r="B2" s="96" t="s">
        <v>1206</v>
      </c>
      <c r="C2" s="96">
        <v>1330</v>
      </c>
      <c r="D2" s="96">
        <v>1512</v>
      </c>
      <c r="E2" s="95" t="s">
        <v>235</v>
      </c>
      <c r="F2" s="95" t="s">
        <v>251</v>
      </c>
      <c r="G2" s="95" t="s">
        <v>203</v>
      </c>
      <c r="H2" s="95" t="s">
        <v>1211</v>
      </c>
      <c r="I2" s="90"/>
      <c r="J2" s="132" t="s">
        <v>2343</v>
      </c>
      <c r="K2" s="96"/>
      <c r="L2" s="101" t="s">
        <v>2277</v>
      </c>
      <c r="M2" s="102" t="str">
        <f t="shared" ref="M2:M11" si="0">IF(A2&lt;&gt;"","武汉威伟机械","------")</f>
        <v>武汉威伟机械</v>
      </c>
      <c r="N2" s="113" t="s">
        <v>180</v>
      </c>
      <c r="O2" s="105" t="s">
        <v>1621</v>
      </c>
      <c r="P2" s="102" t="s">
        <v>2116</v>
      </c>
      <c r="Q2" s="103">
        <v>14</v>
      </c>
      <c r="R2" s="103">
        <v>0</v>
      </c>
      <c r="S2" s="103">
        <f t="shared" ref="S2:S11" si="1">SUM(Q2:R2)</f>
        <v>14</v>
      </c>
      <c r="T2" s="103" t="s">
        <v>1789</v>
      </c>
    </row>
    <row r="3" spans="1:62" s="97" customFormat="1" ht="18.75">
      <c r="A3" s="94">
        <v>43213</v>
      </c>
      <c r="B3" s="96" t="s">
        <v>2292</v>
      </c>
      <c r="C3" s="96">
        <v>1855</v>
      </c>
      <c r="D3" s="96">
        <v>2030</v>
      </c>
      <c r="E3" s="95" t="s">
        <v>235</v>
      </c>
      <c r="F3" s="95" t="s">
        <v>251</v>
      </c>
      <c r="G3" s="95" t="s">
        <v>203</v>
      </c>
      <c r="H3" s="95" t="s">
        <v>1211</v>
      </c>
      <c r="I3" s="90"/>
      <c r="J3" s="132" t="s">
        <v>2344</v>
      </c>
      <c r="K3" s="96"/>
      <c r="L3" s="101" t="s">
        <v>2293</v>
      </c>
      <c r="M3" s="102" t="str">
        <f t="shared" ref="M3" si="2">IF(A3&lt;&gt;"","武汉威伟机械","------")</f>
        <v>武汉威伟机械</v>
      </c>
      <c r="N3" s="113" t="s">
        <v>174</v>
      </c>
      <c r="O3" s="105" t="s">
        <v>2294</v>
      </c>
      <c r="P3" s="102" t="s">
        <v>2116</v>
      </c>
      <c r="Q3" s="103">
        <v>14</v>
      </c>
      <c r="R3" s="103">
        <v>0</v>
      </c>
      <c r="S3" s="103">
        <f t="shared" ref="S3" si="3">SUM(Q3:R3)</f>
        <v>14</v>
      </c>
      <c r="T3" s="103" t="s">
        <v>1916</v>
      </c>
    </row>
    <row r="4" spans="1:62" s="97" customFormat="1" ht="18.75">
      <c r="A4" s="94">
        <v>43213</v>
      </c>
      <c r="B4" s="96" t="s">
        <v>1206</v>
      </c>
      <c r="C4" s="96">
        <v>1730</v>
      </c>
      <c r="D4" s="96">
        <v>1906</v>
      </c>
      <c r="E4" s="95" t="s">
        <v>235</v>
      </c>
      <c r="F4" s="95" t="s">
        <v>251</v>
      </c>
      <c r="G4" s="95" t="s">
        <v>203</v>
      </c>
      <c r="H4" s="95" t="s">
        <v>1211</v>
      </c>
      <c r="I4" s="90"/>
      <c r="J4" s="132" t="s">
        <v>2347</v>
      </c>
      <c r="K4" s="96"/>
      <c r="L4" s="101" t="s">
        <v>2279</v>
      </c>
      <c r="M4" s="102" t="str">
        <f t="shared" ref="M4" si="4">IF(A4&lt;&gt;"","武汉威伟机械","------")</f>
        <v>武汉威伟机械</v>
      </c>
      <c r="N4" s="113" t="s">
        <v>1134</v>
      </c>
      <c r="O4" s="105" t="s">
        <v>1091</v>
      </c>
      <c r="P4" s="102" t="s">
        <v>2116</v>
      </c>
      <c r="Q4" s="103">
        <v>14</v>
      </c>
      <c r="R4" s="103">
        <v>0</v>
      </c>
      <c r="S4" s="103">
        <f t="shared" ref="S4" si="5">SUM(Q4:R4)</f>
        <v>14</v>
      </c>
      <c r="T4" s="103" t="s">
        <v>2280</v>
      </c>
    </row>
    <row r="5" spans="1:62" s="97" customFormat="1" ht="18.75">
      <c r="A5" s="94">
        <v>43213</v>
      </c>
      <c r="B5" s="96" t="s">
        <v>2292</v>
      </c>
      <c r="C5" s="96">
        <v>1805</v>
      </c>
      <c r="D5" s="96">
        <v>1939</v>
      </c>
      <c r="E5" s="95" t="s">
        <v>235</v>
      </c>
      <c r="F5" s="95" t="s">
        <v>251</v>
      </c>
      <c r="G5" s="95" t="s">
        <v>203</v>
      </c>
      <c r="H5" s="95" t="s">
        <v>1211</v>
      </c>
      <c r="I5" s="90"/>
      <c r="J5" s="132" t="s">
        <v>2348</v>
      </c>
      <c r="K5" s="96"/>
      <c r="L5" s="101" t="s">
        <v>2281</v>
      </c>
      <c r="M5" s="102" t="str">
        <f t="shared" ref="M5:M6" si="6">IF(A5&lt;&gt;"","武汉威伟机械","------")</f>
        <v>武汉威伟机械</v>
      </c>
      <c r="N5" s="113" t="s">
        <v>1135</v>
      </c>
      <c r="O5" s="105" t="s">
        <v>1097</v>
      </c>
      <c r="P5" s="102" t="s">
        <v>2116</v>
      </c>
      <c r="Q5" s="103">
        <v>14</v>
      </c>
      <c r="R5" s="103">
        <v>0</v>
      </c>
      <c r="S5" s="103">
        <f t="shared" ref="S5:S6" si="7">SUM(Q5:R5)</f>
        <v>14</v>
      </c>
      <c r="T5" s="103" t="s">
        <v>2282</v>
      </c>
    </row>
    <row r="6" spans="1:62" s="97" customFormat="1" ht="18.75">
      <c r="A6" s="94">
        <v>43213</v>
      </c>
      <c r="B6" s="96" t="s">
        <v>2287</v>
      </c>
      <c r="C6" s="96">
        <v>1900</v>
      </c>
      <c r="D6" s="96">
        <v>2022</v>
      </c>
      <c r="E6" s="95" t="s">
        <v>1202</v>
      </c>
      <c r="F6" s="95" t="s">
        <v>1094</v>
      </c>
      <c r="G6" s="95" t="s">
        <v>203</v>
      </c>
      <c r="H6" s="95" t="s">
        <v>2288</v>
      </c>
      <c r="I6" s="90"/>
      <c r="J6" s="132" t="s">
        <v>2349</v>
      </c>
      <c r="K6" s="96"/>
      <c r="L6" s="101" t="s">
        <v>2289</v>
      </c>
      <c r="M6" s="102" t="str">
        <f t="shared" si="6"/>
        <v>武汉威伟机械</v>
      </c>
      <c r="N6" s="113" t="s">
        <v>176</v>
      </c>
      <c r="O6" s="105" t="s">
        <v>1226</v>
      </c>
      <c r="P6" s="102" t="s">
        <v>2116</v>
      </c>
      <c r="Q6" s="103">
        <v>14</v>
      </c>
      <c r="R6" s="103">
        <v>0</v>
      </c>
      <c r="S6" s="103">
        <f t="shared" si="7"/>
        <v>14</v>
      </c>
      <c r="T6" s="103"/>
    </row>
    <row r="7" spans="1:62" s="97" customFormat="1" ht="18.75">
      <c r="A7" s="94">
        <v>43213</v>
      </c>
      <c r="B7" s="96" t="s">
        <v>2292</v>
      </c>
      <c r="C7" s="96">
        <v>1929</v>
      </c>
      <c r="D7" s="96">
        <v>2059</v>
      </c>
      <c r="E7" s="95" t="s">
        <v>1202</v>
      </c>
      <c r="F7" s="95" t="s">
        <v>1094</v>
      </c>
      <c r="G7" s="95" t="s">
        <v>203</v>
      </c>
      <c r="H7" s="95" t="s">
        <v>2288</v>
      </c>
      <c r="I7" s="90"/>
      <c r="J7" s="132" t="s">
        <v>2350</v>
      </c>
      <c r="K7" s="96"/>
      <c r="L7" s="127" t="s">
        <v>2342</v>
      </c>
      <c r="M7" s="102" t="str">
        <f t="shared" ref="M7" si="8">IF(A7&lt;&gt;"","武汉威伟机械","------")</f>
        <v>武汉威伟机械</v>
      </c>
      <c r="N7" s="113" t="s">
        <v>164</v>
      </c>
      <c r="O7" s="105" t="s">
        <v>1821</v>
      </c>
      <c r="P7" s="102" t="s">
        <v>2116</v>
      </c>
      <c r="Q7" s="103">
        <v>8</v>
      </c>
      <c r="R7" s="103">
        <v>0</v>
      </c>
      <c r="S7" s="103">
        <f t="shared" ref="S7" si="9">SUM(Q7:R7)</f>
        <v>8</v>
      </c>
      <c r="T7" s="103"/>
    </row>
    <row r="8" spans="1:62" s="97" customFormat="1" ht="18.75">
      <c r="A8" s="118">
        <v>43213</v>
      </c>
      <c r="B8" s="121" t="s">
        <v>1943</v>
      </c>
      <c r="C8" s="121">
        <v>1530</v>
      </c>
      <c r="D8" s="121">
        <v>1631</v>
      </c>
      <c r="E8" s="119" t="s">
        <v>1923</v>
      </c>
      <c r="F8" s="119" t="s">
        <v>1944</v>
      </c>
      <c r="G8" s="119" t="s">
        <v>957</v>
      </c>
      <c r="H8" s="119" t="s">
        <v>2301</v>
      </c>
      <c r="I8" s="122" t="s">
        <v>2302</v>
      </c>
      <c r="J8" s="132" t="s">
        <v>2351</v>
      </c>
      <c r="K8" s="129"/>
      <c r="L8" s="127" t="s">
        <v>2303</v>
      </c>
      <c r="M8" s="117" t="s">
        <v>18</v>
      </c>
      <c r="N8" s="134" t="s">
        <v>24</v>
      </c>
      <c r="O8" s="128" t="s">
        <v>2304</v>
      </c>
      <c r="P8" s="117" t="s">
        <v>19</v>
      </c>
      <c r="Q8" s="120">
        <v>14</v>
      </c>
      <c r="R8" s="120">
        <v>0</v>
      </c>
      <c r="S8" s="120">
        <v>14</v>
      </c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6"/>
      <c r="BI8" s="116"/>
    </row>
    <row r="9" spans="1:62" s="97" customFormat="1" ht="18.75">
      <c r="A9" s="94">
        <v>43213</v>
      </c>
      <c r="B9" s="96" t="s">
        <v>1769</v>
      </c>
      <c r="C9" s="96">
        <v>1620</v>
      </c>
      <c r="D9" s="96">
        <v>1630</v>
      </c>
      <c r="E9" s="95" t="s">
        <v>1763</v>
      </c>
      <c r="F9" s="95" t="s">
        <v>1770</v>
      </c>
      <c r="G9" s="95" t="s">
        <v>982</v>
      </c>
      <c r="H9" s="95" t="s">
        <v>467</v>
      </c>
      <c r="I9" s="90"/>
      <c r="J9" s="132" t="s">
        <v>2352</v>
      </c>
      <c r="K9" s="96"/>
      <c r="L9" s="101" t="s">
        <v>2278</v>
      </c>
      <c r="M9" s="102" t="str">
        <f t="shared" si="0"/>
        <v>武汉威伟机械</v>
      </c>
      <c r="N9" s="113" t="s">
        <v>175</v>
      </c>
      <c r="O9" s="105" t="s">
        <v>1054</v>
      </c>
      <c r="P9" s="102" t="s">
        <v>2116</v>
      </c>
      <c r="Q9" s="103">
        <v>14</v>
      </c>
      <c r="R9" s="103">
        <v>0</v>
      </c>
      <c r="S9" s="103">
        <f t="shared" si="1"/>
        <v>14</v>
      </c>
      <c r="T9" s="103"/>
    </row>
    <row r="10" spans="1:62" s="97" customFormat="1" ht="18.75">
      <c r="A10" s="94">
        <v>43213</v>
      </c>
      <c r="B10" s="96" t="s">
        <v>1797</v>
      </c>
      <c r="C10" s="96">
        <v>2040</v>
      </c>
      <c r="D10" s="96">
        <v>2059</v>
      </c>
      <c r="E10" s="95" t="s">
        <v>982</v>
      </c>
      <c r="F10" s="95" t="s">
        <v>517</v>
      </c>
      <c r="G10" s="95" t="s">
        <v>203</v>
      </c>
      <c r="H10" s="95" t="s">
        <v>1211</v>
      </c>
      <c r="I10" s="90"/>
      <c r="J10" s="132" t="s">
        <v>2353</v>
      </c>
      <c r="K10" s="96"/>
      <c r="L10" s="101" t="s">
        <v>2295</v>
      </c>
      <c r="M10" s="102" t="str">
        <f t="shared" si="0"/>
        <v>武汉威伟机械</v>
      </c>
      <c r="N10" s="113" t="s">
        <v>167</v>
      </c>
      <c r="O10" s="105" t="s">
        <v>1336</v>
      </c>
      <c r="P10" s="102" t="s">
        <v>2116</v>
      </c>
      <c r="Q10" s="103">
        <v>12</v>
      </c>
      <c r="R10" s="103">
        <v>0</v>
      </c>
      <c r="S10" s="103">
        <f t="shared" si="1"/>
        <v>12</v>
      </c>
      <c r="T10" s="103"/>
    </row>
    <row r="11" spans="1:62" s="97" customFormat="1" ht="18.75">
      <c r="A11" s="94">
        <v>43213</v>
      </c>
      <c r="B11" s="96" t="s">
        <v>1797</v>
      </c>
      <c r="C11" s="96">
        <v>2155</v>
      </c>
      <c r="D11" s="96">
        <v>2213</v>
      </c>
      <c r="E11" s="95" t="s">
        <v>982</v>
      </c>
      <c r="F11" s="95" t="s">
        <v>517</v>
      </c>
      <c r="G11" s="95" t="s">
        <v>203</v>
      </c>
      <c r="H11" s="95" t="s">
        <v>1211</v>
      </c>
      <c r="I11" s="90"/>
      <c r="J11" s="132" t="s">
        <v>2354</v>
      </c>
      <c r="K11" s="96"/>
      <c r="L11" s="101" t="s">
        <v>2296</v>
      </c>
      <c r="M11" s="102" t="str">
        <f t="shared" si="0"/>
        <v>武汉威伟机械</v>
      </c>
      <c r="N11" s="113" t="s">
        <v>162</v>
      </c>
      <c r="O11" s="105" t="s">
        <v>117</v>
      </c>
      <c r="P11" s="102" t="s">
        <v>2116</v>
      </c>
      <c r="Q11" s="103">
        <v>10</v>
      </c>
      <c r="R11" s="103">
        <v>0</v>
      </c>
      <c r="S11" s="103">
        <f t="shared" si="1"/>
        <v>10</v>
      </c>
      <c r="T11" s="103"/>
    </row>
    <row r="12" spans="1:62" s="97" customFormat="1" ht="18.75">
      <c r="A12" s="94">
        <v>43213</v>
      </c>
      <c r="B12" s="96" t="s">
        <v>1797</v>
      </c>
      <c r="C12" s="96">
        <v>1941</v>
      </c>
      <c r="D12" s="96">
        <v>2023</v>
      </c>
      <c r="E12" s="95" t="s">
        <v>982</v>
      </c>
      <c r="F12" s="95" t="s">
        <v>517</v>
      </c>
      <c r="G12" s="95" t="s">
        <v>203</v>
      </c>
      <c r="H12" s="95" t="s">
        <v>1211</v>
      </c>
      <c r="I12" s="90"/>
      <c r="J12" s="132" t="s">
        <v>2355</v>
      </c>
      <c r="K12" s="96"/>
      <c r="L12" s="101" t="s">
        <v>2297</v>
      </c>
      <c r="M12" s="102" t="str">
        <f t="shared" ref="M12" si="10">IF(A12&lt;&gt;"","武汉威伟机械","------")</f>
        <v>武汉威伟机械</v>
      </c>
      <c r="N12" s="113" t="s">
        <v>162</v>
      </c>
      <c r="O12" s="105" t="s">
        <v>117</v>
      </c>
      <c r="P12" s="102" t="s">
        <v>2116</v>
      </c>
      <c r="Q12" s="103">
        <v>13</v>
      </c>
      <c r="R12" s="103">
        <v>0</v>
      </c>
      <c r="S12" s="103">
        <f t="shared" ref="S12" si="11">SUM(Q12:R12)</f>
        <v>13</v>
      </c>
      <c r="T12" s="103"/>
    </row>
    <row r="13" spans="1:62" s="97" customFormat="1" ht="18.75">
      <c r="A13" s="94">
        <v>43213</v>
      </c>
      <c r="B13" s="96" t="s">
        <v>307</v>
      </c>
      <c r="C13" s="96">
        <v>1843</v>
      </c>
      <c r="D13" s="96">
        <v>1854</v>
      </c>
      <c r="E13" s="95" t="s">
        <v>982</v>
      </c>
      <c r="F13" s="95" t="s">
        <v>517</v>
      </c>
      <c r="G13" s="95" t="s">
        <v>203</v>
      </c>
      <c r="H13" s="95" t="s">
        <v>1211</v>
      </c>
      <c r="I13" s="90"/>
      <c r="J13" s="132" t="s">
        <v>2356</v>
      </c>
      <c r="K13" s="96"/>
      <c r="L13" s="101" t="s">
        <v>2298</v>
      </c>
      <c r="M13" s="102" t="str">
        <f t="shared" ref="M13" si="12">IF(A13&lt;&gt;"","武汉威伟机械","------")</f>
        <v>武汉威伟机械</v>
      </c>
      <c r="N13" s="113" t="s">
        <v>162</v>
      </c>
      <c r="O13" s="105" t="s">
        <v>117</v>
      </c>
      <c r="P13" s="102" t="s">
        <v>2116</v>
      </c>
      <c r="Q13" s="103">
        <v>11</v>
      </c>
      <c r="R13" s="103">
        <v>0</v>
      </c>
      <c r="S13" s="103">
        <f t="shared" ref="S13" si="13">SUM(Q13:R13)</f>
        <v>11</v>
      </c>
      <c r="T13" s="103"/>
    </row>
    <row r="14" spans="1:62" s="97" customFormat="1" ht="18.75">
      <c r="A14" s="94">
        <v>43213</v>
      </c>
      <c r="B14" s="96" t="s">
        <v>307</v>
      </c>
      <c r="C14" s="96">
        <v>1655</v>
      </c>
      <c r="D14" s="96">
        <v>1714</v>
      </c>
      <c r="E14" s="95" t="s">
        <v>982</v>
      </c>
      <c r="F14" s="95" t="s">
        <v>517</v>
      </c>
      <c r="G14" s="95" t="s">
        <v>203</v>
      </c>
      <c r="H14" s="95" t="s">
        <v>1211</v>
      </c>
      <c r="I14" s="90"/>
      <c r="J14" s="132" t="s">
        <v>2357</v>
      </c>
      <c r="K14" s="96"/>
      <c r="L14" s="101" t="s">
        <v>2299</v>
      </c>
      <c r="M14" s="102" t="str">
        <f t="shared" ref="M14" si="14">IF(A14&lt;&gt;"","武汉威伟机械","------")</f>
        <v>武汉威伟机械</v>
      </c>
      <c r="N14" s="113" t="s">
        <v>162</v>
      </c>
      <c r="O14" s="105" t="s">
        <v>117</v>
      </c>
      <c r="P14" s="102" t="s">
        <v>2116</v>
      </c>
      <c r="Q14" s="103">
        <v>13</v>
      </c>
      <c r="R14" s="103">
        <v>0</v>
      </c>
      <c r="S14" s="103">
        <f t="shared" ref="S14" si="15">SUM(Q14:R14)</f>
        <v>13</v>
      </c>
      <c r="T14" s="103"/>
    </row>
    <row r="15" spans="1:62" s="97" customFormat="1" ht="18.75">
      <c r="A15" s="94">
        <v>43213</v>
      </c>
      <c r="B15" s="96" t="s">
        <v>307</v>
      </c>
      <c r="C15" s="96">
        <v>1220</v>
      </c>
      <c r="D15" s="96">
        <v>1235</v>
      </c>
      <c r="E15" s="95" t="s">
        <v>982</v>
      </c>
      <c r="F15" s="95" t="s">
        <v>517</v>
      </c>
      <c r="G15" s="95" t="s">
        <v>203</v>
      </c>
      <c r="H15" s="95" t="s">
        <v>1211</v>
      </c>
      <c r="I15" s="90"/>
      <c r="J15" s="132" t="s">
        <v>2358</v>
      </c>
      <c r="K15" s="96"/>
      <c r="L15" s="101" t="s">
        <v>2300</v>
      </c>
      <c r="M15" s="102" t="str">
        <f t="shared" ref="M15:M16" si="16">IF(A15&lt;&gt;"","武汉威伟机械","------")</f>
        <v>武汉威伟机械</v>
      </c>
      <c r="N15" s="113" t="s">
        <v>162</v>
      </c>
      <c r="O15" s="105" t="s">
        <v>117</v>
      </c>
      <c r="P15" s="102" t="s">
        <v>2116</v>
      </c>
      <c r="Q15" s="103">
        <v>13</v>
      </c>
      <c r="R15" s="103">
        <v>0</v>
      </c>
      <c r="S15" s="103">
        <f t="shared" ref="S15:S16" si="17">SUM(Q15:R15)</f>
        <v>13</v>
      </c>
      <c r="T15" s="103"/>
    </row>
    <row r="16" spans="1:62" s="97" customFormat="1" ht="18.75">
      <c r="A16" s="124">
        <v>43213</v>
      </c>
      <c r="B16" s="129" t="s">
        <v>2305</v>
      </c>
      <c r="C16" s="96">
        <v>2258</v>
      </c>
      <c r="D16" s="96">
        <v>2308</v>
      </c>
      <c r="E16" s="125" t="s">
        <v>2306</v>
      </c>
      <c r="F16" s="125" t="s">
        <v>2307</v>
      </c>
      <c r="G16" s="125" t="s">
        <v>209</v>
      </c>
      <c r="H16" s="125" t="s">
        <v>467</v>
      </c>
      <c r="I16" s="90"/>
      <c r="J16" s="132" t="s">
        <v>2359</v>
      </c>
      <c r="K16" s="96"/>
      <c r="L16" s="127" t="s">
        <v>2308</v>
      </c>
      <c r="M16" s="123" t="str">
        <f t="shared" si="16"/>
        <v>武汉威伟机械</v>
      </c>
      <c r="N16" s="134" t="s">
        <v>163</v>
      </c>
      <c r="O16" s="128" t="s">
        <v>2309</v>
      </c>
      <c r="P16" s="123" t="s">
        <v>2116</v>
      </c>
      <c r="Q16" s="103">
        <v>11</v>
      </c>
      <c r="R16" s="103">
        <v>4</v>
      </c>
      <c r="S16" s="103">
        <f t="shared" si="17"/>
        <v>15</v>
      </c>
      <c r="T16" s="103"/>
    </row>
    <row r="17" spans="1:20" s="130" customFormat="1" ht="18.75">
      <c r="A17" s="124">
        <v>43213</v>
      </c>
      <c r="B17" s="129" t="s">
        <v>2305</v>
      </c>
      <c r="C17" s="129">
        <v>2131</v>
      </c>
      <c r="D17" s="129">
        <v>2141</v>
      </c>
      <c r="E17" s="125" t="s">
        <v>2306</v>
      </c>
      <c r="F17" s="125" t="s">
        <v>2307</v>
      </c>
      <c r="G17" s="125" t="s">
        <v>209</v>
      </c>
      <c r="H17" s="125" t="s">
        <v>467</v>
      </c>
      <c r="I17" s="131"/>
      <c r="J17" s="132" t="s">
        <v>2360</v>
      </c>
      <c r="K17" s="129"/>
      <c r="L17" s="127" t="s">
        <v>2310</v>
      </c>
      <c r="M17" s="123" t="str">
        <f t="shared" ref="M17" si="18">IF(A17&lt;&gt;"","武汉威伟机械","------")</f>
        <v>武汉威伟机械</v>
      </c>
      <c r="N17" s="134" t="s">
        <v>163</v>
      </c>
      <c r="O17" s="128" t="s">
        <v>2309</v>
      </c>
      <c r="P17" s="123" t="s">
        <v>2116</v>
      </c>
      <c r="Q17" s="126">
        <v>9</v>
      </c>
      <c r="R17" s="126">
        <v>5</v>
      </c>
      <c r="S17" s="126">
        <f t="shared" ref="S17" si="19">SUM(Q17:R17)</f>
        <v>14</v>
      </c>
      <c r="T17" s="126"/>
    </row>
    <row r="18" spans="1:20" s="130" customFormat="1" ht="18.75">
      <c r="A18" s="124">
        <v>43213</v>
      </c>
      <c r="B18" s="129" t="s">
        <v>2305</v>
      </c>
      <c r="C18" s="129">
        <v>2028</v>
      </c>
      <c r="D18" s="129">
        <v>2038</v>
      </c>
      <c r="E18" s="125" t="s">
        <v>2306</v>
      </c>
      <c r="F18" s="125" t="s">
        <v>2307</v>
      </c>
      <c r="G18" s="125" t="s">
        <v>209</v>
      </c>
      <c r="H18" s="125" t="s">
        <v>467</v>
      </c>
      <c r="I18" s="131"/>
      <c r="J18" s="132" t="s">
        <v>2361</v>
      </c>
      <c r="K18" s="129"/>
      <c r="L18" s="127" t="s">
        <v>2311</v>
      </c>
      <c r="M18" s="123" t="str">
        <f t="shared" ref="M18" si="20">IF(A18&lt;&gt;"","武汉威伟机械","------")</f>
        <v>武汉威伟机械</v>
      </c>
      <c r="N18" s="134" t="s">
        <v>163</v>
      </c>
      <c r="O18" s="128" t="s">
        <v>2309</v>
      </c>
      <c r="P18" s="123" t="s">
        <v>2116</v>
      </c>
      <c r="Q18" s="126">
        <v>9</v>
      </c>
      <c r="R18" s="126">
        <v>4</v>
      </c>
      <c r="S18" s="126">
        <f t="shared" ref="S18" si="21">SUM(Q18:R18)</f>
        <v>13</v>
      </c>
      <c r="T18" s="126"/>
    </row>
    <row r="19" spans="1:20" s="130" customFormat="1" ht="18.75">
      <c r="A19" s="124">
        <v>43213</v>
      </c>
      <c r="B19" s="129" t="s">
        <v>2312</v>
      </c>
      <c r="C19" s="129">
        <v>1843</v>
      </c>
      <c r="D19" s="129">
        <v>1853</v>
      </c>
      <c r="E19" s="125" t="s">
        <v>2306</v>
      </c>
      <c r="F19" s="125" t="s">
        <v>2307</v>
      </c>
      <c r="G19" s="125" t="s">
        <v>209</v>
      </c>
      <c r="H19" s="125" t="s">
        <v>467</v>
      </c>
      <c r="I19" s="131"/>
      <c r="J19" s="132" t="s">
        <v>2362</v>
      </c>
      <c r="K19" s="129"/>
      <c r="L19" s="127" t="s">
        <v>2313</v>
      </c>
      <c r="M19" s="123" t="str">
        <f t="shared" ref="M19" si="22">IF(A19&lt;&gt;"","武汉威伟机械","------")</f>
        <v>武汉威伟机械</v>
      </c>
      <c r="N19" s="134" t="s">
        <v>163</v>
      </c>
      <c r="O19" s="128" t="s">
        <v>2309</v>
      </c>
      <c r="P19" s="123" t="s">
        <v>2116</v>
      </c>
      <c r="Q19" s="126">
        <v>7</v>
      </c>
      <c r="R19" s="126">
        <v>8</v>
      </c>
      <c r="S19" s="126">
        <f t="shared" ref="S19" si="23">SUM(Q19:R19)</f>
        <v>15</v>
      </c>
      <c r="T19" s="126"/>
    </row>
    <row r="20" spans="1:20" s="130" customFormat="1" ht="18.75">
      <c r="A20" s="124">
        <v>43213</v>
      </c>
      <c r="B20" s="129" t="s">
        <v>2312</v>
      </c>
      <c r="C20" s="129">
        <v>1525</v>
      </c>
      <c r="D20" s="129">
        <v>1535</v>
      </c>
      <c r="E20" s="125" t="s">
        <v>2306</v>
      </c>
      <c r="F20" s="125" t="s">
        <v>2307</v>
      </c>
      <c r="G20" s="125" t="s">
        <v>209</v>
      </c>
      <c r="H20" s="125" t="s">
        <v>467</v>
      </c>
      <c r="I20" s="131"/>
      <c r="J20" s="132" t="s">
        <v>2363</v>
      </c>
      <c r="K20" s="129"/>
      <c r="L20" s="127" t="s">
        <v>2314</v>
      </c>
      <c r="M20" s="123" t="str">
        <f t="shared" ref="M20" si="24">IF(A20&lt;&gt;"","武汉威伟机械","------")</f>
        <v>武汉威伟机械</v>
      </c>
      <c r="N20" s="134" t="s">
        <v>163</v>
      </c>
      <c r="O20" s="128" t="s">
        <v>2309</v>
      </c>
      <c r="P20" s="123" t="s">
        <v>2116</v>
      </c>
      <c r="Q20" s="126">
        <v>4</v>
      </c>
      <c r="R20" s="126">
        <v>9</v>
      </c>
      <c r="S20" s="126">
        <f t="shared" ref="S20" si="25">SUM(Q20:R20)</f>
        <v>13</v>
      </c>
      <c r="T20" s="126"/>
    </row>
    <row r="21" spans="1:20" s="130" customFormat="1" ht="18.75">
      <c r="A21" s="124">
        <v>43213</v>
      </c>
      <c r="B21" s="129" t="s">
        <v>2315</v>
      </c>
      <c r="C21" s="129">
        <v>1315</v>
      </c>
      <c r="D21" s="129">
        <v>1325</v>
      </c>
      <c r="E21" s="125" t="s">
        <v>2306</v>
      </c>
      <c r="F21" s="125" t="s">
        <v>2307</v>
      </c>
      <c r="G21" s="125" t="s">
        <v>209</v>
      </c>
      <c r="H21" s="125" t="s">
        <v>467</v>
      </c>
      <c r="I21" s="131"/>
      <c r="J21" s="132" t="s">
        <v>2364</v>
      </c>
      <c r="K21" s="129"/>
      <c r="L21" s="127" t="s">
        <v>2316</v>
      </c>
      <c r="M21" s="123" t="str">
        <f t="shared" ref="M21" si="26">IF(A21&lt;&gt;"","武汉威伟机械","------")</f>
        <v>武汉威伟机械</v>
      </c>
      <c r="N21" s="134" t="s">
        <v>163</v>
      </c>
      <c r="O21" s="128" t="s">
        <v>2309</v>
      </c>
      <c r="P21" s="123" t="s">
        <v>2116</v>
      </c>
      <c r="Q21" s="126">
        <v>8</v>
      </c>
      <c r="R21" s="126">
        <v>5</v>
      </c>
      <c r="S21" s="126">
        <f t="shared" ref="S21" si="27">SUM(Q21:R21)</f>
        <v>13</v>
      </c>
      <c r="T21" s="126"/>
    </row>
    <row r="22" spans="1:20" s="130" customFormat="1" ht="18.75">
      <c r="A22" s="124">
        <v>43213</v>
      </c>
      <c r="B22" s="129" t="s">
        <v>2315</v>
      </c>
      <c r="C22" s="129">
        <v>1155</v>
      </c>
      <c r="D22" s="129">
        <v>1205</v>
      </c>
      <c r="E22" s="125" t="s">
        <v>2306</v>
      </c>
      <c r="F22" s="125" t="s">
        <v>2307</v>
      </c>
      <c r="G22" s="125" t="s">
        <v>209</v>
      </c>
      <c r="H22" s="125" t="s">
        <v>467</v>
      </c>
      <c r="I22" s="131"/>
      <c r="J22" s="132" t="s">
        <v>2365</v>
      </c>
      <c r="K22" s="129"/>
      <c r="L22" s="127" t="s">
        <v>2317</v>
      </c>
      <c r="M22" s="123" t="str">
        <f t="shared" ref="M22" si="28">IF(A22&lt;&gt;"","武汉威伟机械","------")</f>
        <v>武汉威伟机械</v>
      </c>
      <c r="N22" s="134" t="s">
        <v>163</v>
      </c>
      <c r="O22" s="128" t="s">
        <v>2309</v>
      </c>
      <c r="P22" s="123" t="s">
        <v>2116</v>
      </c>
      <c r="Q22" s="126">
        <v>2</v>
      </c>
      <c r="R22" s="126">
        <v>2</v>
      </c>
      <c r="S22" s="126">
        <f t="shared" ref="S22" si="29">SUM(Q22:R22)</f>
        <v>4</v>
      </c>
      <c r="T22" s="126"/>
    </row>
    <row r="23" spans="1:20" s="130" customFormat="1" ht="18.75">
      <c r="A23" s="124">
        <v>43213</v>
      </c>
      <c r="B23" s="129" t="s">
        <v>2312</v>
      </c>
      <c r="C23" s="129">
        <v>1110</v>
      </c>
      <c r="D23" s="129">
        <v>1120</v>
      </c>
      <c r="E23" s="125" t="s">
        <v>2306</v>
      </c>
      <c r="F23" s="125" t="s">
        <v>2307</v>
      </c>
      <c r="G23" s="125" t="s">
        <v>209</v>
      </c>
      <c r="H23" s="125" t="s">
        <v>467</v>
      </c>
      <c r="I23" s="131"/>
      <c r="J23" s="132" t="s">
        <v>2366</v>
      </c>
      <c r="K23" s="129"/>
      <c r="L23" s="127" t="s">
        <v>2318</v>
      </c>
      <c r="M23" s="123" t="str">
        <f t="shared" ref="M23" si="30">IF(A23&lt;&gt;"","武汉威伟机械","------")</f>
        <v>武汉威伟机械</v>
      </c>
      <c r="N23" s="134" t="s">
        <v>163</v>
      </c>
      <c r="O23" s="128" t="s">
        <v>2309</v>
      </c>
      <c r="P23" s="123" t="s">
        <v>2116</v>
      </c>
      <c r="Q23" s="126">
        <v>10</v>
      </c>
      <c r="R23" s="126">
        <v>5</v>
      </c>
      <c r="S23" s="126">
        <f t="shared" ref="S23" si="31">SUM(Q23:R23)</f>
        <v>15</v>
      </c>
      <c r="T23" s="126"/>
    </row>
    <row r="24" spans="1:20" s="130" customFormat="1" ht="18.75">
      <c r="A24" s="124">
        <v>43213</v>
      </c>
      <c r="B24" s="129" t="s">
        <v>2312</v>
      </c>
      <c r="C24" s="129">
        <v>936</v>
      </c>
      <c r="D24" s="129">
        <v>946</v>
      </c>
      <c r="E24" s="125" t="s">
        <v>2306</v>
      </c>
      <c r="F24" s="125" t="s">
        <v>2307</v>
      </c>
      <c r="G24" s="125" t="s">
        <v>209</v>
      </c>
      <c r="H24" s="125" t="s">
        <v>467</v>
      </c>
      <c r="I24" s="131"/>
      <c r="J24" s="132" t="s">
        <v>2367</v>
      </c>
      <c r="K24" s="129"/>
      <c r="L24" s="127" t="s">
        <v>2319</v>
      </c>
      <c r="M24" s="123" t="str">
        <f t="shared" ref="M24" si="32">IF(A24&lt;&gt;"","武汉威伟机械","------")</f>
        <v>武汉威伟机械</v>
      </c>
      <c r="N24" s="134" t="s">
        <v>163</v>
      </c>
      <c r="O24" s="128" t="s">
        <v>2309</v>
      </c>
      <c r="P24" s="123" t="s">
        <v>2116</v>
      </c>
      <c r="Q24" s="126">
        <v>8</v>
      </c>
      <c r="R24" s="126">
        <v>8</v>
      </c>
      <c r="S24" s="126">
        <f t="shared" ref="S24" si="33">SUM(Q24:R24)</f>
        <v>16</v>
      </c>
      <c r="T24" s="126"/>
    </row>
    <row r="25" spans="1:20" s="130" customFormat="1" ht="18.75">
      <c r="A25" s="124">
        <v>43213</v>
      </c>
      <c r="B25" s="129" t="s">
        <v>2320</v>
      </c>
      <c r="C25" s="129">
        <v>47</v>
      </c>
      <c r="D25" s="129">
        <v>57</v>
      </c>
      <c r="E25" s="125" t="s">
        <v>2306</v>
      </c>
      <c r="F25" s="125" t="s">
        <v>2307</v>
      </c>
      <c r="G25" s="125" t="s">
        <v>209</v>
      </c>
      <c r="H25" s="125" t="s">
        <v>467</v>
      </c>
      <c r="I25" s="131"/>
      <c r="J25" s="132" t="s">
        <v>2368</v>
      </c>
      <c r="K25" s="129"/>
      <c r="L25" s="127" t="s">
        <v>2321</v>
      </c>
      <c r="M25" s="123" t="str">
        <f t="shared" ref="M25:M29" si="34">IF(A25&lt;&gt;"","武汉威伟机械","------")</f>
        <v>武汉威伟机械</v>
      </c>
      <c r="N25" s="134" t="s">
        <v>163</v>
      </c>
      <c r="O25" s="128" t="s">
        <v>2309</v>
      </c>
      <c r="P25" s="123" t="s">
        <v>2116</v>
      </c>
      <c r="Q25" s="126">
        <v>4</v>
      </c>
      <c r="R25" s="126">
        <v>3</v>
      </c>
      <c r="S25" s="126">
        <f t="shared" ref="S25:S29" si="35">SUM(Q25:R25)</f>
        <v>7</v>
      </c>
      <c r="T25" s="126"/>
    </row>
    <row r="26" spans="1:20" s="97" customFormat="1" ht="18.75">
      <c r="A26" s="124">
        <v>43213</v>
      </c>
      <c r="B26" s="129" t="s">
        <v>1769</v>
      </c>
      <c r="C26" s="96">
        <v>2340</v>
      </c>
      <c r="D26" s="96">
        <v>2350</v>
      </c>
      <c r="E26" s="125" t="s">
        <v>2322</v>
      </c>
      <c r="F26" s="125" t="s">
        <v>1770</v>
      </c>
      <c r="G26" s="125" t="s">
        <v>209</v>
      </c>
      <c r="H26" s="125" t="s">
        <v>467</v>
      </c>
      <c r="I26" s="90"/>
      <c r="J26" s="132" t="s">
        <v>2369</v>
      </c>
      <c r="K26" s="96"/>
      <c r="L26" s="127" t="s">
        <v>2323</v>
      </c>
      <c r="M26" s="123" t="str">
        <f t="shared" si="34"/>
        <v>武汉威伟机械</v>
      </c>
      <c r="N26" s="134" t="s">
        <v>168</v>
      </c>
      <c r="O26" s="128" t="s">
        <v>2324</v>
      </c>
      <c r="P26" s="123" t="s">
        <v>2116</v>
      </c>
      <c r="Q26" s="103">
        <v>14</v>
      </c>
      <c r="R26" s="103">
        <v>0</v>
      </c>
      <c r="S26" s="103">
        <f t="shared" si="35"/>
        <v>14</v>
      </c>
      <c r="T26" s="103"/>
    </row>
    <row r="27" spans="1:20" s="130" customFormat="1" ht="18.75">
      <c r="A27" s="124">
        <v>43213</v>
      </c>
      <c r="B27" s="129" t="s">
        <v>1769</v>
      </c>
      <c r="C27" s="129">
        <v>1528</v>
      </c>
      <c r="D27" s="129">
        <v>1538</v>
      </c>
      <c r="E27" s="125" t="s">
        <v>2322</v>
      </c>
      <c r="F27" s="125" t="s">
        <v>1770</v>
      </c>
      <c r="G27" s="125" t="s">
        <v>209</v>
      </c>
      <c r="H27" s="125" t="s">
        <v>467</v>
      </c>
      <c r="I27" s="131"/>
      <c r="J27" s="132" t="s">
        <v>2370</v>
      </c>
      <c r="K27" s="129"/>
      <c r="L27" s="127" t="s">
        <v>2325</v>
      </c>
      <c r="M27" s="123" t="str">
        <f t="shared" ref="M27" si="36">IF(A27&lt;&gt;"","武汉威伟机械","------")</f>
        <v>武汉威伟机械</v>
      </c>
      <c r="N27" s="134" t="s">
        <v>168</v>
      </c>
      <c r="O27" s="128" t="s">
        <v>2324</v>
      </c>
      <c r="P27" s="123" t="s">
        <v>2116</v>
      </c>
      <c r="Q27" s="126">
        <v>14</v>
      </c>
      <c r="R27" s="126">
        <v>0</v>
      </c>
      <c r="S27" s="126">
        <f t="shared" ref="S27" si="37">SUM(Q27:R27)</f>
        <v>14</v>
      </c>
      <c r="T27" s="126"/>
    </row>
    <row r="28" spans="1:20" s="130" customFormat="1" ht="18.75">
      <c r="A28" s="124">
        <v>43213</v>
      </c>
      <c r="B28" s="129" t="s">
        <v>1769</v>
      </c>
      <c r="C28" s="129">
        <v>925</v>
      </c>
      <c r="D28" s="129">
        <v>935</v>
      </c>
      <c r="E28" s="125" t="s">
        <v>2322</v>
      </c>
      <c r="F28" s="125" t="s">
        <v>1770</v>
      </c>
      <c r="G28" s="125" t="s">
        <v>209</v>
      </c>
      <c r="H28" s="125" t="s">
        <v>467</v>
      </c>
      <c r="I28" s="131"/>
      <c r="J28" s="132" t="s">
        <v>2371</v>
      </c>
      <c r="K28" s="129"/>
      <c r="L28" s="127" t="s">
        <v>2327</v>
      </c>
      <c r="M28" s="123" t="str">
        <f t="shared" ref="M28" si="38">IF(A28&lt;&gt;"","武汉威伟机械","------")</f>
        <v>武汉威伟机械</v>
      </c>
      <c r="N28" s="134" t="s">
        <v>1896</v>
      </c>
      <c r="O28" s="128" t="s">
        <v>2328</v>
      </c>
      <c r="P28" s="123" t="s">
        <v>2116</v>
      </c>
      <c r="Q28" s="126">
        <v>14</v>
      </c>
      <c r="R28" s="126">
        <v>0</v>
      </c>
      <c r="S28" s="126">
        <f t="shared" ref="S28" si="39">SUM(Q28:R28)</f>
        <v>14</v>
      </c>
      <c r="T28" s="126"/>
    </row>
    <row r="29" spans="1:20" ht="18.75">
      <c r="A29" s="124">
        <v>43213</v>
      </c>
      <c r="B29" s="114" t="s">
        <v>2305</v>
      </c>
      <c r="C29" s="114">
        <v>1418</v>
      </c>
      <c r="D29" s="114">
        <v>1428</v>
      </c>
      <c r="E29" s="115" t="s">
        <v>2306</v>
      </c>
      <c r="F29" s="115" t="s">
        <v>2307</v>
      </c>
      <c r="G29" s="115" t="s">
        <v>209</v>
      </c>
      <c r="H29" s="115" t="s">
        <v>467</v>
      </c>
      <c r="J29" s="132" t="s">
        <v>2372</v>
      </c>
      <c r="L29" s="127" t="s">
        <v>2326</v>
      </c>
      <c r="M29" s="123" t="str">
        <f t="shared" si="34"/>
        <v>武汉威伟机械</v>
      </c>
      <c r="N29" s="134" t="s">
        <v>168</v>
      </c>
      <c r="O29" s="128" t="s">
        <v>2324</v>
      </c>
      <c r="P29" s="123" t="s">
        <v>2116</v>
      </c>
      <c r="Q29" s="126">
        <v>10</v>
      </c>
      <c r="R29" s="126">
        <v>3</v>
      </c>
      <c r="S29" s="126">
        <f t="shared" si="35"/>
        <v>13</v>
      </c>
      <c r="T29" s="126"/>
    </row>
    <row r="30" spans="1:20" s="133" customFormat="1" ht="18.75">
      <c r="A30" s="124">
        <v>43213</v>
      </c>
      <c r="B30" s="114" t="s">
        <v>2305</v>
      </c>
      <c r="C30" s="114">
        <v>2357</v>
      </c>
      <c r="D30" s="114">
        <v>7</v>
      </c>
      <c r="E30" s="115" t="s">
        <v>2306</v>
      </c>
      <c r="F30" s="115" t="s">
        <v>2307</v>
      </c>
      <c r="G30" s="115" t="s">
        <v>209</v>
      </c>
      <c r="H30" s="115" t="s">
        <v>467</v>
      </c>
      <c r="J30" s="132" t="s">
        <v>2373</v>
      </c>
      <c r="L30" s="127" t="s">
        <v>2329</v>
      </c>
      <c r="M30" s="123" t="str">
        <f t="shared" ref="M30" si="40">IF(A30&lt;&gt;"","武汉威伟机械","------")</f>
        <v>武汉威伟机械</v>
      </c>
      <c r="N30" s="134" t="s">
        <v>363</v>
      </c>
      <c r="O30" s="128" t="s">
        <v>2330</v>
      </c>
      <c r="P30" s="123" t="s">
        <v>2116</v>
      </c>
      <c r="Q30" s="126">
        <v>6</v>
      </c>
      <c r="R30" s="126">
        <v>8</v>
      </c>
      <c r="S30" s="126">
        <f t="shared" ref="S30" si="41">SUM(Q30:R30)</f>
        <v>14</v>
      </c>
      <c r="T30" s="126"/>
    </row>
    <row r="31" spans="1:20" s="133" customFormat="1" ht="18.75">
      <c r="A31" s="124">
        <v>43213</v>
      </c>
      <c r="B31" s="114" t="s">
        <v>2305</v>
      </c>
      <c r="C31" s="114">
        <v>2205</v>
      </c>
      <c r="D31" s="114">
        <v>2215</v>
      </c>
      <c r="E31" s="115" t="s">
        <v>2306</v>
      </c>
      <c r="F31" s="115" t="s">
        <v>2307</v>
      </c>
      <c r="G31" s="115" t="s">
        <v>209</v>
      </c>
      <c r="H31" s="115" t="s">
        <v>467</v>
      </c>
      <c r="J31" s="132" t="s">
        <v>2374</v>
      </c>
      <c r="L31" s="127" t="s">
        <v>2331</v>
      </c>
      <c r="M31" s="123" t="str">
        <f t="shared" ref="M31" si="42">IF(A31&lt;&gt;"","武汉威伟机械","------")</f>
        <v>武汉威伟机械</v>
      </c>
      <c r="N31" s="134" t="s">
        <v>363</v>
      </c>
      <c r="O31" s="128" t="s">
        <v>2330</v>
      </c>
      <c r="P31" s="123" t="s">
        <v>2116</v>
      </c>
      <c r="Q31" s="126">
        <v>6</v>
      </c>
      <c r="R31" s="126">
        <v>8</v>
      </c>
      <c r="S31" s="126">
        <f t="shared" ref="S31" si="43">SUM(Q31:R31)</f>
        <v>14</v>
      </c>
      <c r="T31" s="126" t="s">
        <v>2332</v>
      </c>
    </row>
    <row r="32" spans="1:20" s="133" customFormat="1" ht="18.75">
      <c r="A32" s="124">
        <v>43213</v>
      </c>
      <c r="B32" s="114" t="s">
        <v>2305</v>
      </c>
      <c r="C32" s="114">
        <v>2100</v>
      </c>
      <c r="D32" s="114">
        <v>2110</v>
      </c>
      <c r="E32" s="115" t="s">
        <v>2306</v>
      </c>
      <c r="F32" s="115" t="s">
        <v>2307</v>
      </c>
      <c r="G32" s="115" t="s">
        <v>209</v>
      </c>
      <c r="H32" s="115" t="s">
        <v>467</v>
      </c>
      <c r="J32" s="132" t="s">
        <v>2375</v>
      </c>
      <c r="L32" s="127" t="s">
        <v>2333</v>
      </c>
      <c r="M32" s="123" t="str">
        <f t="shared" ref="M32" si="44">IF(A32&lt;&gt;"","武汉威伟机械","------")</f>
        <v>武汉威伟机械</v>
      </c>
      <c r="N32" s="134" t="s">
        <v>363</v>
      </c>
      <c r="O32" s="128" t="s">
        <v>2330</v>
      </c>
      <c r="P32" s="123" t="s">
        <v>2116</v>
      </c>
      <c r="Q32" s="126">
        <v>8</v>
      </c>
      <c r="R32" s="126">
        <v>6</v>
      </c>
      <c r="S32" s="126">
        <f t="shared" ref="S32" si="45">SUM(Q32:R32)</f>
        <v>14</v>
      </c>
      <c r="T32" s="126"/>
    </row>
    <row r="33" spans="1:20" s="133" customFormat="1" ht="18.75">
      <c r="A33" s="124">
        <v>43213</v>
      </c>
      <c r="B33" s="114" t="s">
        <v>2320</v>
      </c>
      <c r="C33" s="114">
        <v>1945</v>
      </c>
      <c r="D33" s="114">
        <v>1955</v>
      </c>
      <c r="E33" s="115" t="s">
        <v>2306</v>
      </c>
      <c r="F33" s="115" t="s">
        <v>2307</v>
      </c>
      <c r="G33" s="115" t="s">
        <v>209</v>
      </c>
      <c r="H33" s="115" t="s">
        <v>467</v>
      </c>
      <c r="J33" s="132" t="s">
        <v>2376</v>
      </c>
      <c r="L33" s="127" t="s">
        <v>2334</v>
      </c>
      <c r="M33" s="123" t="str">
        <f t="shared" ref="M33" si="46">IF(A33&lt;&gt;"","武汉威伟机械","------")</f>
        <v>武汉威伟机械</v>
      </c>
      <c r="N33" s="134" t="s">
        <v>363</v>
      </c>
      <c r="O33" s="128" t="s">
        <v>2330</v>
      </c>
      <c r="P33" s="123" t="s">
        <v>2116</v>
      </c>
      <c r="Q33" s="126">
        <v>10</v>
      </c>
      <c r="R33" s="126">
        <v>4</v>
      </c>
      <c r="S33" s="126">
        <f t="shared" ref="S33" si="47">SUM(Q33:R33)</f>
        <v>14</v>
      </c>
      <c r="T33" s="126"/>
    </row>
    <row r="34" spans="1:20" s="133" customFormat="1" ht="18.75">
      <c r="A34" s="124">
        <v>43213</v>
      </c>
      <c r="B34" s="114" t="s">
        <v>2312</v>
      </c>
      <c r="C34" s="114">
        <v>1706</v>
      </c>
      <c r="D34" s="114">
        <v>1716</v>
      </c>
      <c r="E34" s="115" t="s">
        <v>2306</v>
      </c>
      <c r="F34" s="115" t="s">
        <v>2307</v>
      </c>
      <c r="G34" s="115" t="s">
        <v>982</v>
      </c>
      <c r="H34" s="115" t="s">
        <v>467</v>
      </c>
      <c r="J34" s="132" t="s">
        <v>2377</v>
      </c>
      <c r="L34" s="127" t="s">
        <v>2335</v>
      </c>
      <c r="M34" s="123" t="str">
        <f t="shared" ref="M34" si="48">IF(A34&lt;&gt;"","武汉威伟机械","------")</f>
        <v>武汉威伟机械</v>
      </c>
      <c r="N34" s="134" t="s">
        <v>363</v>
      </c>
      <c r="O34" s="128" t="s">
        <v>2330</v>
      </c>
      <c r="P34" s="123" t="s">
        <v>2116</v>
      </c>
      <c r="Q34" s="126">
        <v>11</v>
      </c>
      <c r="R34" s="126">
        <v>3</v>
      </c>
      <c r="S34" s="126">
        <f t="shared" ref="S34" si="49">SUM(Q34:R34)</f>
        <v>14</v>
      </c>
      <c r="T34" s="126"/>
    </row>
    <row r="35" spans="1:20" s="133" customFormat="1" ht="18.75">
      <c r="A35" s="124">
        <v>43213</v>
      </c>
      <c r="B35" s="114" t="s">
        <v>2305</v>
      </c>
      <c r="C35" s="114">
        <v>1436</v>
      </c>
      <c r="D35" s="114">
        <v>1446</v>
      </c>
      <c r="E35" s="115" t="s">
        <v>2306</v>
      </c>
      <c r="F35" s="115" t="s">
        <v>2307</v>
      </c>
      <c r="G35" s="115" t="s">
        <v>209</v>
      </c>
      <c r="H35" s="115" t="s">
        <v>467</v>
      </c>
      <c r="J35" s="132" t="s">
        <v>2378</v>
      </c>
      <c r="L35" s="127" t="s">
        <v>2336</v>
      </c>
      <c r="M35" s="123" t="str">
        <f t="shared" ref="M35" si="50">IF(A35&lt;&gt;"","武汉威伟机械","------")</f>
        <v>武汉威伟机械</v>
      </c>
      <c r="N35" s="134" t="s">
        <v>363</v>
      </c>
      <c r="O35" s="128" t="s">
        <v>2330</v>
      </c>
      <c r="P35" s="123" t="s">
        <v>2116</v>
      </c>
      <c r="Q35" s="126">
        <v>9</v>
      </c>
      <c r="R35" s="126">
        <v>5</v>
      </c>
      <c r="S35" s="126">
        <f t="shared" ref="S35" si="51">SUM(Q35:R35)</f>
        <v>14</v>
      </c>
      <c r="T35" s="126"/>
    </row>
    <row r="36" spans="1:20" s="133" customFormat="1" ht="18.75">
      <c r="A36" s="124">
        <v>43213</v>
      </c>
      <c r="B36" s="114" t="s">
        <v>2312</v>
      </c>
      <c r="C36" s="114">
        <v>1303</v>
      </c>
      <c r="D36" s="114">
        <v>1313</v>
      </c>
      <c r="E36" s="115" t="s">
        <v>2306</v>
      </c>
      <c r="F36" s="115" t="s">
        <v>2307</v>
      </c>
      <c r="G36" s="115" t="s">
        <v>209</v>
      </c>
      <c r="H36" s="115" t="s">
        <v>467</v>
      </c>
      <c r="J36" s="132" t="s">
        <v>2379</v>
      </c>
      <c r="L36" s="127" t="s">
        <v>2337</v>
      </c>
      <c r="M36" s="123" t="str">
        <f t="shared" ref="M36" si="52">IF(A36&lt;&gt;"","武汉威伟机械","------")</f>
        <v>武汉威伟机械</v>
      </c>
      <c r="N36" s="134" t="s">
        <v>363</v>
      </c>
      <c r="O36" s="128" t="s">
        <v>2330</v>
      </c>
      <c r="P36" s="123" t="s">
        <v>2116</v>
      </c>
      <c r="Q36" s="126">
        <v>5</v>
      </c>
      <c r="R36" s="126">
        <v>8</v>
      </c>
      <c r="S36" s="126">
        <f t="shared" ref="S36" si="53">SUM(Q36:R36)</f>
        <v>13</v>
      </c>
      <c r="T36" s="126"/>
    </row>
    <row r="37" spans="1:20" s="133" customFormat="1" ht="18.75">
      <c r="A37" s="124">
        <v>43213</v>
      </c>
      <c r="B37" s="114" t="s">
        <v>2338</v>
      </c>
      <c r="C37" s="114">
        <v>1115</v>
      </c>
      <c r="D37" s="114">
        <v>1125</v>
      </c>
      <c r="E37" s="115" t="s">
        <v>2306</v>
      </c>
      <c r="F37" s="115" t="s">
        <v>2307</v>
      </c>
      <c r="G37" s="115" t="s">
        <v>209</v>
      </c>
      <c r="H37" s="115" t="s">
        <v>467</v>
      </c>
      <c r="J37" s="132" t="s">
        <v>2380</v>
      </c>
      <c r="L37" s="127" t="s">
        <v>2339</v>
      </c>
      <c r="M37" s="123" t="str">
        <f t="shared" ref="M37" si="54">IF(A37&lt;&gt;"","武汉威伟机械","------")</f>
        <v>武汉威伟机械</v>
      </c>
      <c r="N37" s="134" t="s">
        <v>363</v>
      </c>
      <c r="O37" s="128" t="s">
        <v>2330</v>
      </c>
      <c r="P37" s="123" t="s">
        <v>2116</v>
      </c>
      <c r="Q37" s="126">
        <v>4</v>
      </c>
      <c r="R37" s="126">
        <v>0</v>
      </c>
      <c r="S37" s="126">
        <f t="shared" ref="S37" si="55">SUM(Q37:R37)</f>
        <v>4</v>
      </c>
      <c r="T37" s="126"/>
    </row>
    <row r="38" spans="1:20" s="133" customFormat="1" ht="18.75">
      <c r="A38" s="124">
        <v>43213</v>
      </c>
      <c r="B38" s="114" t="s">
        <v>2312</v>
      </c>
      <c r="C38" s="114">
        <v>1021</v>
      </c>
      <c r="D38" s="114">
        <v>1031</v>
      </c>
      <c r="E38" s="115" t="s">
        <v>2306</v>
      </c>
      <c r="F38" s="115" t="s">
        <v>2307</v>
      </c>
      <c r="G38" s="115" t="s">
        <v>209</v>
      </c>
      <c r="H38" s="115" t="s">
        <v>467</v>
      </c>
      <c r="J38" s="132" t="s">
        <v>2381</v>
      </c>
      <c r="L38" s="127" t="s">
        <v>2340</v>
      </c>
      <c r="M38" s="123" t="str">
        <f t="shared" ref="M38" si="56">IF(A38&lt;&gt;"","武汉威伟机械","------")</f>
        <v>武汉威伟机械</v>
      </c>
      <c r="N38" s="134" t="s">
        <v>363</v>
      </c>
      <c r="O38" s="128" t="s">
        <v>2330</v>
      </c>
      <c r="P38" s="123" t="s">
        <v>2116</v>
      </c>
      <c r="Q38" s="126">
        <v>9</v>
      </c>
      <c r="R38" s="126">
        <v>5</v>
      </c>
      <c r="S38" s="126">
        <f t="shared" ref="S38" si="57">SUM(Q38:R38)</f>
        <v>14</v>
      </c>
      <c r="T38" s="126"/>
    </row>
    <row r="39" spans="1:20" s="133" customFormat="1" ht="18.75">
      <c r="A39" s="124">
        <v>43213</v>
      </c>
      <c r="B39" s="114" t="s">
        <v>2320</v>
      </c>
      <c r="C39" s="114">
        <v>35</v>
      </c>
      <c r="D39" s="114">
        <v>45</v>
      </c>
      <c r="E39" s="115" t="s">
        <v>2306</v>
      </c>
      <c r="F39" s="115" t="s">
        <v>2307</v>
      </c>
      <c r="G39" s="115" t="s">
        <v>209</v>
      </c>
      <c r="H39" s="115" t="s">
        <v>467</v>
      </c>
      <c r="J39" s="132" t="s">
        <v>2382</v>
      </c>
      <c r="L39" s="127" t="s">
        <v>2341</v>
      </c>
      <c r="M39" s="123" t="str">
        <f t="shared" ref="M39" si="58">IF(A39&lt;&gt;"","武汉威伟机械","------")</f>
        <v>武汉威伟机械</v>
      </c>
      <c r="N39" s="134" t="s">
        <v>363</v>
      </c>
      <c r="O39" s="128" t="s">
        <v>2330</v>
      </c>
      <c r="P39" s="123" t="s">
        <v>2116</v>
      </c>
      <c r="Q39" s="126">
        <v>9</v>
      </c>
      <c r="R39" s="126">
        <v>4</v>
      </c>
      <c r="S39" s="126">
        <f t="shared" ref="S39" si="59">SUM(Q39:R39)</f>
        <v>13</v>
      </c>
      <c r="T39" s="126"/>
    </row>
    <row r="40" spans="1:20" s="133" customFormat="1" ht="18.75">
      <c r="A40" s="124"/>
      <c r="B40" s="114"/>
      <c r="C40" s="114"/>
      <c r="D40" s="114"/>
      <c r="E40" s="115"/>
      <c r="F40" s="115"/>
      <c r="G40" s="115"/>
      <c r="H40" s="115"/>
      <c r="J40" s="131"/>
      <c r="L40" s="127"/>
      <c r="M40" s="123"/>
      <c r="N40" s="134"/>
      <c r="O40" s="128"/>
      <c r="P40" s="123"/>
      <c r="Q40" s="126"/>
      <c r="R40" s="126"/>
      <c r="S40" s="126"/>
      <c r="T40" s="126"/>
    </row>
  </sheetData>
  <phoneticPr fontId="3" type="noConversion"/>
  <conditionalFormatting sqref="I1 K1">
    <cfRule type="duplicateValues" dxfId="118" priority="5"/>
  </conditionalFormatting>
  <conditionalFormatting sqref="J1:J1048576">
    <cfRule type="duplicateValues" dxfId="117" priority="4"/>
  </conditionalFormatting>
  <conditionalFormatting sqref="K2:K28 I2:I28">
    <cfRule type="duplicateValues" dxfId="116" priority="32"/>
  </conditionalFormatting>
  <conditionalFormatting sqref="K2:K28">
    <cfRule type="duplicateValues" dxfId="115" priority="36"/>
  </conditionalFormatting>
  <conditionalFormatting sqref="I2:I28">
    <cfRule type="duplicateValues" dxfId="114" priority="38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J163"/>
  <sheetViews>
    <sheetView topLeftCell="G1" workbookViewId="0">
      <selection activeCell="G1" sqref="A1:XFD1048576"/>
    </sheetView>
  </sheetViews>
  <sheetFormatPr defaultRowHeight="13.5"/>
  <cols>
    <col min="1" max="1" width="12.5" style="133" bestFit="1" customWidth="1"/>
    <col min="2" max="2" width="8.875" style="133" bestFit="1" customWidth="1"/>
    <col min="3" max="4" width="10.75" style="133" bestFit="1" customWidth="1"/>
    <col min="5" max="5" width="15" style="133" bestFit="1" customWidth="1"/>
    <col min="6" max="6" width="29.625" style="133" bestFit="1" customWidth="1"/>
    <col min="7" max="7" width="15" style="133" bestFit="1" customWidth="1"/>
    <col min="8" max="8" width="19.625" style="133" bestFit="1" customWidth="1"/>
    <col min="9" max="9" width="14.625" style="133" hidden="1" customWidth="1"/>
    <col min="10" max="10" width="15.25" style="133" bestFit="1" customWidth="1"/>
    <col min="11" max="11" width="18.25" style="133" hidden="1" customWidth="1"/>
    <col min="12" max="12" width="11.875" style="133" customWidth="1"/>
    <col min="13" max="13" width="15" style="133" bestFit="1" customWidth="1"/>
    <col min="14" max="14" width="12.875" style="133" customWidth="1"/>
    <col min="15" max="15" width="10.625" style="133" customWidth="1"/>
    <col min="16" max="16" width="6.25" style="133" bestFit="1" customWidth="1"/>
    <col min="17" max="18" width="18.25" style="133" bestFit="1" customWidth="1"/>
    <col min="19" max="19" width="16.75" style="133" bestFit="1" customWidth="1"/>
    <col min="20" max="20" width="17.5" style="133" bestFit="1" customWidth="1"/>
    <col min="21" max="16384" width="9" style="133"/>
  </cols>
  <sheetData>
    <row r="1" spans="1:62" s="91" customFormat="1" ht="21.75" customHeight="1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  <c r="H1" s="78" t="s">
        <v>7</v>
      </c>
      <c r="I1" s="78" t="s">
        <v>659</v>
      </c>
      <c r="J1" s="78" t="s">
        <v>1376</v>
      </c>
      <c r="K1" s="78" t="s">
        <v>331</v>
      </c>
      <c r="L1" s="76" t="s">
        <v>9</v>
      </c>
      <c r="M1" s="78" t="s">
        <v>10</v>
      </c>
      <c r="N1" s="76" t="s">
        <v>362</v>
      </c>
      <c r="O1" s="76" t="s">
        <v>12</v>
      </c>
      <c r="P1" s="78" t="s">
        <v>13</v>
      </c>
      <c r="Q1" s="78" t="s">
        <v>14</v>
      </c>
      <c r="R1" s="78" t="s">
        <v>15</v>
      </c>
      <c r="S1" s="78" t="s">
        <v>16</v>
      </c>
      <c r="T1" s="77" t="s">
        <v>17</v>
      </c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</row>
    <row r="2" spans="1:62" ht="18.75">
      <c r="A2" s="124">
        <v>43214</v>
      </c>
      <c r="B2" s="114" t="s">
        <v>1206</v>
      </c>
      <c r="C2" s="114">
        <v>1459</v>
      </c>
      <c r="D2" s="114">
        <v>1636</v>
      </c>
      <c r="E2" s="115" t="s">
        <v>235</v>
      </c>
      <c r="F2" s="115" t="s">
        <v>251</v>
      </c>
      <c r="G2" s="115" t="s">
        <v>203</v>
      </c>
      <c r="H2" s="115" t="s">
        <v>1211</v>
      </c>
      <c r="J2" s="132" t="s">
        <v>2426</v>
      </c>
      <c r="L2" s="127" t="s">
        <v>2383</v>
      </c>
      <c r="M2" s="123" t="str">
        <f t="shared" ref="M2" si="0">IF(A2&lt;&gt;"","武汉威伟机械","------")</f>
        <v>武汉威伟机械</v>
      </c>
      <c r="N2" s="134" t="s">
        <v>167</v>
      </c>
      <c r="O2" s="128" t="s">
        <v>1336</v>
      </c>
      <c r="P2" s="123" t="s">
        <v>2116</v>
      </c>
      <c r="Q2" s="126">
        <v>14</v>
      </c>
      <c r="R2" s="126">
        <v>1</v>
      </c>
      <c r="S2" s="126">
        <f t="shared" ref="S2" si="1">SUM(Q2:R2)</f>
        <v>15</v>
      </c>
      <c r="T2" s="126"/>
    </row>
    <row r="3" spans="1:62" ht="18.75">
      <c r="A3" s="124">
        <v>43214</v>
      </c>
      <c r="B3" s="114" t="s">
        <v>1206</v>
      </c>
      <c r="C3" s="114">
        <v>1315</v>
      </c>
      <c r="D3" s="114">
        <v>1439</v>
      </c>
      <c r="E3" s="115" t="s">
        <v>235</v>
      </c>
      <c r="F3" s="115" t="s">
        <v>251</v>
      </c>
      <c r="G3" s="115" t="s">
        <v>203</v>
      </c>
      <c r="H3" s="115" t="s">
        <v>1211</v>
      </c>
      <c r="J3" s="132" t="s">
        <v>2427</v>
      </c>
      <c r="L3" s="127" t="s">
        <v>2384</v>
      </c>
      <c r="M3" s="123" t="str">
        <f t="shared" ref="M3:M10" si="2">IF(A3&lt;&gt;"","武汉威伟机械","------")</f>
        <v>武汉威伟机械</v>
      </c>
      <c r="N3" s="134" t="s">
        <v>1134</v>
      </c>
      <c r="O3" s="128" t="s">
        <v>1091</v>
      </c>
      <c r="P3" s="123" t="s">
        <v>2116</v>
      </c>
      <c r="Q3" s="126">
        <v>14</v>
      </c>
      <c r="R3" s="126">
        <v>0</v>
      </c>
      <c r="S3" s="126">
        <f t="shared" ref="S3:S10" si="3">SUM(Q3:R3)</f>
        <v>14</v>
      </c>
      <c r="T3" s="126"/>
    </row>
    <row r="4" spans="1:62" ht="18.75">
      <c r="A4" s="124">
        <v>43214</v>
      </c>
      <c r="B4" s="114" t="s">
        <v>2292</v>
      </c>
      <c r="C4" s="114">
        <v>1925</v>
      </c>
      <c r="D4" s="114">
        <v>2106</v>
      </c>
      <c r="E4" s="115" t="s">
        <v>235</v>
      </c>
      <c r="F4" s="115" t="s">
        <v>251</v>
      </c>
      <c r="G4" s="115" t="s">
        <v>203</v>
      </c>
      <c r="H4" s="115" t="s">
        <v>1211</v>
      </c>
      <c r="J4" s="132" t="s">
        <v>2428</v>
      </c>
      <c r="L4" s="127" t="s">
        <v>2391</v>
      </c>
      <c r="M4" s="123" t="str">
        <f t="shared" ref="M4" si="4">IF(A4&lt;&gt;"","武汉威伟机械","------")</f>
        <v>武汉威伟机械</v>
      </c>
      <c r="N4" s="134" t="s">
        <v>166</v>
      </c>
      <c r="O4" s="128" t="s">
        <v>250</v>
      </c>
      <c r="P4" s="123" t="s">
        <v>2116</v>
      </c>
      <c r="Q4" s="126">
        <v>14</v>
      </c>
      <c r="R4" s="126">
        <v>0</v>
      </c>
      <c r="S4" s="126">
        <f t="shared" ref="S4" si="5">SUM(Q4:R4)</f>
        <v>14</v>
      </c>
      <c r="T4" s="126" t="s">
        <v>2392</v>
      </c>
    </row>
    <row r="5" spans="1:62" ht="18.75">
      <c r="A5" s="124">
        <v>43214</v>
      </c>
      <c r="B5" s="114" t="s">
        <v>2292</v>
      </c>
      <c r="C5" s="114">
        <v>1810</v>
      </c>
      <c r="D5" s="114">
        <v>1943</v>
      </c>
      <c r="E5" s="115" t="s">
        <v>235</v>
      </c>
      <c r="F5" s="115" t="s">
        <v>251</v>
      </c>
      <c r="G5" s="115" t="s">
        <v>203</v>
      </c>
      <c r="H5" s="115" t="s">
        <v>1211</v>
      </c>
      <c r="J5" s="132" t="s">
        <v>2429</v>
      </c>
      <c r="L5" s="127" t="s">
        <v>2390</v>
      </c>
      <c r="M5" s="123" t="str">
        <f t="shared" ref="M5" si="6">IF(A5&lt;&gt;"","武汉威伟机械","------")</f>
        <v>武汉威伟机械</v>
      </c>
      <c r="N5" s="134" t="s">
        <v>164</v>
      </c>
      <c r="O5" s="128" t="s">
        <v>1821</v>
      </c>
      <c r="P5" s="123" t="s">
        <v>2116</v>
      </c>
      <c r="Q5" s="126">
        <v>14</v>
      </c>
      <c r="R5" s="126">
        <v>0</v>
      </c>
      <c r="S5" s="126">
        <f t="shared" ref="S5" si="7">SUM(Q5:R5)</f>
        <v>14</v>
      </c>
      <c r="T5" s="126" t="s">
        <v>1991</v>
      </c>
    </row>
    <row r="6" spans="1:62" ht="18.75">
      <c r="A6" s="124">
        <v>43214</v>
      </c>
      <c r="B6" s="114" t="s">
        <v>2292</v>
      </c>
      <c r="C6" s="114">
        <v>1830</v>
      </c>
      <c r="D6" s="114">
        <v>2012</v>
      </c>
      <c r="E6" s="115" t="s">
        <v>235</v>
      </c>
      <c r="F6" s="115" t="s">
        <v>251</v>
      </c>
      <c r="G6" s="115" t="s">
        <v>203</v>
      </c>
      <c r="H6" s="115" t="s">
        <v>1211</v>
      </c>
      <c r="J6" s="132" t="s">
        <v>2430</v>
      </c>
      <c r="L6" s="127" t="s">
        <v>2389</v>
      </c>
      <c r="M6" s="123" t="str">
        <f t="shared" ref="M6" si="8">IF(A6&lt;&gt;"","武汉威伟机械","------")</f>
        <v>武汉威伟机械</v>
      </c>
      <c r="N6" s="134" t="s">
        <v>24</v>
      </c>
      <c r="O6" s="128" t="s">
        <v>48</v>
      </c>
      <c r="P6" s="123" t="s">
        <v>2116</v>
      </c>
      <c r="Q6" s="126">
        <v>14</v>
      </c>
      <c r="R6" s="126">
        <v>0</v>
      </c>
      <c r="S6" s="126">
        <f t="shared" ref="S6" si="9">SUM(Q6:R6)</f>
        <v>14</v>
      </c>
      <c r="T6" s="126" t="s">
        <v>1789</v>
      </c>
    </row>
    <row r="7" spans="1:62" ht="18.75">
      <c r="A7" s="124">
        <v>43214</v>
      </c>
      <c r="B7" s="114" t="s">
        <v>1815</v>
      </c>
      <c r="C7" s="114">
        <v>1929</v>
      </c>
      <c r="D7" s="114">
        <v>2105</v>
      </c>
      <c r="E7" s="115" t="s">
        <v>201</v>
      </c>
      <c r="F7" s="115" t="s">
        <v>1094</v>
      </c>
      <c r="G7" s="115" t="s">
        <v>203</v>
      </c>
      <c r="H7" s="115" t="s">
        <v>1211</v>
      </c>
      <c r="J7" s="132" t="s">
        <v>2431</v>
      </c>
      <c r="L7" s="127" t="s">
        <v>2393</v>
      </c>
      <c r="M7" s="123" t="str">
        <f t="shared" ref="M7" si="10">IF(A7&lt;&gt;"","武汉威伟机械","------")</f>
        <v>武汉威伟机械</v>
      </c>
      <c r="N7" s="134" t="s">
        <v>177</v>
      </c>
      <c r="O7" s="128" t="s">
        <v>2394</v>
      </c>
      <c r="P7" s="123" t="s">
        <v>2116</v>
      </c>
      <c r="Q7" s="126">
        <v>13</v>
      </c>
      <c r="R7" s="126">
        <v>0</v>
      </c>
      <c r="S7" s="126">
        <f t="shared" ref="S7" si="11">SUM(Q7:R7)</f>
        <v>13</v>
      </c>
      <c r="T7" s="126" t="s">
        <v>1789</v>
      </c>
    </row>
    <row r="8" spans="1:62" ht="18.75">
      <c r="A8" s="124">
        <v>43214</v>
      </c>
      <c r="B8" s="114" t="s">
        <v>2386</v>
      </c>
      <c r="C8" s="114">
        <v>1800</v>
      </c>
      <c r="D8" s="114"/>
      <c r="E8" s="115" t="s">
        <v>1763</v>
      </c>
      <c r="F8" s="115" t="s">
        <v>1764</v>
      </c>
      <c r="G8" s="115" t="s">
        <v>1810</v>
      </c>
      <c r="H8" s="115" t="s">
        <v>1811</v>
      </c>
      <c r="J8" s="132" t="s">
        <v>2432</v>
      </c>
      <c r="L8" s="127" t="s">
        <v>2387</v>
      </c>
      <c r="M8" s="123" t="str">
        <f t="shared" si="2"/>
        <v>武汉威伟机械</v>
      </c>
      <c r="N8" s="134" t="s">
        <v>183</v>
      </c>
      <c r="O8" s="128" t="s">
        <v>107</v>
      </c>
      <c r="P8" s="123" t="s">
        <v>2116</v>
      </c>
      <c r="Q8" s="126">
        <v>14</v>
      </c>
      <c r="R8" s="126">
        <v>0</v>
      </c>
      <c r="S8" s="126">
        <f t="shared" si="3"/>
        <v>14</v>
      </c>
      <c r="T8" s="126"/>
    </row>
    <row r="9" spans="1:62" ht="18.75">
      <c r="A9" s="124">
        <v>43214</v>
      </c>
      <c r="B9" s="114" t="s">
        <v>1762</v>
      </c>
      <c r="C9" s="114">
        <v>1550</v>
      </c>
      <c r="D9" s="114">
        <v>1715</v>
      </c>
      <c r="E9" s="115" t="s">
        <v>1763</v>
      </c>
      <c r="F9" s="115" t="s">
        <v>1764</v>
      </c>
      <c r="G9" s="115" t="s">
        <v>1810</v>
      </c>
      <c r="H9" s="115" t="s">
        <v>1811</v>
      </c>
      <c r="J9" s="132" t="s">
        <v>2433</v>
      </c>
      <c r="L9" s="127" t="s">
        <v>2401</v>
      </c>
      <c r="M9" s="123" t="str">
        <f t="shared" ref="M9" si="12">IF(A9&lt;&gt;"","武汉威伟机械","------")</f>
        <v>武汉威伟机械</v>
      </c>
      <c r="N9" s="134" t="s">
        <v>168</v>
      </c>
      <c r="O9" s="128" t="s">
        <v>275</v>
      </c>
      <c r="P9" s="123" t="s">
        <v>2116</v>
      </c>
      <c r="Q9" s="126">
        <v>14</v>
      </c>
      <c r="R9" s="126">
        <v>0</v>
      </c>
      <c r="S9" s="126">
        <f t="shared" ref="S9" si="13">SUM(Q9:R9)</f>
        <v>14</v>
      </c>
      <c r="T9" s="126"/>
    </row>
    <row r="10" spans="1:62" ht="18.75">
      <c r="A10" s="124">
        <v>43214</v>
      </c>
      <c r="B10" s="114" t="s">
        <v>1489</v>
      </c>
      <c r="C10" s="114">
        <v>5</v>
      </c>
      <c r="D10" s="114">
        <v>16</v>
      </c>
      <c r="E10" s="115" t="s">
        <v>982</v>
      </c>
      <c r="F10" s="115" t="s">
        <v>517</v>
      </c>
      <c r="G10" s="115" t="s">
        <v>203</v>
      </c>
      <c r="H10" s="115" t="s">
        <v>1211</v>
      </c>
      <c r="J10" s="132" t="s">
        <v>2434</v>
      </c>
      <c r="L10" s="127" t="s">
        <v>2385</v>
      </c>
      <c r="M10" s="123" t="str">
        <f t="shared" si="2"/>
        <v>武汉威伟机械</v>
      </c>
      <c r="N10" s="134" t="s">
        <v>175</v>
      </c>
      <c r="O10" s="128" t="s">
        <v>239</v>
      </c>
      <c r="P10" s="123" t="s">
        <v>2116</v>
      </c>
      <c r="Q10" s="126">
        <v>7</v>
      </c>
      <c r="R10" s="126">
        <v>0</v>
      </c>
      <c r="S10" s="126">
        <f t="shared" si="3"/>
        <v>7</v>
      </c>
      <c r="T10" s="126"/>
    </row>
    <row r="11" spans="1:62" ht="18.75">
      <c r="A11" s="124">
        <v>43214</v>
      </c>
      <c r="B11" s="114" t="s">
        <v>1181</v>
      </c>
      <c r="C11" s="114">
        <v>1828</v>
      </c>
      <c r="D11" s="114">
        <v>1850</v>
      </c>
      <c r="E11" s="115" t="s">
        <v>982</v>
      </c>
      <c r="F11" s="115" t="s">
        <v>517</v>
      </c>
      <c r="G11" s="115" t="s">
        <v>203</v>
      </c>
      <c r="H11" s="115" t="s">
        <v>1211</v>
      </c>
      <c r="J11" s="132" t="s">
        <v>2435</v>
      </c>
      <c r="L11" s="127" t="s">
        <v>2388</v>
      </c>
      <c r="M11" s="123" t="str">
        <f t="shared" ref="M11:M21" si="14">IF(A11&lt;&gt;"","武汉威伟机械","------")</f>
        <v>武汉威伟机械</v>
      </c>
      <c r="N11" s="134" t="s">
        <v>174</v>
      </c>
      <c r="O11" s="128" t="s">
        <v>2294</v>
      </c>
      <c r="P11" s="123" t="s">
        <v>2116</v>
      </c>
      <c r="Q11" s="126">
        <v>4</v>
      </c>
      <c r="R11" s="126">
        <v>0</v>
      </c>
      <c r="S11" s="126">
        <f t="shared" ref="S11:S21" si="15">SUM(Q11:R11)</f>
        <v>4</v>
      </c>
      <c r="T11" s="126"/>
    </row>
    <row r="12" spans="1:62" ht="18.75">
      <c r="A12" s="124">
        <v>43214</v>
      </c>
      <c r="B12" s="114" t="s">
        <v>1797</v>
      </c>
      <c r="C12" s="114">
        <v>2156</v>
      </c>
      <c r="D12" s="114">
        <v>2211</v>
      </c>
      <c r="E12" s="115" t="s">
        <v>982</v>
      </c>
      <c r="F12" s="115" t="s">
        <v>517</v>
      </c>
      <c r="G12" s="115" t="s">
        <v>203</v>
      </c>
      <c r="H12" s="115" t="s">
        <v>1211</v>
      </c>
      <c r="J12" s="132" t="s">
        <v>2436</v>
      </c>
      <c r="L12" s="127" t="s">
        <v>2400</v>
      </c>
      <c r="M12" s="123" t="str">
        <f t="shared" ref="M12" si="16">IF(A12&lt;&gt;"","武汉威伟机械","------")</f>
        <v>武汉威伟机械</v>
      </c>
      <c r="N12" s="134" t="s">
        <v>175</v>
      </c>
      <c r="O12" s="128" t="s">
        <v>239</v>
      </c>
      <c r="P12" s="123" t="s">
        <v>2116</v>
      </c>
      <c r="Q12" s="126">
        <v>5</v>
      </c>
      <c r="R12" s="126">
        <v>0</v>
      </c>
      <c r="S12" s="126">
        <f t="shared" ref="S12" si="17">SUM(Q12:R12)</f>
        <v>5</v>
      </c>
      <c r="T12" s="126"/>
    </row>
    <row r="13" spans="1:62" ht="18.75">
      <c r="A13" s="124">
        <v>43214</v>
      </c>
      <c r="B13" s="114" t="s">
        <v>1797</v>
      </c>
      <c r="C13" s="114">
        <v>2148</v>
      </c>
      <c r="D13" s="114">
        <v>2159</v>
      </c>
      <c r="E13" s="115" t="s">
        <v>982</v>
      </c>
      <c r="F13" s="115" t="s">
        <v>517</v>
      </c>
      <c r="G13" s="115" t="s">
        <v>203</v>
      </c>
      <c r="H13" s="115" t="s">
        <v>1211</v>
      </c>
      <c r="J13" s="132" t="s">
        <v>2437</v>
      </c>
      <c r="L13" s="127" t="s">
        <v>2402</v>
      </c>
      <c r="M13" s="123" t="str">
        <f t="shared" ref="M13" si="18">IF(A13&lt;&gt;"","武汉威伟机械","------")</f>
        <v>武汉威伟机械</v>
      </c>
      <c r="N13" s="134" t="s">
        <v>162</v>
      </c>
      <c r="O13" s="128" t="s">
        <v>117</v>
      </c>
      <c r="P13" s="123" t="s">
        <v>2116</v>
      </c>
      <c r="Q13" s="126">
        <v>14</v>
      </c>
      <c r="R13" s="126">
        <v>0</v>
      </c>
      <c r="S13" s="126">
        <f t="shared" ref="S13" si="19">SUM(Q13:R13)</f>
        <v>14</v>
      </c>
      <c r="T13" s="126"/>
    </row>
    <row r="14" spans="1:62" ht="18.75">
      <c r="A14" s="124">
        <v>43214</v>
      </c>
      <c r="B14" s="114" t="s">
        <v>1797</v>
      </c>
      <c r="C14" s="114">
        <v>1952</v>
      </c>
      <c r="D14" s="114">
        <v>2029</v>
      </c>
      <c r="E14" s="115" t="s">
        <v>982</v>
      </c>
      <c r="F14" s="115" t="s">
        <v>517</v>
      </c>
      <c r="G14" s="115" t="s">
        <v>203</v>
      </c>
      <c r="H14" s="115" t="s">
        <v>1211</v>
      </c>
      <c r="J14" s="132" t="s">
        <v>2438</v>
      </c>
      <c r="L14" s="127" t="s">
        <v>2403</v>
      </c>
      <c r="M14" s="123" t="str">
        <f t="shared" ref="M14" si="20">IF(A14&lt;&gt;"","武汉威伟机械","------")</f>
        <v>武汉威伟机械</v>
      </c>
      <c r="N14" s="134" t="s">
        <v>162</v>
      </c>
      <c r="O14" s="128" t="s">
        <v>117</v>
      </c>
      <c r="P14" s="123" t="s">
        <v>2116</v>
      </c>
      <c r="Q14" s="126">
        <v>12</v>
      </c>
      <c r="R14" s="126">
        <v>0</v>
      </c>
      <c r="S14" s="126">
        <f t="shared" ref="S14" si="21">SUM(Q14:R14)</f>
        <v>12</v>
      </c>
      <c r="T14" s="126"/>
    </row>
    <row r="15" spans="1:62" ht="18.75">
      <c r="A15" s="124">
        <v>43214</v>
      </c>
      <c r="B15" s="114" t="s">
        <v>307</v>
      </c>
      <c r="C15" s="114">
        <v>1906</v>
      </c>
      <c r="D15" s="114">
        <v>1929</v>
      </c>
      <c r="E15" s="115" t="s">
        <v>982</v>
      </c>
      <c r="F15" s="115" t="s">
        <v>517</v>
      </c>
      <c r="G15" s="115" t="s">
        <v>203</v>
      </c>
      <c r="H15" s="115" t="s">
        <v>1211</v>
      </c>
      <c r="J15" s="132" t="s">
        <v>2439</v>
      </c>
      <c r="L15" s="127" t="s">
        <v>2404</v>
      </c>
      <c r="M15" s="123" t="str">
        <f t="shared" ref="M15" si="22">IF(A15&lt;&gt;"","武汉威伟机械","------")</f>
        <v>武汉威伟机械</v>
      </c>
      <c r="N15" s="134" t="s">
        <v>162</v>
      </c>
      <c r="O15" s="128" t="s">
        <v>117</v>
      </c>
      <c r="P15" s="123" t="s">
        <v>2116</v>
      </c>
      <c r="Q15" s="126">
        <v>7</v>
      </c>
      <c r="R15" s="126">
        <v>0</v>
      </c>
      <c r="S15" s="126">
        <f t="shared" ref="S15" si="23">SUM(Q15:R15)</f>
        <v>7</v>
      </c>
      <c r="T15" s="126"/>
    </row>
    <row r="16" spans="1:62" ht="18.75">
      <c r="A16" s="124">
        <v>43214</v>
      </c>
      <c r="B16" s="114" t="s">
        <v>307</v>
      </c>
      <c r="C16" s="114">
        <v>1739</v>
      </c>
      <c r="D16" s="114">
        <v>1750</v>
      </c>
      <c r="E16" s="115" t="s">
        <v>982</v>
      </c>
      <c r="F16" s="115" t="s">
        <v>517</v>
      </c>
      <c r="G16" s="115" t="s">
        <v>203</v>
      </c>
      <c r="H16" s="115" t="s">
        <v>1211</v>
      </c>
      <c r="J16" s="132" t="s">
        <v>2440</v>
      </c>
      <c r="L16" s="127" t="s">
        <v>2405</v>
      </c>
      <c r="M16" s="123" t="str">
        <f t="shared" ref="M16" si="24">IF(A16&lt;&gt;"","武汉威伟机械","------")</f>
        <v>武汉威伟机械</v>
      </c>
      <c r="N16" s="134" t="s">
        <v>162</v>
      </c>
      <c r="O16" s="128" t="s">
        <v>117</v>
      </c>
      <c r="P16" s="123" t="s">
        <v>2116</v>
      </c>
      <c r="Q16" s="126">
        <v>12</v>
      </c>
      <c r="R16" s="126">
        <v>0</v>
      </c>
      <c r="S16" s="126">
        <f t="shared" ref="S16" si="25">SUM(Q16:R16)</f>
        <v>12</v>
      </c>
      <c r="T16" s="126"/>
    </row>
    <row r="17" spans="1:20" ht="18.75">
      <c r="A17" s="124">
        <v>43214</v>
      </c>
      <c r="B17" s="114" t="s">
        <v>307</v>
      </c>
      <c r="C17" s="114">
        <v>1610</v>
      </c>
      <c r="D17" s="114">
        <v>1630</v>
      </c>
      <c r="E17" s="115" t="s">
        <v>982</v>
      </c>
      <c r="F17" s="115" t="s">
        <v>517</v>
      </c>
      <c r="G17" s="115" t="s">
        <v>203</v>
      </c>
      <c r="H17" s="115" t="s">
        <v>1211</v>
      </c>
      <c r="J17" s="132" t="s">
        <v>2441</v>
      </c>
      <c r="L17" s="127" t="s">
        <v>2406</v>
      </c>
      <c r="M17" s="123" t="str">
        <f t="shared" ref="M17" si="26">IF(A17&lt;&gt;"","武汉威伟机械","------")</f>
        <v>武汉威伟机械</v>
      </c>
      <c r="N17" s="134" t="s">
        <v>162</v>
      </c>
      <c r="O17" s="128" t="s">
        <v>117</v>
      </c>
      <c r="P17" s="123" t="s">
        <v>2116</v>
      </c>
      <c r="Q17" s="126">
        <v>13</v>
      </c>
      <c r="R17" s="126">
        <v>0</v>
      </c>
      <c r="S17" s="126">
        <f t="shared" ref="S17" si="27">SUM(Q17:R17)</f>
        <v>13</v>
      </c>
      <c r="T17" s="126"/>
    </row>
    <row r="18" spans="1:20" ht="18.75">
      <c r="A18" s="124">
        <v>43214</v>
      </c>
      <c r="B18" s="114" t="s">
        <v>307</v>
      </c>
      <c r="C18" s="114">
        <v>1150</v>
      </c>
      <c r="D18" s="114">
        <v>1200</v>
      </c>
      <c r="E18" s="115" t="s">
        <v>982</v>
      </c>
      <c r="F18" s="115" t="s">
        <v>517</v>
      </c>
      <c r="G18" s="115" t="s">
        <v>203</v>
      </c>
      <c r="H18" s="115" t="s">
        <v>1211</v>
      </c>
      <c r="J18" s="132" t="s">
        <v>2442</v>
      </c>
      <c r="L18" s="127" t="s">
        <v>2407</v>
      </c>
      <c r="M18" s="123" t="str">
        <f t="shared" ref="M18" si="28">IF(A18&lt;&gt;"","武汉威伟机械","------")</f>
        <v>武汉威伟机械</v>
      </c>
      <c r="N18" s="134" t="s">
        <v>162</v>
      </c>
      <c r="O18" s="128" t="s">
        <v>117</v>
      </c>
      <c r="P18" s="123" t="s">
        <v>2116</v>
      </c>
      <c r="Q18" s="126">
        <v>11</v>
      </c>
      <c r="R18" s="126">
        <v>0</v>
      </c>
      <c r="S18" s="126">
        <f t="shared" ref="S18" si="29">SUM(Q18:R18)</f>
        <v>11</v>
      </c>
      <c r="T18" s="126"/>
    </row>
    <row r="19" spans="1:20" ht="18.75">
      <c r="A19" s="124">
        <v>43214</v>
      </c>
      <c r="B19" s="114" t="s">
        <v>307</v>
      </c>
      <c r="C19" s="114">
        <v>940</v>
      </c>
      <c r="D19" s="114">
        <v>1000</v>
      </c>
      <c r="E19" s="115" t="s">
        <v>982</v>
      </c>
      <c r="F19" s="115" t="s">
        <v>517</v>
      </c>
      <c r="G19" s="115" t="s">
        <v>203</v>
      </c>
      <c r="H19" s="115" t="s">
        <v>1211</v>
      </c>
      <c r="J19" s="132" t="s">
        <v>2443</v>
      </c>
      <c r="L19" s="127" t="s">
        <v>2408</v>
      </c>
      <c r="M19" s="123" t="str">
        <f t="shared" ref="M19" si="30">IF(A19&lt;&gt;"","武汉威伟机械","------")</f>
        <v>武汉威伟机械</v>
      </c>
      <c r="N19" s="134" t="s">
        <v>162</v>
      </c>
      <c r="O19" s="128" t="s">
        <v>117</v>
      </c>
      <c r="P19" s="123" t="s">
        <v>2116</v>
      </c>
      <c r="Q19" s="126">
        <v>12</v>
      </c>
      <c r="R19" s="126">
        <v>0</v>
      </c>
      <c r="S19" s="126">
        <f t="shared" ref="S19" si="31">SUM(Q19:R19)</f>
        <v>12</v>
      </c>
      <c r="T19" s="126"/>
    </row>
    <row r="20" spans="1:20" ht="18.75">
      <c r="A20" s="124">
        <v>43214</v>
      </c>
      <c r="B20" s="114" t="s">
        <v>1769</v>
      </c>
      <c r="C20" s="114">
        <v>1717</v>
      </c>
      <c r="D20" s="114">
        <v>1727</v>
      </c>
      <c r="E20" s="115" t="s">
        <v>1763</v>
      </c>
      <c r="F20" s="115" t="s">
        <v>1770</v>
      </c>
      <c r="G20" s="115" t="s">
        <v>982</v>
      </c>
      <c r="H20" s="115" t="s">
        <v>467</v>
      </c>
      <c r="J20" s="132" t="s">
        <v>2444</v>
      </c>
      <c r="L20" s="127" t="s">
        <v>2395</v>
      </c>
      <c r="M20" s="123" t="str">
        <f t="shared" si="14"/>
        <v>武汉威伟机械</v>
      </c>
      <c r="N20" s="134" t="s">
        <v>176</v>
      </c>
      <c r="O20" s="128" t="s">
        <v>1226</v>
      </c>
      <c r="P20" s="123" t="s">
        <v>2116</v>
      </c>
      <c r="Q20" s="126">
        <v>12</v>
      </c>
      <c r="R20" s="126">
        <v>0</v>
      </c>
      <c r="S20" s="126">
        <f t="shared" si="15"/>
        <v>12</v>
      </c>
      <c r="T20" s="126"/>
    </row>
    <row r="21" spans="1:20" ht="18.75">
      <c r="A21" s="124">
        <v>43214</v>
      </c>
      <c r="B21" s="114" t="s">
        <v>1086</v>
      </c>
      <c r="C21" s="114">
        <v>1625</v>
      </c>
      <c r="D21" s="114">
        <v>1635</v>
      </c>
      <c r="E21" s="115" t="s">
        <v>203</v>
      </c>
      <c r="F21" s="115" t="s">
        <v>1211</v>
      </c>
      <c r="G21" s="115" t="s">
        <v>982</v>
      </c>
      <c r="H21" s="115" t="s">
        <v>467</v>
      </c>
      <c r="J21" s="132" t="s">
        <v>2445</v>
      </c>
      <c r="L21" s="127" t="s">
        <v>2396</v>
      </c>
      <c r="M21" s="123" t="str">
        <f t="shared" si="14"/>
        <v>武汉威伟机械</v>
      </c>
      <c r="N21" s="134" t="s">
        <v>176</v>
      </c>
      <c r="O21" s="128" t="s">
        <v>1226</v>
      </c>
      <c r="P21" s="123" t="s">
        <v>2116</v>
      </c>
      <c r="Q21" s="126">
        <v>10</v>
      </c>
      <c r="R21" s="126">
        <v>4</v>
      </c>
      <c r="S21" s="126">
        <f t="shared" si="15"/>
        <v>14</v>
      </c>
      <c r="T21" s="126"/>
    </row>
    <row r="22" spans="1:20" ht="18.75">
      <c r="A22" s="124">
        <v>43214</v>
      </c>
      <c r="B22" s="114" t="s">
        <v>1086</v>
      </c>
      <c r="C22" s="114">
        <v>1418</v>
      </c>
      <c r="D22" s="114">
        <v>1428</v>
      </c>
      <c r="E22" s="115" t="s">
        <v>203</v>
      </c>
      <c r="F22" s="115" t="s">
        <v>1211</v>
      </c>
      <c r="G22" s="115" t="s">
        <v>982</v>
      </c>
      <c r="H22" s="115" t="s">
        <v>467</v>
      </c>
      <c r="J22" s="132" t="s">
        <v>2446</v>
      </c>
      <c r="L22" s="127" t="s">
        <v>2397</v>
      </c>
      <c r="M22" s="123" t="str">
        <f t="shared" ref="M22" si="32">IF(A22&lt;&gt;"","武汉威伟机械","------")</f>
        <v>武汉威伟机械</v>
      </c>
      <c r="N22" s="134" t="s">
        <v>176</v>
      </c>
      <c r="O22" s="128" t="s">
        <v>1226</v>
      </c>
      <c r="P22" s="123" t="s">
        <v>2116</v>
      </c>
      <c r="Q22" s="126">
        <v>7</v>
      </c>
      <c r="R22" s="126">
        <v>7</v>
      </c>
      <c r="S22" s="126">
        <f t="shared" ref="S22" si="33">SUM(Q22:R22)</f>
        <v>14</v>
      </c>
      <c r="T22" s="126"/>
    </row>
    <row r="23" spans="1:20" ht="18.75">
      <c r="A23" s="124">
        <v>43214</v>
      </c>
      <c r="B23" s="114" t="s">
        <v>288</v>
      </c>
      <c r="C23" s="114">
        <v>1149</v>
      </c>
      <c r="D23" s="114">
        <v>1158</v>
      </c>
      <c r="E23" s="115" t="s">
        <v>203</v>
      </c>
      <c r="F23" s="115" t="s">
        <v>1211</v>
      </c>
      <c r="G23" s="115" t="s">
        <v>982</v>
      </c>
      <c r="H23" s="115" t="s">
        <v>467</v>
      </c>
      <c r="J23" s="132" t="s">
        <v>2447</v>
      </c>
      <c r="L23" s="127" t="s">
        <v>2398</v>
      </c>
      <c r="M23" s="123" t="str">
        <f t="shared" ref="M23" si="34">IF(A23&lt;&gt;"","武汉威伟机械","------")</f>
        <v>武汉威伟机械</v>
      </c>
      <c r="N23" s="134" t="s">
        <v>176</v>
      </c>
      <c r="O23" s="128" t="s">
        <v>1226</v>
      </c>
      <c r="P23" s="123" t="s">
        <v>2116</v>
      </c>
      <c r="Q23" s="126">
        <v>7</v>
      </c>
      <c r="R23" s="126">
        <v>7</v>
      </c>
      <c r="S23" s="126">
        <f t="shared" ref="S23" si="35">SUM(Q23:R23)</f>
        <v>14</v>
      </c>
      <c r="T23" s="126"/>
    </row>
    <row r="24" spans="1:20" ht="18.75">
      <c r="A24" s="124">
        <v>43214</v>
      </c>
      <c r="B24" s="114" t="s">
        <v>71</v>
      </c>
      <c r="C24" s="114">
        <v>1015</v>
      </c>
      <c r="D24" s="114">
        <v>1025</v>
      </c>
      <c r="E24" s="115" t="s">
        <v>203</v>
      </c>
      <c r="F24" s="115" t="s">
        <v>1211</v>
      </c>
      <c r="G24" s="115" t="s">
        <v>982</v>
      </c>
      <c r="H24" s="115" t="s">
        <v>467</v>
      </c>
      <c r="J24" s="132" t="s">
        <v>2448</v>
      </c>
      <c r="L24" s="127" t="s">
        <v>2399</v>
      </c>
      <c r="M24" s="123" t="str">
        <f t="shared" ref="M24" si="36">IF(A24&lt;&gt;"","武汉威伟机械","------")</f>
        <v>武汉威伟机械</v>
      </c>
      <c r="N24" s="134" t="s">
        <v>176</v>
      </c>
      <c r="O24" s="128" t="s">
        <v>1226</v>
      </c>
      <c r="P24" s="123" t="s">
        <v>2116</v>
      </c>
      <c r="Q24" s="126">
        <v>10</v>
      </c>
      <c r="R24" s="126">
        <v>4</v>
      </c>
      <c r="S24" s="126">
        <f t="shared" ref="S24" si="37">SUM(Q24:R24)</f>
        <v>14</v>
      </c>
      <c r="T24" s="126"/>
    </row>
    <row r="25" spans="1:20" ht="18.75">
      <c r="A25" s="124">
        <v>43214</v>
      </c>
      <c r="B25" s="114" t="s">
        <v>1086</v>
      </c>
      <c r="C25" s="114">
        <v>2150</v>
      </c>
      <c r="D25" s="114">
        <v>2159</v>
      </c>
      <c r="E25" s="115" t="s">
        <v>203</v>
      </c>
      <c r="F25" s="115" t="s">
        <v>430</v>
      </c>
      <c r="G25" s="115" t="s">
        <v>209</v>
      </c>
      <c r="H25" s="115" t="s">
        <v>467</v>
      </c>
      <c r="J25" s="132" t="s">
        <v>2449</v>
      </c>
      <c r="L25" s="127" t="s">
        <v>2409</v>
      </c>
      <c r="M25" s="123" t="str">
        <f t="shared" ref="M25" si="38">IF(A25&lt;&gt;"","武汉威伟机械","------")</f>
        <v>武汉威伟机械</v>
      </c>
      <c r="N25" s="134" t="s">
        <v>363</v>
      </c>
      <c r="O25" s="128" t="s">
        <v>402</v>
      </c>
      <c r="P25" s="123" t="s">
        <v>2116</v>
      </c>
      <c r="Q25" s="126">
        <v>5</v>
      </c>
      <c r="R25" s="126">
        <v>9</v>
      </c>
      <c r="S25" s="126">
        <f t="shared" ref="S25" si="39">SUM(Q25:R25)</f>
        <v>14</v>
      </c>
      <c r="T25" s="126"/>
    </row>
    <row r="26" spans="1:20" ht="18.75">
      <c r="A26" s="124">
        <v>43214</v>
      </c>
      <c r="B26" s="114" t="s">
        <v>1321</v>
      </c>
      <c r="C26" s="114">
        <v>2046</v>
      </c>
      <c r="D26" s="114">
        <v>2056</v>
      </c>
      <c r="E26" s="115" t="s">
        <v>203</v>
      </c>
      <c r="F26" s="115" t="s">
        <v>430</v>
      </c>
      <c r="G26" s="115" t="s">
        <v>209</v>
      </c>
      <c r="H26" s="115" t="s">
        <v>467</v>
      </c>
      <c r="J26" s="132" t="s">
        <v>2450</v>
      </c>
      <c r="L26" s="127" t="s">
        <v>2410</v>
      </c>
      <c r="M26" s="123" t="str">
        <f t="shared" ref="M26" si="40">IF(A26&lt;&gt;"","武汉威伟机械","------")</f>
        <v>武汉威伟机械</v>
      </c>
      <c r="N26" s="134" t="s">
        <v>363</v>
      </c>
      <c r="O26" s="128" t="s">
        <v>402</v>
      </c>
      <c r="P26" s="123" t="s">
        <v>2116</v>
      </c>
      <c r="Q26" s="126">
        <v>7</v>
      </c>
      <c r="R26" s="126">
        <v>7</v>
      </c>
      <c r="S26" s="126">
        <f t="shared" ref="S26" si="41">SUM(Q26:R26)</f>
        <v>14</v>
      </c>
      <c r="T26" s="126"/>
    </row>
    <row r="27" spans="1:20" ht="18.75">
      <c r="A27" s="124">
        <v>43214</v>
      </c>
      <c r="B27" s="114" t="s">
        <v>1086</v>
      </c>
      <c r="C27" s="114">
        <v>1954</v>
      </c>
      <c r="D27" s="114">
        <v>2004</v>
      </c>
      <c r="E27" s="115" t="s">
        <v>203</v>
      </c>
      <c r="F27" s="115" t="s">
        <v>430</v>
      </c>
      <c r="G27" s="115" t="s">
        <v>209</v>
      </c>
      <c r="H27" s="115" t="s">
        <v>467</v>
      </c>
      <c r="J27" s="132" t="s">
        <v>2451</v>
      </c>
      <c r="L27" s="127" t="s">
        <v>2411</v>
      </c>
      <c r="M27" s="123" t="str">
        <f t="shared" ref="M27" si="42">IF(A27&lt;&gt;"","武汉威伟机械","------")</f>
        <v>武汉威伟机械</v>
      </c>
      <c r="N27" s="134" t="s">
        <v>363</v>
      </c>
      <c r="O27" s="128" t="s">
        <v>402</v>
      </c>
      <c r="P27" s="123" t="s">
        <v>2116</v>
      </c>
      <c r="Q27" s="126">
        <v>11</v>
      </c>
      <c r="R27" s="126">
        <v>3</v>
      </c>
      <c r="S27" s="126">
        <f t="shared" ref="S27" si="43">SUM(Q27:R27)</f>
        <v>14</v>
      </c>
      <c r="T27" s="126"/>
    </row>
    <row r="28" spans="1:20" ht="18.75">
      <c r="A28" s="124">
        <v>43214</v>
      </c>
      <c r="B28" s="114" t="s">
        <v>1086</v>
      </c>
      <c r="C28" s="114">
        <v>1745</v>
      </c>
      <c r="D28" s="114">
        <v>1755</v>
      </c>
      <c r="E28" s="115" t="s">
        <v>203</v>
      </c>
      <c r="F28" s="115" t="s">
        <v>430</v>
      </c>
      <c r="G28" s="115" t="s">
        <v>209</v>
      </c>
      <c r="H28" s="115" t="s">
        <v>467</v>
      </c>
      <c r="J28" s="132" t="s">
        <v>2452</v>
      </c>
      <c r="L28" s="127" t="s">
        <v>2412</v>
      </c>
      <c r="M28" s="123" t="str">
        <f t="shared" ref="M28" si="44">IF(A28&lt;&gt;"","武汉威伟机械","------")</f>
        <v>武汉威伟机械</v>
      </c>
      <c r="N28" s="134" t="s">
        <v>363</v>
      </c>
      <c r="O28" s="128" t="s">
        <v>402</v>
      </c>
      <c r="P28" s="123" t="s">
        <v>2116</v>
      </c>
      <c r="Q28" s="126">
        <v>12</v>
      </c>
      <c r="R28" s="126">
        <v>2</v>
      </c>
      <c r="S28" s="126">
        <f t="shared" ref="S28" si="45">SUM(Q28:R28)</f>
        <v>14</v>
      </c>
      <c r="T28" s="126"/>
    </row>
    <row r="29" spans="1:20" ht="18.75">
      <c r="A29" s="124">
        <v>43214</v>
      </c>
      <c r="B29" s="114" t="s">
        <v>1086</v>
      </c>
      <c r="C29" s="114">
        <v>1430</v>
      </c>
      <c r="D29" s="114">
        <v>1440</v>
      </c>
      <c r="E29" s="115" t="s">
        <v>203</v>
      </c>
      <c r="F29" s="115" t="s">
        <v>430</v>
      </c>
      <c r="G29" s="115" t="s">
        <v>209</v>
      </c>
      <c r="H29" s="115" t="s">
        <v>467</v>
      </c>
      <c r="J29" s="132" t="s">
        <v>2453</v>
      </c>
      <c r="L29" s="127" t="s">
        <v>2413</v>
      </c>
      <c r="M29" s="123" t="str">
        <f t="shared" ref="M29" si="46">IF(A29&lt;&gt;"","武汉威伟机械","------")</f>
        <v>武汉威伟机械</v>
      </c>
      <c r="N29" s="134" t="s">
        <v>363</v>
      </c>
      <c r="O29" s="128" t="s">
        <v>402</v>
      </c>
      <c r="P29" s="123" t="s">
        <v>2116</v>
      </c>
      <c r="Q29" s="126">
        <v>11</v>
      </c>
      <c r="R29" s="126">
        <v>3</v>
      </c>
      <c r="S29" s="126">
        <f t="shared" ref="S29" si="47">SUM(Q29:R29)</f>
        <v>14</v>
      </c>
      <c r="T29" s="126"/>
    </row>
    <row r="30" spans="1:20" ht="18.75">
      <c r="A30" s="124">
        <v>43214</v>
      </c>
      <c r="B30" s="114" t="s">
        <v>375</v>
      </c>
      <c r="C30" s="114">
        <v>1122</v>
      </c>
      <c r="D30" s="114">
        <v>1132</v>
      </c>
      <c r="E30" s="115" t="s">
        <v>203</v>
      </c>
      <c r="F30" s="115" t="s">
        <v>430</v>
      </c>
      <c r="G30" s="115" t="s">
        <v>209</v>
      </c>
      <c r="H30" s="115" t="s">
        <v>467</v>
      </c>
      <c r="J30" s="132" t="s">
        <v>2454</v>
      </c>
      <c r="L30" s="127" t="s">
        <v>2414</v>
      </c>
      <c r="M30" s="123" t="str">
        <f t="shared" ref="M30" si="48">IF(A30&lt;&gt;"","武汉威伟机械","------")</f>
        <v>武汉威伟机械</v>
      </c>
      <c r="N30" s="134" t="s">
        <v>363</v>
      </c>
      <c r="O30" s="128" t="s">
        <v>402</v>
      </c>
      <c r="P30" s="123" t="s">
        <v>2116</v>
      </c>
      <c r="Q30" s="126">
        <v>5</v>
      </c>
      <c r="R30" s="126">
        <v>8</v>
      </c>
      <c r="S30" s="126">
        <f t="shared" ref="S30" si="49">SUM(Q30:R30)</f>
        <v>13</v>
      </c>
      <c r="T30" s="126"/>
    </row>
    <row r="31" spans="1:20" ht="18.75">
      <c r="A31" s="124">
        <v>43214</v>
      </c>
      <c r="B31" s="114" t="s">
        <v>1086</v>
      </c>
      <c r="C31" s="114">
        <v>2326</v>
      </c>
      <c r="D31" s="114">
        <v>2336</v>
      </c>
      <c r="E31" s="115" t="s">
        <v>203</v>
      </c>
      <c r="F31" s="115" t="s">
        <v>430</v>
      </c>
      <c r="G31" s="115" t="s">
        <v>209</v>
      </c>
      <c r="H31" s="115" t="s">
        <v>467</v>
      </c>
      <c r="J31" s="132" t="s">
        <v>2455</v>
      </c>
      <c r="L31" s="127" t="s">
        <v>2415</v>
      </c>
      <c r="M31" s="123" t="str">
        <f t="shared" ref="M31" si="50">IF(A31&lt;&gt;"","武汉威伟机械","------")</f>
        <v>武汉威伟机械</v>
      </c>
      <c r="N31" s="134" t="s">
        <v>163</v>
      </c>
      <c r="O31" s="128" t="s">
        <v>2419</v>
      </c>
      <c r="P31" s="123" t="s">
        <v>2116</v>
      </c>
      <c r="Q31" s="126">
        <v>11</v>
      </c>
      <c r="R31" s="126">
        <v>3</v>
      </c>
      <c r="S31" s="126">
        <f t="shared" ref="S31" si="51">SUM(Q31:R31)</f>
        <v>14</v>
      </c>
      <c r="T31" s="126"/>
    </row>
    <row r="32" spans="1:20" ht="18.75">
      <c r="A32" s="124">
        <v>43214</v>
      </c>
      <c r="B32" s="114" t="s">
        <v>1086</v>
      </c>
      <c r="C32" s="114">
        <v>2102</v>
      </c>
      <c r="D32" s="114">
        <v>2112</v>
      </c>
      <c r="E32" s="115" t="s">
        <v>203</v>
      </c>
      <c r="F32" s="115" t="s">
        <v>430</v>
      </c>
      <c r="G32" s="115" t="s">
        <v>209</v>
      </c>
      <c r="H32" s="115" t="s">
        <v>467</v>
      </c>
      <c r="J32" s="132" t="s">
        <v>2456</v>
      </c>
      <c r="L32" s="127" t="s">
        <v>2416</v>
      </c>
      <c r="M32" s="123" t="str">
        <f t="shared" ref="M32" si="52">IF(A32&lt;&gt;"","武汉威伟机械","------")</f>
        <v>武汉威伟机械</v>
      </c>
      <c r="N32" s="134" t="s">
        <v>163</v>
      </c>
      <c r="O32" s="128" t="s">
        <v>2419</v>
      </c>
      <c r="P32" s="123" t="s">
        <v>2116</v>
      </c>
      <c r="Q32" s="126">
        <v>6</v>
      </c>
      <c r="R32" s="126">
        <v>8</v>
      </c>
      <c r="S32" s="126">
        <f t="shared" ref="S32" si="53">SUM(Q32:R32)</f>
        <v>14</v>
      </c>
      <c r="T32" s="126"/>
    </row>
    <row r="33" spans="1:20" ht="18.75">
      <c r="A33" s="124">
        <v>43214</v>
      </c>
      <c r="B33" s="114" t="s">
        <v>1321</v>
      </c>
      <c r="C33" s="114">
        <v>2020</v>
      </c>
      <c r="D33" s="114">
        <v>2030</v>
      </c>
      <c r="E33" s="115" t="s">
        <v>203</v>
      </c>
      <c r="F33" s="115" t="s">
        <v>430</v>
      </c>
      <c r="G33" s="115" t="s">
        <v>209</v>
      </c>
      <c r="H33" s="115" t="s">
        <v>467</v>
      </c>
      <c r="J33" s="132" t="s">
        <v>2457</v>
      </c>
      <c r="L33" s="127" t="s">
        <v>2417</v>
      </c>
      <c r="M33" s="123" t="str">
        <f t="shared" ref="M33" si="54">IF(A33&lt;&gt;"","武汉威伟机械","------")</f>
        <v>武汉威伟机械</v>
      </c>
      <c r="N33" s="134" t="s">
        <v>163</v>
      </c>
      <c r="O33" s="128" t="s">
        <v>2419</v>
      </c>
      <c r="P33" s="123" t="s">
        <v>2116</v>
      </c>
      <c r="Q33" s="126">
        <v>8</v>
      </c>
      <c r="R33" s="126">
        <v>5</v>
      </c>
      <c r="S33" s="126">
        <f t="shared" ref="S33" si="55">SUM(Q33:R33)</f>
        <v>13</v>
      </c>
      <c r="T33" s="126"/>
    </row>
    <row r="34" spans="1:20" ht="18.75">
      <c r="A34" s="124">
        <v>43214</v>
      </c>
      <c r="B34" s="114" t="s">
        <v>375</v>
      </c>
      <c r="C34" s="114">
        <v>1912</v>
      </c>
      <c r="D34" s="114">
        <v>1922</v>
      </c>
      <c r="E34" s="115" t="s">
        <v>203</v>
      </c>
      <c r="F34" s="115" t="s">
        <v>430</v>
      </c>
      <c r="G34" s="115" t="s">
        <v>209</v>
      </c>
      <c r="H34" s="115" t="s">
        <v>467</v>
      </c>
      <c r="J34" s="132" t="s">
        <v>2458</v>
      </c>
      <c r="L34" s="127" t="s">
        <v>2418</v>
      </c>
      <c r="M34" s="123" t="str">
        <f t="shared" ref="M34" si="56">IF(A34&lt;&gt;"","武汉威伟机械","------")</f>
        <v>武汉威伟机械</v>
      </c>
      <c r="N34" s="134" t="s">
        <v>163</v>
      </c>
      <c r="O34" s="128" t="s">
        <v>2419</v>
      </c>
      <c r="P34" s="123" t="s">
        <v>2116</v>
      </c>
      <c r="Q34" s="126">
        <v>12</v>
      </c>
      <c r="R34" s="126">
        <v>2</v>
      </c>
      <c r="S34" s="126">
        <f t="shared" ref="S34" si="57">SUM(Q34:R34)</f>
        <v>14</v>
      </c>
      <c r="T34" s="126"/>
    </row>
    <row r="35" spans="1:20" ht="18.75">
      <c r="A35" s="124">
        <v>43214</v>
      </c>
      <c r="B35" s="114" t="s">
        <v>375</v>
      </c>
      <c r="C35" s="114">
        <v>1453</v>
      </c>
      <c r="D35" s="114">
        <v>1503</v>
      </c>
      <c r="E35" s="115" t="s">
        <v>203</v>
      </c>
      <c r="F35" s="115" t="s">
        <v>430</v>
      </c>
      <c r="G35" s="115" t="s">
        <v>209</v>
      </c>
      <c r="H35" s="115" t="s">
        <v>467</v>
      </c>
      <c r="J35" s="132" t="s">
        <v>2459</v>
      </c>
      <c r="L35" s="127" t="s">
        <v>2420</v>
      </c>
      <c r="M35" s="123" t="str">
        <f t="shared" ref="M35" si="58">IF(A35&lt;&gt;"","武汉威伟机械","------")</f>
        <v>武汉威伟机械</v>
      </c>
      <c r="N35" s="134" t="s">
        <v>163</v>
      </c>
      <c r="O35" s="128" t="s">
        <v>2419</v>
      </c>
      <c r="P35" s="123" t="s">
        <v>2116</v>
      </c>
      <c r="Q35" s="126">
        <v>6</v>
      </c>
      <c r="R35" s="126">
        <v>7</v>
      </c>
      <c r="S35" s="126">
        <f t="shared" ref="S35" si="59">SUM(Q35:R35)</f>
        <v>13</v>
      </c>
      <c r="T35" s="126"/>
    </row>
    <row r="36" spans="1:20" ht="18.75">
      <c r="A36" s="124">
        <v>43214</v>
      </c>
      <c r="B36" s="114" t="s">
        <v>375</v>
      </c>
      <c r="C36" s="114">
        <v>1350</v>
      </c>
      <c r="D36" s="114">
        <v>1430</v>
      </c>
      <c r="E36" s="115" t="s">
        <v>203</v>
      </c>
      <c r="F36" s="115" t="s">
        <v>430</v>
      </c>
      <c r="G36" s="115" t="s">
        <v>209</v>
      </c>
      <c r="H36" s="115" t="s">
        <v>467</v>
      </c>
      <c r="J36" s="132" t="s">
        <v>2460</v>
      </c>
      <c r="L36" s="127" t="s">
        <v>2421</v>
      </c>
      <c r="M36" s="123" t="str">
        <f t="shared" ref="M36" si="60">IF(A36&lt;&gt;"","武汉威伟机械","------")</f>
        <v>武汉威伟机械</v>
      </c>
      <c r="N36" s="134" t="s">
        <v>163</v>
      </c>
      <c r="O36" s="128" t="s">
        <v>2419</v>
      </c>
      <c r="P36" s="123" t="s">
        <v>2116</v>
      </c>
      <c r="Q36" s="126">
        <v>11</v>
      </c>
      <c r="R36" s="126">
        <v>4</v>
      </c>
      <c r="S36" s="126">
        <f t="shared" ref="S36" si="61">SUM(Q36:R36)</f>
        <v>15</v>
      </c>
      <c r="T36" s="126"/>
    </row>
    <row r="37" spans="1:20" ht="18.75">
      <c r="A37" s="124">
        <v>43214</v>
      </c>
      <c r="B37" s="114" t="s">
        <v>375</v>
      </c>
      <c r="C37" s="114">
        <v>1049</v>
      </c>
      <c r="D37" s="114">
        <v>1059</v>
      </c>
      <c r="E37" s="115" t="s">
        <v>203</v>
      </c>
      <c r="F37" s="115" t="s">
        <v>430</v>
      </c>
      <c r="G37" s="115" t="s">
        <v>209</v>
      </c>
      <c r="H37" s="115" t="s">
        <v>467</v>
      </c>
      <c r="J37" s="132" t="s">
        <v>2461</v>
      </c>
      <c r="L37" s="127" t="s">
        <v>2422</v>
      </c>
      <c r="M37" s="123" t="str">
        <f t="shared" ref="M37" si="62">IF(A37&lt;&gt;"","武汉威伟机械","------")</f>
        <v>武汉威伟机械</v>
      </c>
      <c r="N37" s="134" t="s">
        <v>163</v>
      </c>
      <c r="O37" s="128" t="s">
        <v>2419</v>
      </c>
      <c r="P37" s="123" t="s">
        <v>2116</v>
      </c>
      <c r="Q37" s="126">
        <v>12</v>
      </c>
      <c r="R37" s="126">
        <v>3</v>
      </c>
      <c r="S37" s="126">
        <f t="shared" ref="S37" si="63">SUM(Q37:R37)</f>
        <v>15</v>
      </c>
      <c r="T37" s="126"/>
    </row>
    <row r="38" spans="1:20" ht="18.75">
      <c r="A38" s="124">
        <v>43214</v>
      </c>
      <c r="B38" s="114" t="s">
        <v>1086</v>
      </c>
      <c r="C38" s="114">
        <v>57</v>
      </c>
      <c r="D38" s="114">
        <v>107</v>
      </c>
      <c r="E38" s="115" t="s">
        <v>203</v>
      </c>
      <c r="F38" s="115" t="s">
        <v>430</v>
      </c>
      <c r="G38" s="115" t="s">
        <v>209</v>
      </c>
      <c r="H38" s="115" t="s">
        <v>467</v>
      </c>
      <c r="J38" s="132" t="s">
        <v>2462</v>
      </c>
      <c r="L38" s="127" t="s">
        <v>2423</v>
      </c>
      <c r="M38" s="123" t="str">
        <f t="shared" ref="M38" si="64">IF(A38&lt;&gt;"","武汉威伟机械","------")</f>
        <v>武汉威伟机械</v>
      </c>
      <c r="N38" s="134" t="s">
        <v>163</v>
      </c>
      <c r="O38" s="128" t="s">
        <v>2419</v>
      </c>
      <c r="P38" s="123" t="s">
        <v>2116</v>
      </c>
      <c r="Q38" s="126">
        <v>7</v>
      </c>
      <c r="R38" s="126">
        <v>3</v>
      </c>
      <c r="S38" s="126">
        <f t="shared" ref="S38" si="65">SUM(Q38:R38)</f>
        <v>10</v>
      </c>
      <c r="T38" s="126"/>
    </row>
    <row r="39" spans="1:20" ht="18.75">
      <c r="A39" s="124">
        <v>43214</v>
      </c>
      <c r="B39" s="114" t="s">
        <v>2424</v>
      </c>
      <c r="C39" s="114">
        <v>912</v>
      </c>
      <c r="D39" s="114">
        <v>922</v>
      </c>
      <c r="E39" s="115" t="s">
        <v>203</v>
      </c>
      <c r="F39" s="115" t="s">
        <v>430</v>
      </c>
      <c r="G39" s="115" t="s">
        <v>209</v>
      </c>
      <c r="H39" s="115" t="s">
        <v>467</v>
      </c>
      <c r="J39" s="132" t="s">
        <v>2463</v>
      </c>
      <c r="L39" s="127" t="s">
        <v>2425</v>
      </c>
      <c r="M39" s="123" t="str">
        <f t="shared" ref="M39" si="66">IF(A39&lt;&gt;"","武汉威伟机械","------")</f>
        <v>武汉威伟机械</v>
      </c>
      <c r="N39" s="134" t="s">
        <v>163</v>
      </c>
      <c r="O39" s="128" t="s">
        <v>2419</v>
      </c>
      <c r="P39" s="123" t="s">
        <v>2116</v>
      </c>
      <c r="Q39" s="126">
        <v>10</v>
      </c>
      <c r="R39" s="126">
        <v>0</v>
      </c>
      <c r="S39" s="126">
        <f t="shared" ref="S39" si="67">SUM(Q39:R39)</f>
        <v>10</v>
      </c>
      <c r="T39" s="126"/>
    </row>
    <row r="40" spans="1:20" ht="18.75">
      <c r="A40" s="124"/>
      <c r="B40" s="114"/>
      <c r="C40" s="114"/>
      <c r="D40" s="114"/>
      <c r="E40" s="115"/>
      <c r="F40" s="115"/>
      <c r="G40" s="115"/>
      <c r="H40" s="115"/>
      <c r="J40" s="131"/>
      <c r="L40" s="127"/>
      <c r="M40" s="123"/>
      <c r="N40" s="134"/>
      <c r="O40" s="128"/>
      <c r="P40" s="123"/>
      <c r="Q40" s="126"/>
      <c r="R40" s="126"/>
      <c r="S40" s="126"/>
      <c r="T40" s="126"/>
    </row>
    <row r="41" spans="1:20" ht="18.75">
      <c r="A41" s="124"/>
      <c r="B41" s="114"/>
      <c r="C41" s="114"/>
      <c r="D41" s="114"/>
      <c r="E41" s="115"/>
      <c r="F41" s="115"/>
      <c r="G41" s="115"/>
      <c r="H41" s="115"/>
      <c r="J41" s="131"/>
      <c r="L41" s="127"/>
      <c r="M41" s="123"/>
      <c r="N41" s="134"/>
      <c r="O41" s="128"/>
      <c r="P41" s="123"/>
      <c r="Q41" s="126"/>
      <c r="R41" s="126"/>
      <c r="S41" s="126"/>
      <c r="T41" s="126"/>
    </row>
    <row r="42" spans="1:20" ht="18.75">
      <c r="A42" s="124"/>
      <c r="B42" s="114"/>
      <c r="C42" s="114"/>
      <c r="D42" s="114"/>
      <c r="E42" s="115"/>
      <c r="F42" s="115"/>
      <c r="G42" s="115"/>
      <c r="H42" s="115"/>
      <c r="J42" s="131"/>
      <c r="L42" s="127"/>
      <c r="M42" s="123"/>
      <c r="N42" s="134"/>
      <c r="O42" s="128"/>
      <c r="P42" s="123"/>
      <c r="Q42" s="126"/>
      <c r="R42" s="126"/>
      <c r="S42" s="126"/>
      <c r="T42" s="126"/>
    </row>
    <row r="43" spans="1:20" ht="18.75">
      <c r="A43" s="124"/>
      <c r="B43" s="114"/>
      <c r="C43" s="114"/>
      <c r="D43" s="114"/>
      <c r="E43" s="115"/>
      <c r="F43" s="115"/>
      <c r="G43" s="115"/>
      <c r="H43" s="115"/>
      <c r="J43" s="131"/>
      <c r="L43" s="127"/>
      <c r="M43" s="123"/>
      <c r="N43" s="134"/>
      <c r="O43" s="128"/>
      <c r="P43" s="123"/>
      <c r="Q43" s="126"/>
      <c r="R43" s="126"/>
      <c r="S43" s="126"/>
      <c r="T43" s="126"/>
    </row>
    <row r="44" spans="1:20" ht="18.75">
      <c r="A44" s="124"/>
      <c r="B44" s="114"/>
      <c r="C44" s="114"/>
      <c r="D44" s="114"/>
      <c r="E44" s="115"/>
      <c r="F44" s="115"/>
      <c r="G44" s="115"/>
      <c r="H44" s="115"/>
      <c r="J44" s="131"/>
      <c r="L44" s="127"/>
      <c r="M44" s="123"/>
      <c r="N44" s="134"/>
      <c r="O44" s="128"/>
      <c r="P44" s="123"/>
      <c r="Q44" s="126"/>
      <c r="R44" s="126"/>
      <c r="S44" s="126"/>
      <c r="T44" s="126"/>
    </row>
    <row r="45" spans="1:20" ht="18.75">
      <c r="A45" s="124"/>
      <c r="B45" s="114"/>
      <c r="C45" s="114"/>
      <c r="D45" s="114"/>
      <c r="E45" s="115"/>
      <c r="F45" s="115"/>
      <c r="G45" s="115"/>
      <c r="H45" s="115"/>
      <c r="J45" s="131"/>
      <c r="L45" s="127"/>
      <c r="M45" s="123"/>
      <c r="N45" s="134"/>
      <c r="O45" s="128"/>
      <c r="P45" s="123"/>
      <c r="Q45" s="126"/>
      <c r="R45" s="126"/>
      <c r="S45" s="126"/>
      <c r="T45" s="126"/>
    </row>
    <row r="46" spans="1:20" ht="18.75">
      <c r="A46" s="124"/>
      <c r="B46" s="114"/>
      <c r="C46" s="114"/>
      <c r="D46" s="114"/>
      <c r="E46" s="115"/>
      <c r="F46" s="115"/>
      <c r="G46" s="115"/>
      <c r="H46" s="115"/>
      <c r="J46" s="131"/>
      <c r="L46" s="127"/>
      <c r="M46" s="123"/>
      <c r="N46" s="134"/>
      <c r="O46" s="128"/>
      <c r="P46" s="123"/>
      <c r="Q46" s="126"/>
      <c r="R46" s="126"/>
      <c r="S46" s="126"/>
      <c r="T46" s="126"/>
    </row>
    <row r="47" spans="1:20" ht="18.75">
      <c r="A47" s="124"/>
      <c r="B47" s="114"/>
      <c r="C47" s="114"/>
      <c r="D47" s="114"/>
      <c r="E47" s="115"/>
      <c r="F47" s="115"/>
      <c r="G47" s="115"/>
      <c r="H47" s="115"/>
      <c r="J47" s="131"/>
      <c r="L47" s="127"/>
      <c r="M47" s="123"/>
      <c r="N47" s="134"/>
      <c r="O47" s="128"/>
      <c r="P47" s="123"/>
      <c r="Q47" s="126"/>
      <c r="R47" s="126"/>
      <c r="S47" s="126"/>
      <c r="T47" s="126"/>
    </row>
    <row r="48" spans="1:20" ht="18.75">
      <c r="A48" s="124"/>
      <c r="B48" s="114"/>
      <c r="C48" s="114"/>
      <c r="D48" s="114"/>
      <c r="E48" s="115"/>
      <c r="F48" s="115"/>
      <c r="G48" s="115"/>
      <c r="H48" s="115"/>
      <c r="J48" s="131"/>
      <c r="L48" s="127"/>
      <c r="M48" s="123"/>
      <c r="N48" s="134"/>
      <c r="O48" s="128"/>
      <c r="P48" s="123"/>
      <c r="Q48" s="126"/>
      <c r="R48" s="126"/>
      <c r="S48" s="126"/>
      <c r="T48" s="126"/>
    </row>
    <row r="49" spans="1:20" ht="18.75">
      <c r="A49" s="124"/>
      <c r="B49" s="114"/>
      <c r="C49" s="114"/>
      <c r="D49" s="114"/>
      <c r="E49" s="115"/>
      <c r="F49" s="115"/>
      <c r="G49" s="115"/>
      <c r="H49" s="115"/>
      <c r="J49" s="131"/>
      <c r="L49" s="127"/>
      <c r="M49" s="123"/>
      <c r="N49" s="134"/>
      <c r="O49" s="128"/>
      <c r="P49" s="123"/>
      <c r="Q49" s="126"/>
      <c r="R49" s="126"/>
      <c r="S49" s="126"/>
      <c r="T49" s="126"/>
    </row>
    <row r="50" spans="1:20" ht="18.75">
      <c r="A50" s="124"/>
      <c r="B50" s="114"/>
      <c r="C50" s="114"/>
      <c r="D50" s="114"/>
      <c r="E50" s="115"/>
      <c r="F50" s="115"/>
      <c r="G50" s="115"/>
      <c r="H50" s="115"/>
      <c r="J50" s="131"/>
      <c r="L50" s="127"/>
      <c r="M50" s="123"/>
      <c r="N50" s="134"/>
      <c r="O50" s="128"/>
      <c r="P50" s="123"/>
      <c r="Q50" s="126"/>
      <c r="R50" s="126"/>
      <c r="S50" s="126"/>
      <c r="T50" s="126"/>
    </row>
    <row r="51" spans="1:20" ht="18.75">
      <c r="A51" s="124"/>
      <c r="B51" s="114"/>
      <c r="C51" s="114"/>
      <c r="D51" s="114"/>
      <c r="E51" s="115"/>
      <c r="F51" s="115"/>
      <c r="G51" s="115"/>
      <c r="H51" s="115"/>
      <c r="J51" s="131"/>
      <c r="L51" s="127"/>
      <c r="M51" s="123"/>
      <c r="N51" s="134"/>
      <c r="O51" s="128"/>
      <c r="P51" s="123"/>
      <c r="Q51" s="126"/>
      <c r="R51" s="126"/>
      <c r="S51" s="126"/>
      <c r="T51" s="126"/>
    </row>
    <row r="52" spans="1:20" ht="18.75">
      <c r="A52" s="124"/>
      <c r="B52" s="114"/>
      <c r="C52" s="114"/>
      <c r="D52" s="114"/>
      <c r="E52" s="115"/>
      <c r="F52" s="115"/>
      <c r="G52" s="115"/>
      <c r="H52" s="115"/>
      <c r="J52" s="131"/>
      <c r="L52" s="127"/>
      <c r="M52" s="123"/>
      <c r="N52" s="134"/>
      <c r="O52" s="128"/>
      <c r="P52" s="123"/>
      <c r="Q52" s="126"/>
      <c r="R52" s="126"/>
      <c r="S52" s="126"/>
      <c r="T52" s="126"/>
    </row>
    <row r="53" spans="1:20" ht="18.75">
      <c r="A53" s="124"/>
      <c r="B53" s="114"/>
      <c r="C53" s="114"/>
      <c r="D53" s="114"/>
      <c r="E53" s="115"/>
      <c r="F53" s="115"/>
      <c r="G53" s="115"/>
      <c r="H53" s="115"/>
      <c r="J53" s="131"/>
      <c r="L53" s="127"/>
      <c r="M53" s="123"/>
      <c r="N53" s="134"/>
      <c r="O53" s="128"/>
      <c r="P53" s="123"/>
      <c r="Q53" s="126"/>
      <c r="R53" s="126"/>
      <c r="S53" s="126"/>
      <c r="T53" s="126"/>
    </row>
    <row r="54" spans="1:20" ht="18.75">
      <c r="A54" s="124"/>
      <c r="B54" s="114"/>
      <c r="C54" s="114"/>
      <c r="D54" s="114"/>
      <c r="E54" s="115"/>
      <c r="F54" s="115"/>
      <c r="G54" s="115"/>
      <c r="H54" s="115"/>
      <c r="J54" s="131"/>
      <c r="L54" s="127"/>
      <c r="M54" s="123"/>
      <c r="N54" s="134"/>
      <c r="O54" s="128"/>
      <c r="P54" s="123"/>
      <c r="Q54" s="126"/>
      <c r="R54" s="126"/>
      <c r="S54" s="126"/>
      <c r="T54" s="126"/>
    </row>
    <row r="55" spans="1:20" ht="18.75">
      <c r="A55" s="124"/>
      <c r="B55" s="114"/>
      <c r="C55" s="114"/>
      <c r="D55" s="114"/>
      <c r="E55" s="115"/>
      <c r="F55" s="115"/>
      <c r="G55" s="115"/>
      <c r="H55" s="115"/>
      <c r="J55" s="131"/>
      <c r="L55" s="127"/>
      <c r="M55" s="123"/>
      <c r="N55" s="134"/>
      <c r="O55" s="128"/>
      <c r="P55" s="123"/>
      <c r="Q55" s="126"/>
      <c r="R55" s="126"/>
      <c r="S55" s="126"/>
      <c r="T55" s="126"/>
    </row>
    <row r="56" spans="1:20" ht="18.75">
      <c r="A56" s="124"/>
      <c r="B56" s="114"/>
      <c r="C56" s="114"/>
      <c r="D56" s="114"/>
      <c r="E56" s="115"/>
      <c r="F56" s="115"/>
      <c r="G56" s="115"/>
      <c r="H56" s="115"/>
      <c r="J56" s="131"/>
      <c r="L56" s="127"/>
      <c r="M56" s="123"/>
      <c r="N56" s="134"/>
      <c r="O56" s="128"/>
      <c r="P56" s="123"/>
      <c r="Q56" s="126"/>
      <c r="R56" s="126"/>
      <c r="S56" s="126"/>
      <c r="T56" s="126"/>
    </row>
    <row r="57" spans="1:20" ht="18.75">
      <c r="A57" s="124"/>
      <c r="B57" s="114"/>
      <c r="C57" s="114"/>
      <c r="D57" s="114"/>
      <c r="E57" s="115"/>
      <c r="F57" s="115"/>
      <c r="G57" s="115"/>
      <c r="H57" s="115"/>
      <c r="J57" s="131"/>
      <c r="L57" s="127"/>
      <c r="M57" s="123"/>
      <c r="N57" s="134"/>
      <c r="O57" s="128"/>
      <c r="P57" s="123"/>
      <c r="Q57" s="126"/>
      <c r="R57" s="126"/>
      <c r="S57" s="126"/>
      <c r="T57" s="126"/>
    </row>
    <row r="58" spans="1:20" ht="18.75">
      <c r="A58" s="124"/>
      <c r="B58" s="114"/>
      <c r="C58" s="114"/>
      <c r="D58" s="114"/>
      <c r="E58" s="115"/>
      <c r="F58" s="115"/>
      <c r="G58" s="115"/>
      <c r="H58" s="115"/>
      <c r="J58" s="131"/>
      <c r="L58" s="127"/>
      <c r="M58" s="123"/>
      <c r="N58" s="134"/>
      <c r="O58" s="128"/>
      <c r="P58" s="123"/>
      <c r="Q58" s="126"/>
      <c r="R58" s="126"/>
      <c r="S58" s="126"/>
      <c r="T58" s="126"/>
    </row>
    <row r="59" spans="1:20" ht="18.75">
      <c r="A59" s="124"/>
      <c r="B59" s="114"/>
      <c r="C59" s="114"/>
      <c r="D59" s="114"/>
      <c r="E59" s="115"/>
      <c r="F59" s="115"/>
      <c r="G59" s="115"/>
      <c r="H59" s="115"/>
      <c r="J59" s="131"/>
      <c r="L59" s="127"/>
      <c r="M59" s="123"/>
      <c r="N59" s="134"/>
      <c r="O59" s="128"/>
      <c r="P59" s="123"/>
      <c r="Q59" s="126"/>
      <c r="R59" s="126"/>
      <c r="S59" s="126"/>
      <c r="T59" s="126"/>
    </row>
    <row r="60" spans="1:20" ht="18.75">
      <c r="A60" s="124"/>
      <c r="B60" s="114"/>
      <c r="C60" s="114"/>
      <c r="D60" s="114"/>
      <c r="E60" s="115"/>
      <c r="F60" s="115"/>
      <c r="G60" s="115"/>
      <c r="H60" s="115"/>
      <c r="J60" s="131"/>
      <c r="L60" s="127"/>
      <c r="M60" s="123"/>
      <c r="N60" s="134"/>
      <c r="O60" s="128"/>
      <c r="P60" s="123"/>
      <c r="Q60" s="126"/>
      <c r="R60" s="126"/>
      <c r="S60" s="126"/>
      <c r="T60" s="126"/>
    </row>
    <row r="61" spans="1:20" ht="18.75">
      <c r="A61" s="124"/>
      <c r="B61" s="114"/>
      <c r="C61" s="114"/>
      <c r="D61" s="114"/>
      <c r="E61" s="115"/>
      <c r="F61" s="115"/>
      <c r="G61" s="115"/>
      <c r="H61" s="115"/>
      <c r="J61" s="131"/>
      <c r="L61" s="127"/>
      <c r="M61" s="123"/>
      <c r="N61" s="134"/>
      <c r="O61" s="128"/>
      <c r="P61" s="123"/>
      <c r="Q61" s="126"/>
      <c r="R61" s="126"/>
      <c r="S61" s="126"/>
      <c r="T61" s="126"/>
    </row>
    <row r="62" spans="1:20" ht="18.75">
      <c r="A62" s="124"/>
      <c r="B62" s="114"/>
      <c r="C62" s="114"/>
      <c r="D62" s="114"/>
      <c r="E62" s="115"/>
      <c r="F62" s="115"/>
      <c r="G62" s="115"/>
      <c r="H62" s="115"/>
      <c r="J62" s="131"/>
      <c r="L62" s="127"/>
      <c r="M62" s="123"/>
      <c r="N62" s="134"/>
      <c r="O62" s="128"/>
      <c r="P62" s="123"/>
      <c r="Q62" s="126"/>
      <c r="R62" s="126"/>
      <c r="S62" s="126"/>
      <c r="T62" s="126"/>
    </row>
    <row r="63" spans="1:20" ht="18.75">
      <c r="A63" s="124"/>
      <c r="B63" s="114"/>
      <c r="C63" s="114"/>
      <c r="D63" s="114"/>
      <c r="E63" s="115"/>
      <c r="F63" s="115"/>
      <c r="G63" s="115"/>
      <c r="H63" s="115"/>
      <c r="J63" s="131"/>
      <c r="L63" s="127"/>
      <c r="M63" s="123"/>
      <c r="N63" s="134"/>
      <c r="O63" s="128"/>
      <c r="P63" s="123"/>
      <c r="Q63" s="126"/>
      <c r="R63" s="126"/>
      <c r="S63" s="126"/>
      <c r="T63" s="126"/>
    </row>
    <row r="64" spans="1:20" ht="18.75">
      <c r="A64" s="124"/>
      <c r="B64" s="114"/>
      <c r="C64" s="114"/>
      <c r="D64" s="114"/>
      <c r="E64" s="115"/>
      <c r="F64" s="115"/>
      <c r="G64" s="115"/>
      <c r="H64" s="115"/>
      <c r="J64" s="131"/>
      <c r="L64" s="127"/>
      <c r="M64" s="123"/>
      <c r="N64" s="134"/>
      <c r="O64" s="128"/>
      <c r="P64" s="123"/>
      <c r="Q64" s="126"/>
      <c r="R64" s="126"/>
      <c r="S64" s="126"/>
      <c r="T64" s="126"/>
    </row>
    <row r="65" spans="1:20" ht="18.75">
      <c r="A65" s="124"/>
      <c r="B65" s="114"/>
      <c r="C65" s="114"/>
      <c r="D65" s="114"/>
      <c r="E65" s="115"/>
      <c r="F65" s="115"/>
      <c r="G65" s="115"/>
      <c r="H65" s="115"/>
      <c r="J65" s="131"/>
      <c r="L65" s="127"/>
      <c r="M65" s="123"/>
      <c r="N65" s="134"/>
      <c r="O65" s="128"/>
      <c r="P65" s="123"/>
      <c r="Q65" s="126"/>
      <c r="R65" s="126"/>
      <c r="S65" s="126"/>
      <c r="T65" s="126"/>
    </row>
    <row r="66" spans="1:20" ht="18.75">
      <c r="A66" s="124"/>
      <c r="B66" s="114"/>
      <c r="C66" s="114"/>
      <c r="D66" s="114"/>
      <c r="E66" s="115"/>
      <c r="F66" s="115"/>
      <c r="G66" s="115"/>
      <c r="H66" s="115"/>
      <c r="J66" s="131"/>
      <c r="L66" s="127"/>
      <c r="M66" s="123"/>
      <c r="N66" s="134"/>
      <c r="O66" s="128"/>
      <c r="P66" s="123"/>
      <c r="Q66" s="126"/>
      <c r="R66" s="126"/>
      <c r="S66" s="126"/>
      <c r="T66" s="126"/>
    </row>
    <row r="67" spans="1:20" ht="18.75">
      <c r="A67" s="124"/>
      <c r="B67" s="114"/>
      <c r="C67" s="114"/>
      <c r="D67" s="114"/>
      <c r="E67" s="115"/>
      <c r="F67" s="115"/>
      <c r="G67" s="115"/>
      <c r="H67" s="115"/>
      <c r="J67" s="131"/>
      <c r="L67" s="127"/>
      <c r="M67" s="123"/>
      <c r="N67" s="134"/>
      <c r="O67" s="128"/>
      <c r="P67" s="123"/>
      <c r="Q67" s="126"/>
      <c r="R67" s="126"/>
      <c r="S67" s="126"/>
      <c r="T67" s="126"/>
    </row>
    <row r="68" spans="1:20" ht="18.75">
      <c r="A68" s="124"/>
      <c r="B68" s="114"/>
      <c r="C68" s="114"/>
      <c r="D68" s="114"/>
      <c r="E68" s="115"/>
      <c r="F68" s="115"/>
      <c r="G68" s="115"/>
      <c r="H68" s="115"/>
      <c r="J68" s="131"/>
      <c r="L68" s="127"/>
      <c r="M68" s="123"/>
      <c r="N68" s="134"/>
      <c r="O68" s="128"/>
      <c r="P68" s="123"/>
      <c r="Q68" s="126"/>
      <c r="R68" s="126"/>
      <c r="S68" s="126"/>
      <c r="T68" s="126"/>
    </row>
    <row r="69" spans="1:20" ht="18.75">
      <c r="A69" s="124"/>
      <c r="B69" s="114"/>
      <c r="C69" s="114"/>
      <c r="D69" s="114"/>
      <c r="E69" s="115"/>
      <c r="F69" s="115"/>
      <c r="G69" s="115"/>
      <c r="H69" s="115"/>
      <c r="J69" s="131"/>
      <c r="L69" s="127"/>
      <c r="M69" s="123"/>
      <c r="N69" s="134"/>
      <c r="O69" s="128"/>
      <c r="P69" s="123"/>
      <c r="Q69" s="126"/>
      <c r="R69" s="126"/>
      <c r="S69" s="126"/>
      <c r="T69" s="126"/>
    </row>
    <row r="70" spans="1:20" ht="18.75">
      <c r="A70" s="124"/>
      <c r="B70" s="114"/>
      <c r="C70" s="114"/>
      <c r="D70" s="114"/>
      <c r="E70" s="115"/>
      <c r="F70" s="115"/>
      <c r="G70" s="115"/>
      <c r="H70" s="115"/>
      <c r="J70" s="131"/>
      <c r="L70" s="127"/>
      <c r="M70" s="123"/>
      <c r="N70" s="134"/>
      <c r="O70" s="128"/>
      <c r="P70" s="123"/>
      <c r="Q70" s="126"/>
      <c r="R70" s="126"/>
      <c r="S70" s="126"/>
      <c r="T70" s="126"/>
    </row>
    <row r="71" spans="1:20" ht="18.75">
      <c r="A71" s="124"/>
      <c r="B71" s="114"/>
      <c r="C71" s="114"/>
      <c r="D71" s="114"/>
      <c r="E71" s="115"/>
      <c r="F71" s="115"/>
      <c r="G71" s="115"/>
      <c r="H71" s="115"/>
      <c r="J71" s="131"/>
      <c r="L71" s="127"/>
      <c r="M71" s="123"/>
      <c r="N71" s="134"/>
      <c r="O71" s="128"/>
      <c r="P71" s="123"/>
      <c r="Q71" s="126"/>
      <c r="R71" s="126"/>
      <c r="S71" s="126"/>
      <c r="T71" s="126"/>
    </row>
    <row r="72" spans="1:20" ht="18.75">
      <c r="A72" s="124"/>
      <c r="B72" s="114"/>
      <c r="C72" s="114"/>
      <c r="D72" s="114"/>
      <c r="E72" s="115"/>
      <c r="F72" s="115"/>
      <c r="G72" s="115"/>
      <c r="H72" s="115"/>
      <c r="J72" s="131"/>
      <c r="L72" s="127"/>
      <c r="M72" s="123"/>
      <c r="N72" s="134"/>
      <c r="O72" s="128"/>
      <c r="P72" s="123"/>
      <c r="Q72" s="126"/>
      <c r="R72" s="126"/>
      <c r="S72" s="126"/>
      <c r="T72" s="126"/>
    </row>
    <row r="73" spans="1:20" ht="18.75">
      <c r="A73" s="124"/>
      <c r="B73" s="114"/>
      <c r="C73" s="114"/>
      <c r="D73" s="114"/>
      <c r="E73" s="115"/>
      <c r="F73" s="115"/>
      <c r="G73" s="115"/>
      <c r="H73" s="115"/>
      <c r="J73" s="131"/>
      <c r="L73" s="127"/>
      <c r="M73" s="123"/>
      <c r="N73" s="134"/>
      <c r="O73" s="128"/>
      <c r="P73" s="123"/>
      <c r="Q73" s="126"/>
      <c r="R73" s="126"/>
      <c r="S73" s="126"/>
      <c r="T73" s="126"/>
    </row>
    <row r="74" spans="1:20" ht="18.75">
      <c r="A74" s="124"/>
      <c r="B74" s="114"/>
      <c r="C74" s="114"/>
      <c r="D74" s="114"/>
      <c r="E74" s="115"/>
      <c r="F74" s="115"/>
      <c r="G74" s="115"/>
      <c r="H74" s="115"/>
      <c r="J74" s="131"/>
      <c r="L74" s="127"/>
      <c r="M74" s="123"/>
      <c r="N74" s="134"/>
      <c r="O74" s="128"/>
      <c r="P74" s="123"/>
      <c r="Q74" s="126"/>
      <c r="R74" s="126"/>
      <c r="S74" s="126"/>
      <c r="T74" s="126"/>
    </row>
    <row r="75" spans="1:20" ht="18.75">
      <c r="A75" s="124"/>
      <c r="B75" s="114"/>
      <c r="C75" s="114"/>
      <c r="D75" s="114"/>
      <c r="E75" s="115"/>
      <c r="F75" s="115"/>
      <c r="G75" s="115"/>
      <c r="H75" s="115"/>
      <c r="J75" s="131"/>
      <c r="L75" s="127"/>
      <c r="M75" s="123"/>
      <c r="N75" s="134"/>
      <c r="O75" s="128"/>
      <c r="P75" s="123"/>
      <c r="Q75" s="126"/>
      <c r="R75" s="126"/>
      <c r="S75" s="126"/>
      <c r="T75" s="126"/>
    </row>
    <row r="76" spans="1:20" ht="18.75">
      <c r="A76" s="124"/>
      <c r="B76" s="114"/>
      <c r="C76" s="114"/>
      <c r="D76" s="114"/>
      <c r="E76" s="115"/>
      <c r="F76" s="115"/>
      <c r="G76" s="115"/>
      <c r="H76" s="115"/>
      <c r="J76" s="131"/>
      <c r="L76" s="127"/>
      <c r="M76" s="123"/>
      <c r="N76" s="134"/>
      <c r="O76" s="128"/>
      <c r="P76" s="123"/>
      <c r="Q76" s="126"/>
      <c r="R76" s="126"/>
      <c r="S76" s="126"/>
      <c r="T76" s="126"/>
    </row>
    <row r="77" spans="1:20" ht="18.75">
      <c r="A77" s="124"/>
      <c r="B77" s="114"/>
      <c r="C77" s="114"/>
      <c r="D77" s="114"/>
      <c r="E77" s="115"/>
      <c r="F77" s="115"/>
      <c r="G77" s="115"/>
      <c r="H77" s="115"/>
      <c r="J77" s="131"/>
      <c r="L77" s="127"/>
      <c r="M77" s="123"/>
      <c r="N77" s="134"/>
      <c r="O77" s="128"/>
      <c r="P77" s="123"/>
      <c r="Q77" s="126"/>
      <c r="R77" s="126"/>
      <c r="S77" s="126"/>
      <c r="T77" s="126"/>
    </row>
    <row r="78" spans="1:20" ht="18.75">
      <c r="A78" s="124"/>
      <c r="B78" s="114"/>
      <c r="C78" s="114"/>
      <c r="D78" s="114"/>
      <c r="E78" s="115"/>
      <c r="F78" s="115"/>
      <c r="G78" s="115"/>
      <c r="H78" s="115"/>
      <c r="J78" s="131"/>
      <c r="L78" s="127"/>
      <c r="M78" s="123"/>
      <c r="N78" s="134"/>
      <c r="O78" s="128"/>
      <c r="P78" s="123"/>
      <c r="Q78" s="126"/>
      <c r="R78" s="126"/>
      <c r="S78" s="126"/>
      <c r="T78" s="126"/>
    </row>
    <row r="79" spans="1:20" ht="18.75">
      <c r="A79" s="124"/>
      <c r="B79" s="114"/>
      <c r="C79" s="114"/>
      <c r="D79" s="114"/>
      <c r="E79" s="115"/>
      <c r="F79" s="115"/>
      <c r="G79" s="115"/>
      <c r="H79" s="115"/>
      <c r="J79" s="131"/>
      <c r="L79" s="127"/>
      <c r="M79" s="123"/>
      <c r="N79" s="134"/>
      <c r="O79" s="128"/>
      <c r="P79" s="123"/>
      <c r="Q79" s="126"/>
      <c r="R79" s="126"/>
      <c r="S79" s="126"/>
      <c r="T79" s="126"/>
    </row>
    <row r="80" spans="1:20" ht="18.75">
      <c r="A80" s="124"/>
      <c r="B80" s="114"/>
      <c r="C80" s="114"/>
      <c r="D80" s="114"/>
      <c r="E80" s="115"/>
      <c r="F80" s="115"/>
      <c r="G80" s="115"/>
      <c r="H80" s="115"/>
      <c r="J80" s="131"/>
      <c r="L80" s="127"/>
      <c r="M80" s="123"/>
      <c r="N80" s="134"/>
      <c r="O80" s="128"/>
      <c r="P80" s="123"/>
      <c r="Q80" s="126"/>
      <c r="R80" s="126"/>
      <c r="S80" s="126"/>
      <c r="T80" s="126"/>
    </row>
    <row r="81" spans="1:20" ht="18.75">
      <c r="A81" s="124"/>
      <c r="B81" s="114"/>
      <c r="C81" s="114"/>
      <c r="D81" s="114"/>
      <c r="E81" s="115"/>
      <c r="F81" s="115"/>
      <c r="G81" s="115"/>
      <c r="H81" s="115"/>
      <c r="J81" s="131"/>
      <c r="L81" s="127"/>
      <c r="M81" s="123"/>
      <c r="N81" s="134"/>
      <c r="O81" s="128"/>
      <c r="P81" s="123"/>
      <c r="Q81" s="126"/>
      <c r="R81" s="126"/>
      <c r="S81" s="126"/>
      <c r="T81" s="126"/>
    </row>
    <row r="82" spans="1:20" ht="18.75">
      <c r="A82" s="124"/>
      <c r="B82" s="114"/>
      <c r="C82" s="114"/>
      <c r="D82" s="114"/>
      <c r="E82" s="115"/>
      <c r="F82" s="115"/>
      <c r="G82" s="115"/>
      <c r="H82" s="115"/>
      <c r="J82" s="131"/>
      <c r="L82" s="127"/>
      <c r="M82" s="123"/>
      <c r="N82" s="134"/>
      <c r="O82" s="128"/>
      <c r="P82" s="123"/>
      <c r="Q82" s="126"/>
      <c r="R82" s="126"/>
      <c r="S82" s="126"/>
      <c r="T82" s="126"/>
    </row>
    <row r="83" spans="1:20" ht="18.75">
      <c r="A83" s="124"/>
      <c r="B83" s="114"/>
      <c r="C83" s="114"/>
      <c r="D83" s="114"/>
      <c r="E83" s="115"/>
      <c r="F83" s="115"/>
      <c r="G83" s="115"/>
      <c r="H83" s="115"/>
      <c r="J83" s="131"/>
      <c r="L83" s="127"/>
      <c r="M83" s="123"/>
      <c r="N83" s="134"/>
      <c r="O83" s="128"/>
      <c r="P83" s="123"/>
      <c r="Q83" s="126"/>
      <c r="R83" s="126"/>
      <c r="S83" s="126"/>
      <c r="T83" s="126"/>
    </row>
    <row r="84" spans="1:20" ht="18.75">
      <c r="A84" s="124"/>
      <c r="B84" s="114"/>
      <c r="C84" s="114"/>
      <c r="D84" s="114"/>
      <c r="E84" s="115"/>
      <c r="F84" s="115"/>
      <c r="G84" s="115"/>
      <c r="H84" s="115"/>
      <c r="J84" s="131"/>
      <c r="L84" s="127"/>
      <c r="M84" s="123"/>
      <c r="N84" s="134"/>
      <c r="O84" s="128"/>
      <c r="P84" s="123"/>
      <c r="Q84" s="126"/>
      <c r="R84" s="126"/>
      <c r="S84" s="126"/>
      <c r="T84" s="126"/>
    </row>
    <row r="85" spans="1:20" ht="18.75">
      <c r="A85" s="124"/>
      <c r="B85" s="114"/>
      <c r="C85" s="114"/>
      <c r="D85" s="114"/>
      <c r="E85" s="115"/>
      <c r="F85" s="115"/>
      <c r="G85" s="115"/>
      <c r="H85" s="115"/>
      <c r="J85" s="131"/>
      <c r="L85" s="127"/>
      <c r="M85" s="123"/>
      <c r="N85" s="134"/>
      <c r="O85" s="128"/>
      <c r="P85" s="123"/>
      <c r="Q85" s="126"/>
      <c r="R85" s="126"/>
      <c r="S85" s="126"/>
      <c r="T85" s="126"/>
    </row>
    <row r="86" spans="1:20" ht="18.75">
      <c r="A86" s="124"/>
      <c r="B86" s="114"/>
      <c r="C86" s="114"/>
      <c r="D86" s="114"/>
      <c r="E86" s="115"/>
      <c r="F86" s="115"/>
      <c r="G86" s="115"/>
      <c r="H86" s="115"/>
      <c r="J86" s="131"/>
      <c r="L86" s="127"/>
      <c r="M86" s="123"/>
      <c r="N86" s="134"/>
      <c r="O86" s="128"/>
      <c r="P86" s="123"/>
      <c r="Q86" s="126"/>
      <c r="R86" s="126"/>
      <c r="S86" s="126"/>
      <c r="T86" s="126"/>
    </row>
    <row r="87" spans="1:20" ht="18.75">
      <c r="A87" s="124"/>
      <c r="B87" s="114"/>
      <c r="C87" s="114"/>
      <c r="D87" s="114"/>
      <c r="E87" s="115"/>
      <c r="F87" s="115"/>
      <c r="G87" s="115"/>
      <c r="H87" s="115"/>
      <c r="J87" s="131"/>
      <c r="L87" s="127"/>
      <c r="M87" s="123"/>
      <c r="N87" s="134"/>
      <c r="O87" s="128"/>
      <c r="P87" s="123"/>
      <c r="Q87" s="126"/>
      <c r="R87" s="126"/>
      <c r="S87" s="126"/>
      <c r="T87" s="126"/>
    </row>
    <row r="88" spans="1:20" ht="18.75">
      <c r="A88" s="124"/>
      <c r="B88" s="114"/>
      <c r="C88" s="114"/>
      <c r="D88" s="114"/>
      <c r="E88" s="115"/>
      <c r="F88" s="115"/>
      <c r="G88" s="115"/>
      <c r="H88" s="115"/>
      <c r="J88" s="131"/>
      <c r="L88" s="127"/>
      <c r="M88" s="123"/>
      <c r="N88" s="134"/>
      <c r="O88" s="128"/>
      <c r="P88" s="123"/>
      <c r="Q88" s="126"/>
      <c r="R88" s="126"/>
      <c r="S88" s="126"/>
      <c r="T88" s="126"/>
    </row>
    <row r="89" spans="1:20" ht="18.75">
      <c r="A89" s="124"/>
      <c r="B89" s="114"/>
      <c r="C89" s="114"/>
      <c r="D89" s="114"/>
      <c r="E89" s="115"/>
      <c r="F89" s="115"/>
      <c r="G89" s="115"/>
      <c r="H89" s="115"/>
      <c r="J89" s="131"/>
      <c r="L89" s="127"/>
      <c r="M89" s="123"/>
      <c r="N89" s="134"/>
      <c r="O89" s="128"/>
      <c r="P89" s="123"/>
      <c r="Q89" s="126"/>
      <c r="R89" s="126"/>
      <c r="S89" s="126"/>
      <c r="T89" s="126"/>
    </row>
    <row r="90" spans="1:20" ht="18.75">
      <c r="A90" s="124"/>
      <c r="B90" s="114"/>
      <c r="C90" s="114"/>
      <c r="D90" s="114"/>
      <c r="E90" s="115"/>
      <c r="F90" s="115"/>
      <c r="G90" s="115"/>
      <c r="H90" s="115"/>
      <c r="J90" s="131"/>
      <c r="L90" s="127"/>
      <c r="M90" s="123"/>
      <c r="N90" s="134"/>
      <c r="O90" s="128"/>
      <c r="P90" s="123"/>
      <c r="Q90" s="126"/>
      <c r="R90" s="126"/>
      <c r="S90" s="126"/>
      <c r="T90" s="126"/>
    </row>
    <row r="91" spans="1:20" ht="18.75">
      <c r="A91" s="124"/>
      <c r="B91" s="114"/>
      <c r="C91" s="114"/>
      <c r="D91" s="114"/>
      <c r="E91" s="115"/>
      <c r="F91" s="115"/>
      <c r="G91" s="115"/>
      <c r="H91" s="115"/>
      <c r="J91" s="131"/>
      <c r="L91" s="127"/>
      <c r="M91" s="123"/>
      <c r="N91" s="134"/>
      <c r="O91" s="128"/>
      <c r="P91" s="123"/>
      <c r="Q91" s="126"/>
      <c r="R91" s="126"/>
      <c r="S91" s="126"/>
      <c r="T91" s="126"/>
    </row>
    <row r="92" spans="1:20" ht="18.75">
      <c r="A92" s="124"/>
      <c r="B92" s="114"/>
      <c r="C92" s="114"/>
      <c r="D92" s="114"/>
      <c r="E92" s="115"/>
      <c r="F92" s="115"/>
      <c r="G92" s="115"/>
      <c r="H92" s="115"/>
      <c r="J92" s="131"/>
      <c r="L92" s="127"/>
      <c r="M92" s="123"/>
      <c r="N92" s="134"/>
      <c r="O92" s="128"/>
      <c r="P92" s="123"/>
      <c r="Q92" s="126"/>
      <c r="R92" s="126"/>
      <c r="S92" s="126"/>
      <c r="T92" s="126"/>
    </row>
    <row r="93" spans="1:20" ht="18.75">
      <c r="A93" s="124"/>
      <c r="B93" s="114"/>
      <c r="C93" s="114"/>
      <c r="D93" s="114"/>
      <c r="E93" s="115"/>
      <c r="F93" s="115"/>
      <c r="G93" s="115"/>
      <c r="H93" s="115"/>
      <c r="J93" s="131"/>
      <c r="L93" s="127"/>
      <c r="M93" s="123"/>
      <c r="N93" s="134"/>
      <c r="O93" s="128"/>
      <c r="P93" s="123"/>
      <c r="Q93" s="126"/>
      <c r="R93" s="126"/>
      <c r="S93" s="126"/>
      <c r="T93" s="126"/>
    </row>
    <row r="94" spans="1:20" ht="18.75">
      <c r="A94" s="124"/>
      <c r="B94" s="114"/>
      <c r="C94" s="114"/>
      <c r="D94" s="114"/>
      <c r="E94" s="115"/>
      <c r="F94" s="115"/>
      <c r="G94" s="115"/>
      <c r="H94" s="115"/>
      <c r="J94" s="131"/>
      <c r="L94" s="127"/>
      <c r="M94" s="123"/>
      <c r="N94" s="134"/>
      <c r="O94" s="128"/>
      <c r="P94" s="123"/>
      <c r="Q94" s="126"/>
      <c r="R94" s="126"/>
      <c r="S94" s="126"/>
      <c r="T94" s="126"/>
    </row>
    <row r="95" spans="1:20" ht="18.75">
      <c r="A95" s="124"/>
      <c r="B95" s="114"/>
      <c r="C95" s="114"/>
      <c r="D95" s="114"/>
      <c r="E95" s="115"/>
      <c r="F95" s="115"/>
      <c r="G95" s="115"/>
      <c r="H95" s="115"/>
      <c r="J95" s="131"/>
      <c r="L95" s="127"/>
      <c r="M95" s="123"/>
      <c r="N95" s="134"/>
      <c r="O95" s="128"/>
      <c r="P95" s="123"/>
      <c r="Q95" s="126"/>
      <c r="R95" s="126"/>
      <c r="S95" s="126"/>
      <c r="T95" s="126"/>
    </row>
    <row r="96" spans="1:20" ht="18.75">
      <c r="A96" s="124"/>
      <c r="B96" s="114"/>
      <c r="C96" s="114"/>
      <c r="D96" s="114"/>
      <c r="E96" s="115"/>
      <c r="F96" s="115"/>
      <c r="G96" s="115"/>
      <c r="H96" s="115"/>
      <c r="J96" s="131"/>
      <c r="L96" s="127"/>
      <c r="M96" s="123"/>
      <c r="N96" s="134"/>
      <c r="O96" s="128"/>
      <c r="P96" s="123"/>
      <c r="Q96" s="126"/>
      <c r="R96" s="126"/>
      <c r="S96" s="126"/>
      <c r="T96" s="126"/>
    </row>
    <row r="97" spans="1:20" ht="18.75">
      <c r="A97" s="124"/>
      <c r="B97" s="114"/>
      <c r="C97" s="114"/>
      <c r="D97" s="114"/>
      <c r="E97" s="115"/>
      <c r="F97" s="115"/>
      <c r="G97" s="115"/>
      <c r="H97" s="115"/>
      <c r="J97" s="131"/>
      <c r="L97" s="127"/>
      <c r="M97" s="123"/>
      <c r="N97" s="134"/>
      <c r="O97" s="128"/>
      <c r="P97" s="123"/>
      <c r="Q97" s="126"/>
      <c r="R97" s="126"/>
      <c r="S97" s="126"/>
      <c r="T97" s="126"/>
    </row>
    <row r="98" spans="1:20" ht="18.75">
      <c r="A98" s="124"/>
      <c r="B98" s="114"/>
      <c r="C98" s="114"/>
      <c r="D98" s="114"/>
      <c r="E98" s="115"/>
      <c r="F98" s="115"/>
      <c r="G98" s="115"/>
      <c r="H98" s="115"/>
      <c r="J98" s="131"/>
      <c r="L98" s="127"/>
      <c r="M98" s="123"/>
      <c r="N98" s="134"/>
      <c r="O98" s="128"/>
      <c r="P98" s="123"/>
      <c r="Q98" s="126"/>
      <c r="R98" s="126"/>
      <c r="S98" s="126"/>
      <c r="T98" s="126"/>
    </row>
    <row r="99" spans="1:20" ht="18.75">
      <c r="A99" s="124"/>
      <c r="B99" s="114"/>
      <c r="C99" s="114"/>
      <c r="D99" s="114"/>
      <c r="E99" s="115"/>
      <c r="F99" s="115"/>
      <c r="G99" s="115"/>
      <c r="H99" s="115"/>
      <c r="J99" s="131"/>
      <c r="L99" s="127"/>
      <c r="M99" s="123"/>
      <c r="N99" s="134"/>
      <c r="O99" s="128"/>
      <c r="P99" s="123"/>
      <c r="Q99" s="126"/>
      <c r="R99" s="126"/>
      <c r="S99" s="126"/>
      <c r="T99" s="126"/>
    </row>
    <row r="100" spans="1:20" ht="18.75">
      <c r="A100" s="124"/>
      <c r="B100" s="114"/>
      <c r="C100" s="114"/>
      <c r="D100" s="114"/>
      <c r="E100" s="115"/>
      <c r="F100" s="115"/>
      <c r="G100" s="115"/>
      <c r="H100" s="115"/>
      <c r="J100" s="131"/>
      <c r="L100" s="127"/>
      <c r="M100" s="123"/>
      <c r="N100" s="134"/>
      <c r="O100" s="128"/>
      <c r="P100" s="123"/>
      <c r="Q100" s="126"/>
      <c r="R100" s="126"/>
      <c r="S100" s="126"/>
      <c r="T100" s="126"/>
    </row>
    <row r="101" spans="1:20" ht="18.75">
      <c r="A101" s="124"/>
      <c r="B101" s="114"/>
      <c r="C101" s="114"/>
      <c r="D101" s="114"/>
      <c r="E101" s="115"/>
      <c r="F101" s="115"/>
      <c r="G101" s="115"/>
      <c r="H101" s="115"/>
      <c r="J101" s="131"/>
      <c r="L101" s="127"/>
      <c r="M101" s="123"/>
      <c r="N101" s="134"/>
      <c r="O101" s="128"/>
      <c r="P101" s="123"/>
      <c r="Q101" s="126"/>
      <c r="R101" s="126"/>
      <c r="S101" s="126"/>
      <c r="T101" s="126"/>
    </row>
    <row r="102" spans="1:20" ht="18.75">
      <c r="A102" s="124"/>
      <c r="B102" s="114"/>
      <c r="C102" s="114"/>
      <c r="D102" s="114"/>
      <c r="E102" s="115"/>
      <c r="F102" s="115"/>
      <c r="G102" s="115"/>
      <c r="H102" s="115"/>
      <c r="J102" s="131"/>
      <c r="L102" s="127"/>
      <c r="M102" s="123"/>
      <c r="N102" s="134"/>
      <c r="O102" s="128"/>
      <c r="P102" s="123"/>
      <c r="Q102" s="126"/>
      <c r="R102" s="126"/>
      <c r="S102" s="126"/>
      <c r="T102" s="126"/>
    </row>
    <row r="103" spans="1:20" ht="18.75">
      <c r="A103" s="124"/>
      <c r="B103" s="114"/>
      <c r="C103" s="114"/>
      <c r="D103" s="114"/>
      <c r="E103" s="115"/>
      <c r="F103" s="115"/>
      <c r="G103" s="115"/>
      <c r="H103" s="115"/>
      <c r="J103" s="131"/>
      <c r="L103" s="127"/>
      <c r="M103" s="123"/>
      <c r="N103" s="134"/>
      <c r="O103" s="128"/>
      <c r="P103" s="123"/>
      <c r="Q103" s="126"/>
      <c r="R103" s="126"/>
      <c r="S103" s="126"/>
      <c r="T103" s="126"/>
    </row>
    <row r="104" spans="1:20" ht="18.75">
      <c r="A104" s="124"/>
      <c r="B104" s="114"/>
      <c r="C104" s="114"/>
      <c r="D104" s="114"/>
      <c r="E104" s="115"/>
      <c r="F104" s="115"/>
      <c r="G104" s="115"/>
      <c r="H104" s="115"/>
      <c r="J104" s="131"/>
      <c r="L104" s="127"/>
      <c r="M104" s="123"/>
      <c r="N104" s="134"/>
      <c r="O104" s="128"/>
      <c r="P104" s="123"/>
      <c r="Q104" s="126"/>
      <c r="R104" s="126"/>
      <c r="S104" s="126"/>
      <c r="T104" s="126"/>
    </row>
    <row r="105" spans="1:20" ht="18.75">
      <c r="A105" s="124"/>
      <c r="B105" s="114"/>
      <c r="C105" s="114"/>
      <c r="D105" s="114"/>
      <c r="E105" s="115"/>
      <c r="F105" s="115"/>
      <c r="G105" s="115"/>
      <c r="H105" s="115"/>
      <c r="J105" s="131"/>
      <c r="L105" s="127"/>
      <c r="M105" s="123"/>
      <c r="N105" s="134"/>
      <c r="O105" s="128"/>
      <c r="P105" s="123"/>
      <c r="Q105" s="126"/>
      <c r="R105" s="126"/>
      <c r="S105" s="126"/>
      <c r="T105" s="126"/>
    </row>
    <row r="106" spans="1:20" ht="18.75">
      <c r="A106" s="124"/>
      <c r="B106" s="114"/>
      <c r="C106" s="114"/>
      <c r="D106" s="114"/>
      <c r="E106" s="115"/>
      <c r="F106" s="115"/>
      <c r="G106" s="115"/>
      <c r="H106" s="115"/>
      <c r="J106" s="131"/>
      <c r="L106" s="127"/>
      <c r="M106" s="123"/>
      <c r="N106" s="134"/>
      <c r="O106" s="128"/>
      <c r="P106" s="123"/>
      <c r="Q106" s="126"/>
      <c r="R106" s="126"/>
      <c r="S106" s="126"/>
      <c r="T106" s="126"/>
    </row>
    <row r="107" spans="1:20" ht="18.75">
      <c r="A107" s="124"/>
      <c r="B107" s="114"/>
      <c r="C107" s="114"/>
      <c r="D107" s="114"/>
      <c r="E107" s="115"/>
      <c r="F107" s="115"/>
      <c r="G107" s="115"/>
      <c r="H107" s="115"/>
      <c r="J107" s="131"/>
      <c r="L107" s="127"/>
      <c r="M107" s="123"/>
      <c r="N107" s="134"/>
      <c r="O107" s="128"/>
      <c r="P107" s="123"/>
      <c r="Q107" s="126"/>
      <c r="R107" s="126"/>
      <c r="S107" s="126"/>
      <c r="T107" s="126"/>
    </row>
    <row r="108" spans="1:20" ht="18.75">
      <c r="A108" s="124"/>
      <c r="B108" s="114"/>
      <c r="C108" s="114"/>
      <c r="D108" s="114"/>
      <c r="E108" s="115"/>
      <c r="F108" s="115"/>
      <c r="G108" s="115"/>
      <c r="H108" s="115"/>
      <c r="J108" s="131"/>
      <c r="L108" s="127"/>
      <c r="M108" s="123"/>
      <c r="N108" s="134"/>
      <c r="O108" s="128"/>
      <c r="P108" s="123"/>
      <c r="Q108" s="126"/>
      <c r="R108" s="126"/>
      <c r="S108" s="126"/>
      <c r="T108" s="126"/>
    </row>
    <row r="109" spans="1:20" ht="18.75">
      <c r="A109" s="124"/>
      <c r="B109" s="114"/>
      <c r="C109" s="114"/>
      <c r="D109" s="114"/>
      <c r="E109" s="115"/>
      <c r="F109" s="115"/>
      <c r="G109" s="115"/>
      <c r="H109" s="115"/>
      <c r="J109" s="131"/>
      <c r="L109" s="127"/>
      <c r="M109" s="123"/>
      <c r="N109" s="134"/>
      <c r="O109" s="128"/>
      <c r="P109" s="123"/>
      <c r="Q109" s="126"/>
      <c r="R109" s="126"/>
      <c r="S109" s="126"/>
      <c r="T109" s="126"/>
    </row>
    <row r="110" spans="1:20" ht="18.75">
      <c r="A110" s="124"/>
      <c r="B110" s="114"/>
      <c r="C110" s="114"/>
      <c r="D110" s="114"/>
      <c r="E110" s="115"/>
      <c r="F110" s="115"/>
      <c r="G110" s="115"/>
      <c r="H110" s="115"/>
      <c r="J110" s="131"/>
      <c r="L110" s="127"/>
      <c r="M110" s="123"/>
      <c r="N110" s="134"/>
      <c r="O110" s="128"/>
      <c r="P110" s="123"/>
      <c r="Q110" s="126"/>
      <c r="R110" s="126"/>
      <c r="S110" s="126"/>
      <c r="T110" s="126"/>
    </row>
    <row r="111" spans="1:20" ht="18.75">
      <c r="A111" s="124"/>
      <c r="B111" s="114"/>
      <c r="C111" s="114"/>
      <c r="D111" s="114"/>
      <c r="E111" s="115"/>
      <c r="F111" s="115"/>
      <c r="G111" s="115"/>
      <c r="H111" s="115"/>
      <c r="J111" s="131"/>
      <c r="L111" s="127"/>
      <c r="M111" s="123"/>
      <c r="N111" s="134"/>
      <c r="O111" s="128"/>
      <c r="P111" s="123"/>
      <c r="Q111" s="126"/>
      <c r="R111" s="126"/>
      <c r="S111" s="126"/>
      <c r="T111" s="126"/>
    </row>
    <row r="112" spans="1:20" ht="18.75">
      <c r="A112" s="124"/>
      <c r="B112" s="114"/>
      <c r="C112" s="114"/>
      <c r="D112" s="114"/>
      <c r="E112" s="115"/>
      <c r="F112" s="115"/>
      <c r="G112" s="115"/>
      <c r="H112" s="115"/>
      <c r="J112" s="131"/>
      <c r="L112" s="127"/>
      <c r="M112" s="123"/>
      <c r="N112" s="134"/>
      <c r="O112" s="128"/>
      <c r="P112" s="123"/>
      <c r="Q112" s="126"/>
      <c r="R112" s="126"/>
      <c r="S112" s="126"/>
      <c r="T112" s="126"/>
    </row>
    <row r="113" spans="1:20" ht="18.75">
      <c r="A113" s="124"/>
      <c r="B113" s="114"/>
      <c r="C113" s="114"/>
      <c r="D113" s="114"/>
      <c r="E113" s="115"/>
      <c r="F113" s="115"/>
      <c r="G113" s="115"/>
      <c r="H113" s="115"/>
      <c r="J113" s="131"/>
      <c r="L113" s="127"/>
      <c r="M113" s="123"/>
      <c r="N113" s="134"/>
      <c r="O113" s="128"/>
      <c r="P113" s="123"/>
      <c r="Q113" s="126"/>
      <c r="R113" s="126"/>
      <c r="S113" s="126"/>
      <c r="T113" s="126"/>
    </row>
    <row r="114" spans="1:20" ht="18.75">
      <c r="A114" s="124"/>
      <c r="B114" s="114"/>
      <c r="C114" s="114"/>
      <c r="D114" s="114"/>
      <c r="E114" s="115"/>
      <c r="F114" s="115"/>
      <c r="G114" s="115"/>
      <c r="H114" s="115"/>
      <c r="J114" s="131"/>
      <c r="L114" s="127"/>
      <c r="M114" s="123"/>
      <c r="N114" s="134"/>
      <c r="O114" s="128"/>
      <c r="P114" s="123"/>
      <c r="Q114" s="126"/>
      <c r="R114" s="126"/>
      <c r="S114" s="126"/>
      <c r="T114" s="126"/>
    </row>
    <row r="115" spans="1:20" ht="18.75">
      <c r="A115" s="124"/>
      <c r="B115" s="114"/>
      <c r="C115" s="114"/>
      <c r="D115" s="114"/>
      <c r="E115" s="115"/>
      <c r="F115" s="115"/>
      <c r="G115" s="115"/>
      <c r="H115" s="115"/>
      <c r="J115" s="131"/>
      <c r="L115" s="127"/>
      <c r="M115" s="123"/>
      <c r="N115" s="134"/>
      <c r="O115" s="128"/>
      <c r="P115" s="123"/>
      <c r="Q115" s="126"/>
      <c r="R115" s="126"/>
      <c r="S115" s="126"/>
      <c r="T115" s="126"/>
    </row>
    <row r="116" spans="1:20" ht="18.75">
      <c r="A116" s="124"/>
      <c r="B116" s="114"/>
      <c r="C116" s="114"/>
      <c r="D116" s="114"/>
      <c r="E116" s="115"/>
      <c r="F116" s="115"/>
      <c r="G116" s="115"/>
      <c r="H116" s="115"/>
      <c r="J116" s="131"/>
      <c r="L116" s="127"/>
      <c r="M116" s="123"/>
      <c r="N116" s="134"/>
      <c r="O116" s="128"/>
      <c r="P116" s="123"/>
      <c r="Q116" s="126"/>
      <c r="R116" s="126"/>
      <c r="S116" s="126"/>
      <c r="T116" s="126"/>
    </row>
    <row r="117" spans="1:20" ht="18.75">
      <c r="A117" s="124"/>
      <c r="B117" s="114"/>
      <c r="C117" s="114"/>
      <c r="D117" s="114"/>
      <c r="E117" s="115"/>
      <c r="F117" s="115"/>
      <c r="G117" s="115"/>
      <c r="H117" s="115"/>
      <c r="J117" s="131"/>
      <c r="L117" s="127"/>
      <c r="M117" s="123"/>
      <c r="N117" s="134"/>
      <c r="O117" s="128"/>
      <c r="P117" s="123"/>
      <c r="Q117" s="126"/>
      <c r="R117" s="126"/>
      <c r="S117" s="126"/>
      <c r="T117" s="126"/>
    </row>
    <row r="118" spans="1:20" ht="18.75">
      <c r="A118" s="124"/>
      <c r="B118" s="114"/>
      <c r="C118" s="114"/>
      <c r="D118" s="114"/>
      <c r="E118" s="115"/>
      <c r="F118" s="115"/>
      <c r="G118" s="115"/>
      <c r="H118" s="115"/>
      <c r="J118" s="131"/>
      <c r="L118" s="127"/>
      <c r="M118" s="123"/>
      <c r="N118" s="134"/>
      <c r="O118" s="128"/>
      <c r="P118" s="123"/>
      <c r="Q118" s="126"/>
      <c r="R118" s="126"/>
      <c r="S118" s="126"/>
      <c r="T118" s="126"/>
    </row>
    <row r="119" spans="1:20" ht="18.75">
      <c r="A119" s="124"/>
      <c r="B119" s="114"/>
      <c r="C119" s="114"/>
      <c r="D119" s="114"/>
      <c r="E119" s="115"/>
      <c r="F119" s="115"/>
      <c r="G119" s="115"/>
      <c r="H119" s="115"/>
      <c r="J119" s="131"/>
      <c r="L119" s="127"/>
      <c r="M119" s="123"/>
      <c r="N119" s="134"/>
      <c r="O119" s="128"/>
      <c r="P119" s="123"/>
      <c r="Q119" s="126"/>
      <c r="R119" s="126"/>
      <c r="S119" s="126"/>
      <c r="T119" s="126"/>
    </row>
    <row r="120" spans="1:20" ht="18.75">
      <c r="A120" s="124"/>
      <c r="B120" s="114"/>
      <c r="C120" s="114"/>
      <c r="D120" s="114"/>
      <c r="E120" s="115"/>
      <c r="F120" s="115"/>
      <c r="G120" s="115"/>
      <c r="H120" s="115"/>
      <c r="J120" s="131"/>
      <c r="L120" s="127"/>
      <c r="M120" s="123"/>
      <c r="N120" s="134"/>
      <c r="O120" s="128"/>
      <c r="P120" s="123"/>
      <c r="Q120" s="126"/>
      <c r="R120" s="126"/>
      <c r="S120" s="126"/>
      <c r="T120" s="126"/>
    </row>
    <row r="121" spans="1:20" ht="18.75">
      <c r="A121" s="124"/>
      <c r="B121" s="114"/>
      <c r="C121" s="114"/>
      <c r="D121" s="114"/>
      <c r="E121" s="115"/>
      <c r="F121" s="115"/>
      <c r="G121" s="115"/>
      <c r="H121" s="115"/>
      <c r="J121" s="131"/>
      <c r="L121" s="127"/>
      <c r="M121" s="123"/>
      <c r="N121" s="134"/>
      <c r="O121" s="128"/>
      <c r="P121" s="123"/>
      <c r="Q121" s="126"/>
      <c r="R121" s="126"/>
      <c r="S121" s="126"/>
      <c r="T121" s="126"/>
    </row>
    <row r="122" spans="1:20" ht="18.75">
      <c r="A122" s="124"/>
      <c r="B122" s="114"/>
      <c r="C122" s="114"/>
      <c r="D122" s="114"/>
      <c r="E122" s="115"/>
      <c r="F122" s="115"/>
      <c r="G122" s="115"/>
      <c r="H122" s="115"/>
      <c r="J122" s="131"/>
      <c r="L122" s="127"/>
      <c r="M122" s="123"/>
      <c r="N122" s="134"/>
      <c r="O122" s="128"/>
      <c r="P122" s="123"/>
      <c r="Q122" s="126"/>
      <c r="R122" s="126"/>
      <c r="S122" s="126"/>
      <c r="T122" s="126"/>
    </row>
    <row r="123" spans="1:20" ht="18.75">
      <c r="A123" s="124"/>
      <c r="B123" s="114"/>
      <c r="C123" s="114"/>
      <c r="D123" s="114"/>
      <c r="E123" s="115"/>
      <c r="F123" s="115"/>
      <c r="G123" s="115"/>
      <c r="H123" s="115"/>
      <c r="J123" s="131"/>
      <c r="L123" s="127"/>
      <c r="M123" s="123"/>
      <c r="N123" s="134"/>
      <c r="O123" s="128"/>
      <c r="P123" s="123"/>
      <c r="Q123" s="126"/>
      <c r="R123" s="126"/>
      <c r="S123" s="126"/>
      <c r="T123" s="126"/>
    </row>
    <row r="124" spans="1:20" ht="18.75">
      <c r="A124" s="124"/>
      <c r="B124" s="114"/>
      <c r="C124" s="114"/>
      <c r="D124" s="114"/>
      <c r="E124" s="115"/>
      <c r="F124" s="115"/>
      <c r="G124" s="115"/>
      <c r="H124" s="115"/>
      <c r="J124" s="131"/>
      <c r="L124" s="127"/>
      <c r="M124" s="123"/>
      <c r="N124" s="134"/>
      <c r="O124" s="128"/>
      <c r="P124" s="123"/>
      <c r="Q124" s="126"/>
      <c r="R124" s="126"/>
      <c r="S124" s="126"/>
      <c r="T124" s="126"/>
    </row>
    <row r="125" spans="1:20" ht="18.75">
      <c r="A125" s="124"/>
      <c r="B125" s="114"/>
      <c r="C125" s="114"/>
      <c r="D125" s="114"/>
      <c r="E125" s="115"/>
      <c r="F125" s="115"/>
      <c r="G125" s="115"/>
      <c r="H125" s="115"/>
      <c r="J125" s="131"/>
      <c r="L125" s="127"/>
      <c r="M125" s="123"/>
      <c r="N125" s="134"/>
      <c r="O125" s="128"/>
      <c r="P125" s="123"/>
      <c r="Q125" s="126"/>
      <c r="R125" s="126"/>
      <c r="S125" s="126"/>
      <c r="T125" s="126"/>
    </row>
    <row r="126" spans="1:20" ht="18.75">
      <c r="A126" s="124"/>
      <c r="B126" s="114"/>
      <c r="C126" s="114"/>
      <c r="D126" s="114"/>
      <c r="E126" s="115"/>
      <c r="F126" s="115"/>
      <c r="G126" s="115"/>
      <c r="H126" s="115"/>
      <c r="J126" s="131"/>
      <c r="L126" s="127"/>
      <c r="M126" s="123"/>
      <c r="N126" s="134"/>
      <c r="O126" s="128"/>
      <c r="P126" s="123"/>
      <c r="Q126" s="126"/>
      <c r="R126" s="126"/>
      <c r="S126" s="126"/>
      <c r="T126" s="126"/>
    </row>
    <row r="127" spans="1:20" ht="18.75">
      <c r="A127" s="124"/>
      <c r="B127" s="114"/>
      <c r="C127" s="114"/>
      <c r="D127" s="114"/>
      <c r="E127" s="115"/>
      <c r="F127" s="115"/>
      <c r="G127" s="115"/>
      <c r="H127" s="115"/>
      <c r="J127" s="131"/>
      <c r="L127" s="127"/>
      <c r="M127" s="123"/>
      <c r="N127" s="134"/>
      <c r="O127" s="128"/>
      <c r="P127" s="123"/>
      <c r="Q127" s="126"/>
      <c r="R127" s="126"/>
      <c r="S127" s="126"/>
      <c r="T127" s="126"/>
    </row>
    <row r="128" spans="1:20" ht="18.75">
      <c r="A128" s="124"/>
      <c r="B128" s="114"/>
      <c r="C128" s="114"/>
      <c r="D128" s="114"/>
      <c r="E128" s="115"/>
      <c r="F128" s="115"/>
      <c r="G128" s="115"/>
      <c r="H128" s="115"/>
      <c r="J128" s="131"/>
      <c r="L128" s="127"/>
      <c r="M128" s="123"/>
      <c r="N128" s="134"/>
      <c r="O128" s="128"/>
      <c r="P128" s="123"/>
      <c r="Q128" s="126"/>
      <c r="R128" s="126"/>
      <c r="S128" s="126"/>
      <c r="T128" s="126"/>
    </row>
    <row r="129" spans="1:20" ht="18.75">
      <c r="A129" s="124"/>
      <c r="B129" s="114"/>
      <c r="C129" s="114"/>
      <c r="D129" s="114"/>
      <c r="E129" s="115"/>
      <c r="F129" s="115"/>
      <c r="G129" s="115"/>
      <c r="H129" s="115"/>
      <c r="J129" s="131"/>
      <c r="L129" s="127"/>
      <c r="M129" s="123"/>
      <c r="N129" s="134"/>
      <c r="O129" s="128"/>
      <c r="P129" s="123"/>
      <c r="Q129" s="126"/>
      <c r="R129" s="126"/>
      <c r="S129" s="126"/>
      <c r="T129" s="126"/>
    </row>
    <row r="130" spans="1:20" ht="18.75">
      <c r="A130" s="124"/>
      <c r="B130" s="114"/>
      <c r="C130" s="114"/>
      <c r="D130" s="114"/>
      <c r="E130" s="115"/>
      <c r="F130" s="115"/>
      <c r="G130" s="115"/>
      <c r="H130" s="115"/>
      <c r="J130" s="131"/>
      <c r="L130" s="127"/>
      <c r="M130" s="123"/>
      <c r="N130" s="134"/>
      <c r="O130" s="128"/>
      <c r="P130" s="123"/>
      <c r="Q130" s="126"/>
      <c r="R130" s="126"/>
      <c r="S130" s="126"/>
      <c r="T130" s="126"/>
    </row>
    <row r="131" spans="1:20" ht="18.75">
      <c r="A131" s="124"/>
      <c r="B131" s="114"/>
      <c r="C131" s="114"/>
      <c r="D131" s="114"/>
      <c r="E131" s="115"/>
      <c r="F131" s="115"/>
      <c r="G131" s="115"/>
      <c r="H131" s="115"/>
      <c r="J131" s="131"/>
      <c r="L131" s="127"/>
      <c r="M131" s="123"/>
      <c r="N131" s="134"/>
      <c r="O131" s="128"/>
      <c r="P131" s="123"/>
      <c r="Q131" s="126"/>
      <c r="R131" s="126"/>
      <c r="S131" s="126"/>
      <c r="T131" s="126"/>
    </row>
    <row r="132" spans="1:20" ht="18.75">
      <c r="A132" s="124"/>
      <c r="B132" s="114"/>
      <c r="C132" s="114"/>
      <c r="D132" s="114"/>
      <c r="E132" s="115"/>
      <c r="F132" s="115"/>
      <c r="G132" s="115"/>
      <c r="H132" s="115"/>
      <c r="J132" s="131"/>
      <c r="L132" s="127"/>
      <c r="M132" s="123"/>
      <c r="N132" s="134"/>
      <c r="O132" s="128"/>
      <c r="P132" s="123"/>
      <c r="Q132" s="126"/>
      <c r="R132" s="126"/>
      <c r="S132" s="126"/>
      <c r="T132" s="126"/>
    </row>
    <row r="133" spans="1:20" ht="18.75">
      <c r="A133" s="124"/>
      <c r="B133" s="114"/>
      <c r="C133" s="114"/>
      <c r="D133" s="114"/>
      <c r="E133" s="115"/>
      <c r="F133" s="115"/>
      <c r="G133" s="115"/>
      <c r="H133" s="115"/>
      <c r="J133" s="131"/>
      <c r="L133" s="127"/>
      <c r="M133" s="123"/>
      <c r="N133" s="134"/>
      <c r="O133" s="128"/>
      <c r="P133" s="123"/>
      <c r="Q133" s="126"/>
      <c r="R133" s="126"/>
      <c r="S133" s="126"/>
      <c r="T133" s="126"/>
    </row>
    <row r="134" spans="1:20" ht="18.75">
      <c r="A134" s="124"/>
      <c r="B134" s="114"/>
      <c r="C134" s="114"/>
      <c r="D134" s="114"/>
      <c r="E134" s="115"/>
      <c r="F134" s="115"/>
      <c r="G134" s="115"/>
      <c r="H134" s="115"/>
      <c r="J134" s="131"/>
      <c r="L134" s="127"/>
      <c r="M134" s="123"/>
      <c r="N134" s="134"/>
      <c r="O134" s="128"/>
      <c r="P134" s="123"/>
      <c r="Q134" s="126"/>
      <c r="R134" s="126"/>
      <c r="S134" s="126"/>
      <c r="T134" s="126"/>
    </row>
    <row r="135" spans="1:20" ht="18.75">
      <c r="A135" s="124"/>
      <c r="B135" s="114"/>
      <c r="C135" s="114"/>
      <c r="D135" s="114"/>
      <c r="E135" s="115"/>
      <c r="F135" s="115"/>
      <c r="G135" s="115"/>
      <c r="H135" s="115"/>
      <c r="J135" s="131"/>
      <c r="L135" s="127"/>
      <c r="M135" s="123"/>
      <c r="N135" s="134"/>
      <c r="O135" s="128"/>
      <c r="P135" s="123"/>
      <c r="Q135" s="126"/>
      <c r="R135" s="126"/>
      <c r="S135" s="126"/>
      <c r="T135" s="126"/>
    </row>
    <row r="136" spans="1:20" ht="18.75">
      <c r="A136" s="124"/>
      <c r="B136" s="114"/>
      <c r="C136" s="114"/>
      <c r="D136" s="114"/>
      <c r="E136" s="115"/>
      <c r="F136" s="115"/>
      <c r="G136" s="115"/>
      <c r="H136" s="115"/>
      <c r="J136" s="131"/>
      <c r="L136" s="127"/>
      <c r="M136" s="123"/>
      <c r="N136" s="134"/>
      <c r="O136" s="128"/>
      <c r="P136" s="123"/>
      <c r="Q136" s="126"/>
      <c r="R136" s="126"/>
      <c r="S136" s="126"/>
      <c r="T136" s="126"/>
    </row>
    <row r="137" spans="1:20" ht="18.75">
      <c r="A137" s="124"/>
      <c r="B137" s="114"/>
      <c r="C137" s="114"/>
      <c r="D137" s="114"/>
      <c r="E137" s="115"/>
      <c r="F137" s="115"/>
      <c r="G137" s="115"/>
      <c r="H137" s="115"/>
      <c r="J137" s="131"/>
      <c r="L137" s="127"/>
      <c r="M137" s="123"/>
      <c r="N137" s="134"/>
      <c r="O137" s="128"/>
      <c r="P137" s="123"/>
      <c r="Q137" s="126"/>
      <c r="R137" s="126"/>
      <c r="S137" s="126"/>
      <c r="T137" s="126"/>
    </row>
    <row r="138" spans="1:20" ht="18.75">
      <c r="A138" s="124"/>
      <c r="B138" s="114"/>
      <c r="C138" s="114"/>
      <c r="D138" s="114"/>
      <c r="E138" s="115"/>
      <c r="F138" s="115"/>
      <c r="G138" s="115"/>
      <c r="H138" s="115"/>
      <c r="J138" s="131"/>
      <c r="L138" s="127"/>
      <c r="M138" s="123"/>
      <c r="N138" s="134"/>
      <c r="O138" s="128"/>
      <c r="P138" s="123"/>
      <c r="Q138" s="126"/>
      <c r="R138" s="126"/>
      <c r="S138" s="126"/>
      <c r="T138" s="126"/>
    </row>
    <row r="139" spans="1:20" ht="18.75">
      <c r="A139" s="124"/>
      <c r="B139" s="114"/>
      <c r="C139" s="114"/>
      <c r="D139" s="114"/>
      <c r="E139" s="115"/>
      <c r="F139" s="115"/>
      <c r="G139" s="115"/>
      <c r="H139" s="115"/>
      <c r="J139" s="131"/>
      <c r="L139" s="127"/>
      <c r="M139" s="123"/>
      <c r="N139" s="134"/>
      <c r="O139" s="128"/>
      <c r="P139" s="123"/>
      <c r="Q139" s="126"/>
      <c r="R139" s="126"/>
      <c r="S139" s="126"/>
      <c r="T139" s="126"/>
    </row>
    <row r="140" spans="1:20" ht="18.75">
      <c r="A140" s="124"/>
      <c r="B140" s="114"/>
      <c r="C140" s="114"/>
      <c r="D140" s="114"/>
      <c r="E140" s="115"/>
      <c r="F140" s="115"/>
      <c r="G140" s="115"/>
      <c r="H140" s="115"/>
      <c r="J140" s="131"/>
      <c r="L140" s="127"/>
      <c r="M140" s="123"/>
      <c r="N140" s="134"/>
      <c r="O140" s="128"/>
      <c r="P140" s="123"/>
      <c r="Q140" s="126"/>
      <c r="R140" s="126"/>
      <c r="S140" s="126"/>
      <c r="T140" s="126"/>
    </row>
    <row r="141" spans="1:20" ht="18.75">
      <c r="A141" s="124"/>
      <c r="B141" s="114"/>
      <c r="C141" s="114"/>
      <c r="D141" s="114"/>
      <c r="E141" s="115"/>
      <c r="F141" s="115"/>
      <c r="G141" s="115"/>
      <c r="H141" s="115"/>
      <c r="J141" s="131"/>
      <c r="L141" s="127"/>
      <c r="M141" s="123"/>
      <c r="N141" s="134"/>
      <c r="O141" s="128"/>
      <c r="P141" s="123"/>
      <c r="Q141" s="126"/>
      <c r="R141" s="126"/>
      <c r="S141" s="126"/>
      <c r="T141" s="126"/>
    </row>
    <row r="142" spans="1:20" ht="18.75">
      <c r="A142" s="124"/>
      <c r="B142" s="114"/>
      <c r="C142" s="114"/>
      <c r="D142" s="114"/>
      <c r="E142" s="115"/>
      <c r="F142" s="115"/>
      <c r="G142" s="115"/>
      <c r="H142" s="115"/>
      <c r="J142" s="131"/>
      <c r="L142" s="127"/>
      <c r="M142" s="123"/>
      <c r="N142" s="134"/>
      <c r="O142" s="128"/>
      <c r="P142" s="123"/>
      <c r="Q142" s="126"/>
      <c r="R142" s="126"/>
      <c r="S142" s="126"/>
      <c r="T142" s="126"/>
    </row>
    <row r="143" spans="1:20" ht="18.75">
      <c r="A143" s="124"/>
      <c r="B143" s="114"/>
      <c r="C143" s="114"/>
      <c r="D143" s="114"/>
      <c r="E143" s="115"/>
      <c r="F143" s="115"/>
      <c r="G143" s="115"/>
      <c r="H143" s="115"/>
      <c r="J143" s="131"/>
      <c r="L143" s="127"/>
      <c r="M143" s="123"/>
      <c r="N143" s="134"/>
      <c r="O143" s="128"/>
      <c r="P143" s="123"/>
      <c r="Q143" s="126"/>
      <c r="R143" s="126"/>
      <c r="S143" s="126"/>
      <c r="T143" s="126"/>
    </row>
    <row r="144" spans="1:20" ht="18.75">
      <c r="A144" s="124"/>
      <c r="B144" s="114"/>
      <c r="C144" s="114"/>
      <c r="D144" s="114"/>
      <c r="E144" s="115"/>
      <c r="F144" s="115"/>
      <c r="G144" s="115"/>
      <c r="H144" s="115"/>
      <c r="J144" s="131"/>
      <c r="L144" s="127"/>
      <c r="M144" s="123"/>
      <c r="N144" s="134"/>
      <c r="O144" s="128"/>
      <c r="P144" s="123"/>
      <c r="Q144" s="126"/>
      <c r="R144" s="126"/>
      <c r="S144" s="126"/>
      <c r="T144" s="126"/>
    </row>
    <row r="145" spans="1:20" ht="18.75">
      <c r="A145" s="124"/>
      <c r="B145" s="114"/>
      <c r="C145" s="114"/>
      <c r="D145" s="114"/>
      <c r="E145" s="115"/>
      <c r="F145" s="115"/>
      <c r="G145" s="115"/>
      <c r="H145" s="115"/>
      <c r="J145" s="131"/>
      <c r="L145" s="127"/>
      <c r="M145" s="123"/>
      <c r="N145" s="134"/>
      <c r="O145" s="128"/>
      <c r="P145" s="123"/>
      <c r="Q145" s="126"/>
      <c r="R145" s="126"/>
      <c r="S145" s="126"/>
      <c r="T145" s="126"/>
    </row>
    <row r="146" spans="1:20" ht="18.75">
      <c r="A146" s="124"/>
      <c r="B146" s="114"/>
      <c r="C146" s="114"/>
      <c r="D146" s="114"/>
      <c r="E146" s="115"/>
      <c r="F146" s="115"/>
      <c r="G146" s="115"/>
      <c r="H146" s="115"/>
      <c r="J146" s="131"/>
      <c r="L146" s="127"/>
      <c r="M146" s="123"/>
      <c r="N146" s="134"/>
      <c r="O146" s="128"/>
      <c r="P146" s="123"/>
      <c r="Q146" s="126"/>
      <c r="R146" s="126"/>
      <c r="S146" s="126"/>
      <c r="T146" s="126"/>
    </row>
    <row r="147" spans="1:20" ht="18.75">
      <c r="A147" s="124"/>
      <c r="B147" s="114"/>
      <c r="C147" s="114"/>
      <c r="D147" s="114"/>
      <c r="E147" s="115"/>
      <c r="F147" s="115"/>
      <c r="G147" s="115"/>
      <c r="H147" s="115"/>
      <c r="J147" s="131"/>
      <c r="L147" s="127"/>
      <c r="M147" s="123"/>
      <c r="N147" s="134"/>
      <c r="O147" s="128"/>
      <c r="P147" s="123"/>
      <c r="Q147" s="126"/>
      <c r="R147" s="126"/>
      <c r="S147" s="126"/>
      <c r="T147" s="126"/>
    </row>
    <row r="148" spans="1:20" ht="18.75">
      <c r="A148" s="124"/>
      <c r="B148" s="114"/>
      <c r="C148" s="114"/>
      <c r="D148" s="114"/>
      <c r="E148" s="115"/>
      <c r="F148" s="115"/>
      <c r="G148" s="115"/>
      <c r="H148" s="115"/>
      <c r="J148" s="131"/>
      <c r="L148" s="127"/>
      <c r="M148" s="123"/>
      <c r="N148" s="134"/>
      <c r="O148" s="128"/>
      <c r="P148" s="123"/>
      <c r="Q148" s="126"/>
      <c r="R148" s="126"/>
      <c r="S148" s="126"/>
      <c r="T148" s="126"/>
    </row>
    <row r="149" spans="1:20" ht="18.75">
      <c r="A149" s="124"/>
      <c r="B149" s="114"/>
      <c r="C149" s="114"/>
      <c r="D149" s="114"/>
      <c r="E149" s="115"/>
      <c r="F149" s="115"/>
      <c r="G149" s="115"/>
      <c r="H149" s="115"/>
      <c r="J149" s="131"/>
      <c r="L149" s="127"/>
      <c r="M149" s="123"/>
      <c r="N149" s="134"/>
      <c r="O149" s="128"/>
      <c r="P149" s="123"/>
      <c r="Q149" s="126"/>
      <c r="R149" s="126"/>
      <c r="S149" s="126"/>
      <c r="T149" s="126"/>
    </row>
    <row r="150" spans="1:20" ht="18.75">
      <c r="A150" s="124"/>
      <c r="B150" s="114"/>
      <c r="C150" s="114"/>
      <c r="D150" s="114"/>
      <c r="E150" s="115"/>
      <c r="F150" s="115"/>
      <c r="G150" s="115"/>
      <c r="H150" s="115"/>
      <c r="J150" s="131"/>
      <c r="L150" s="127"/>
      <c r="M150" s="123"/>
      <c r="N150" s="134"/>
      <c r="O150" s="128"/>
      <c r="P150" s="123"/>
      <c r="Q150" s="126"/>
      <c r="R150" s="126"/>
      <c r="S150" s="126"/>
      <c r="T150" s="126"/>
    </row>
    <row r="151" spans="1:20" ht="18.75">
      <c r="A151" s="124"/>
      <c r="B151" s="114"/>
      <c r="C151" s="114"/>
      <c r="D151" s="114"/>
      <c r="E151" s="115"/>
      <c r="F151" s="115"/>
      <c r="G151" s="115"/>
      <c r="H151" s="115"/>
      <c r="J151" s="131"/>
      <c r="L151" s="127"/>
      <c r="M151" s="123"/>
      <c r="N151" s="134"/>
      <c r="O151" s="128"/>
      <c r="P151" s="123"/>
      <c r="Q151" s="126"/>
      <c r="R151" s="126"/>
      <c r="S151" s="126"/>
      <c r="T151" s="126"/>
    </row>
    <row r="152" spans="1:20" ht="18.75">
      <c r="A152" s="124"/>
      <c r="B152" s="114"/>
      <c r="C152" s="114"/>
      <c r="D152" s="114"/>
      <c r="E152" s="115"/>
      <c r="F152" s="115"/>
      <c r="G152" s="115"/>
      <c r="H152" s="115"/>
      <c r="J152" s="131"/>
      <c r="L152" s="127"/>
      <c r="M152" s="123"/>
      <c r="N152" s="134"/>
      <c r="O152" s="128"/>
      <c r="P152" s="123"/>
      <c r="Q152" s="126"/>
      <c r="R152" s="126"/>
      <c r="S152" s="126"/>
      <c r="T152" s="126"/>
    </row>
    <row r="153" spans="1:20" ht="18.75">
      <c r="A153" s="124"/>
      <c r="B153" s="114"/>
      <c r="C153" s="114"/>
      <c r="D153" s="114"/>
      <c r="E153" s="115"/>
      <c r="F153" s="115"/>
      <c r="G153" s="115"/>
      <c r="H153" s="115"/>
      <c r="J153" s="131"/>
      <c r="L153" s="127"/>
      <c r="M153" s="123"/>
      <c r="N153" s="134"/>
      <c r="O153" s="128"/>
      <c r="P153" s="123"/>
      <c r="Q153" s="126"/>
      <c r="R153" s="126"/>
      <c r="S153" s="126"/>
      <c r="T153" s="126"/>
    </row>
    <row r="154" spans="1:20" ht="18.75">
      <c r="A154" s="124"/>
      <c r="B154" s="114"/>
      <c r="C154" s="114"/>
      <c r="D154" s="114"/>
      <c r="E154" s="115"/>
      <c r="F154" s="115"/>
      <c r="G154" s="115"/>
      <c r="H154" s="115"/>
      <c r="J154" s="131"/>
      <c r="L154" s="127"/>
      <c r="M154" s="123"/>
      <c r="N154" s="134"/>
      <c r="O154" s="128"/>
      <c r="P154" s="123"/>
      <c r="Q154" s="126"/>
      <c r="R154" s="126"/>
      <c r="S154" s="126"/>
      <c r="T154" s="126"/>
    </row>
    <row r="155" spans="1:20" ht="18.75">
      <c r="A155" s="124"/>
      <c r="B155" s="114"/>
      <c r="C155" s="114"/>
      <c r="D155" s="114"/>
      <c r="E155" s="115"/>
      <c r="F155" s="115"/>
      <c r="G155" s="115"/>
      <c r="H155" s="115"/>
      <c r="J155" s="131"/>
      <c r="L155" s="127"/>
      <c r="M155" s="123"/>
      <c r="N155" s="134"/>
      <c r="O155" s="128"/>
      <c r="P155" s="123"/>
      <c r="Q155" s="126"/>
      <c r="R155" s="126"/>
      <c r="S155" s="126"/>
      <c r="T155" s="126"/>
    </row>
    <row r="156" spans="1:20" ht="18.75">
      <c r="A156" s="124"/>
      <c r="B156" s="114"/>
      <c r="C156" s="114"/>
      <c r="D156" s="114"/>
      <c r="E156" s="115"/>
      <c r="F156" s="115"/>
      <c r="G156" s="115"/>
      <c r="H156" s="115"/>
      <c r="J156" s="131"/>
      <c r="L156" s="127"/>
      <c r="M156" s="123"/>
      <c r="N156" s="134"/>
      <c r="O156" s="128"/>
      <c r="P156" s="123"/>
      <c r="Q156" s="126"/>
      <c r="R156" s="126"/>
      <c r="S156" s="126"/>
      <c r="T156" s="126"/>
    </row>
    <row r="157" spans="1:20" ht="18.75">
      <c r="A157" s="124"/>
      <c r="B157" s="114"/>
      <c r="C157" s="114"/>
      <c r="D157" s="114"/>
      <c r="E157" s="115"/>
      <c r="F157" s="115"/>
      <c r="G157" s="115"/>
      <c r="H157" s="115"/>
      <c r="J157" s="131"/>
      <c r="L157" s="127"/>
      <c r="M157" s="123"/>
      <c r="N157" s="134"/>
      <c r="O157" s="128"/>
      <c r="P157" s="123"/>
      <c r="Q157" s="126"/>
      <c r="R157" s="126"/>
      <c r="S157" s="126"/>
      <c r="T157" s="126"/>
    </row>
    <row r="158" spans="1:20" ht="18.75">
      <c r="A158" s="124"/>
      <c r="B158" s="114"/>
      <c r="C158" s="114"/>
      <c r="D158" s="114"/>
      <c r="E158" s="115"/>
      <c r="F158" s="115"/>
      <c r="G158" s="115"/>
      <c r="H158" s="115"/>
      <c r="J158" s="131"/>
      <c r="L158" s="127"/>
      <c r="M158" s="123"/>
      <c r="N158" s="134"/>
      <c r="O158" s="128"/>
      <c r="P158" s="123"/>
      <c r="Q158" s="126"/>
      <c r="R158" s="126"/>
      <c r="S158" s="126"/>
      <c r="T158" s="126"/>
    </row>
    <row r="159" spans="1:20" ht="18.75">
      <c r="A159" s="124"/>
      <c r="B159" s="114"/>
      <c r="C159" s="114"/>
      <c r="D159" s="114"/>
      <c r="E159" s="115"/>
      <c r="F159" s="115"/>
      <c r="G159" s="115"/>
      <c r="H159" s="115"/>
      <c r="J159" s="131"/>
      <c r="L159" s="127"/>
      <c r="M159" s="123"/>
      <c r="N159" s="134"/>
      <c r="O159" s="128"/>
      <c r="P159" s="123"/>
      <c r="Q159" s="126"/>
      <c r="R159" s="126"/>
      <c r="S159" s="126"/>
      <c r="T159" s="126"/>
    </row>
    <row r="160" spans="1:20" ht="18.75">
      <c r="A160" s="124"/>
      <c r="B160" s="114"/>
      <c r="C160" s="114"/>
      <c r="D160" s="114"/>
      <c r="E160" s="115"/>
      <c r="F160" s="115"/>
      <c r="G160" s="115"/>
      <c r="H160" s="115"/>
      <c r="J160" s="131"/>
      <c r="L160" s="127"/>
      <c r="M160" s="123"/>
      <c r="N160" s="134"/>
      <c r="O160" s="128"/>
      <c r="P160" s="123"/>
      <c r="Q160" s="126"/>
      <c r="R160" s="126"/>
      <c r="S160" s="126"/>
      <c r="T160" s="126"/>
    </row>
    <row r="161" spans="1:20" ht="18.75">
      <c r="A161" s="124"/>
      <c r="B161" s="114"/>
      <c r="C161" s="114"/>
      <c r="D161" s="114"/>
      <c r="E161" s="115"/>
      <c r="F161" s="115"/>
      <c r="G161" s="115"/>
      <c r="H161" s="115"/>
      <c r="J161" s="131"/>
      <c r="L161" s="127"/>
      <c r="M161" s="123"/>
      <c r="N161" s="134"/>
      <c r="O161" s="128"/>
      <c r="P161" s="123"/>
      <c r="Q161" s="126"/>
      <c r="R161" s="126"/>
      <c r="S161" s="126"/>
      <c r="T161" s="126"/>
    </row>
    <row r="162" spans="1:20" ht="18.75">
      <c r="A162" s="124"/>
      <c r="B162" s="114"/>
      <c r="C162" s="114"/>
      <c r="D162" s="114"/>
      <c r="E162" s="115"/>
      <c r="F162" s="115"/>
      <c r="G162" s="115"/>
      <c r="H162" s="115"/>
      <c r="J162" s="131"/>
      <c r="L162" s="127"/>
      <c r="M162" s="123"/>
      <c r="N162" s="134"/>
      <c r="O162" s="128"/>
      <c r="P162" s="123"/>
      <c r="Q162" s="126"/>
      <c r="R162" s="126"/>
      <c r="S162" s="126"/>
      <c r="T162" s="126"/>
    </row>
    <row r="163" spans="1:20" ht="18.75">
      <c r="A163" s="124"/>
      <c r="B163" s="114"/>
      <c r="C163" s="114"/>
      <c r="D163" s="114"/>
      <c r="E163" s="115"/>
      <c r="F163" s="115"/>
      <c r="G163" s="115"/>
      <c r="H163" s="115"/>
      <c r="J163" s="131"/>
      <c r="L163" s="127"/>
      <c r="M163" s="123"/>
      <c r="N163" s="134"/>
      <c r="O163" s="128"/>
      <c r="P163" s="123"/>
      <c r="Q163" s="126"/>
      <c r="R163" s="126"/>
      <c r="S163" s="126"/>
      <c r="T163" s="126"/>
    </row>
  </sheetData>
  <phoneticPr fontId="3" type="noConversion"/>
  <conditionalFormatting sqref="I1 K1">
    <cfRule type="duplicateValues" dxfId="113" priority="5"/>
  </conditionalFormatting>
  <conditionalFormatting sqref="J1:J1048576">
    <cfRule type="duplicateValues" dxfId="112" priority="4"/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B3" sqref="B3"/>
    </sheetView>
  </sheetViews>
  <sheetFormatPr defaultRowHeight="13.5"/>
  <cols>
    <col min="2" max="2" width="14" bestFit="1" customWidth="1"/>
  </cols>
  <sheetData>
    <row r="1" spans="1:2" ht="20.25">
      <c r="A1" s="27" t="s">
        <v>22</v>
      </c>
      <c r="B1" s="28" t="s">
        <v>162</v>
      </c>
    </row>
    <row r="2" spans="1:2" ht="20.25">
      <c r="A2" s="28" t="s">
        <v>1418</v>
      </c>
      <c r="B2" s="28" t="s">
        <v>163</v>
      </c>
    </row>
    <row r="3" spans="1:2" ht="20.25">
      <c r="A3" s="135" t="s">
        <v>1821</v>
      </c>
      <c r="B3" s="28" t="s">
        <v>164</v>
      </c>
    </row>
    <row r="4" spans="1:2" ht="20.25">
      <c r="A4" s="27" t="s">
        <v>20</v>
      </c>
      <c r="B4" s="28" t="s">
        <v>165</v>
      </c>
    </row>
    <row r="5" spans="1:2" ht="20.25">
      <c r="A5" s="27" t="s">
        <v>21</v>
      </c>
      <c r="B5" s="28" t="s">
        <v>166</v>
      </c>
    </row>
    <row r="6" spans="1:2" ht="20.25">
      <c r="A6" s="28" t="s">
        <v>191</v>
      </c>
      <c r="B6" s="28" t="s">
        <v>167</v>
      </c>
    </row>
    <row r="7" spans="1:2" ht="20.25">
      <c r="A7" s="27" t="s">
        <v>148</v>
      </c>
      <c r="B7" s="28" t="s">
        <v>168</v>
      </c>
    </row>
    <row r="8" spans="1:2" ht="20.25">
      <c r="A8" s="28" t="s">
        <v>192</v>
      </c>
      <c r="B8" s="28" t="s">
        <v>169</v>
      </c>
    </row>
    <row r="9" spans="1:2" ht="20.25">
      <c r="A9" s="27" t="s">
        <v>149</v>
      </c>
      <c r="B9" s="28" t="s">
        <v>170</v>
      </c>
    </row>
    <row r="10" spans="1:2" ht="20.25">
      <c r="A10" s="28" t="s">
        <v>193</v>
      </c>
      <c r="B10" s="28" t="s">
        <v>171</v>
      </c>
    </row>
    <row r="11" spans="1:2" ht="20.25">
      <c r="A11" s="28" t="s">
        <v>194</v>
      </c>
      <c r="B11" s="28" t="s">
        <v>172</v>
      </c>
    </row>
    <row r="12" spans="1:2" ht="20.25">
      <c r="A12" s="27" t="s">
        <v>150</v>
      </c>
      <c r="B12" s="28" t="s">
        <v>173</v>
      </c>
    </row>
    <row r="13" spans="1:2" ht="20.25">
      <c r="A13" s="28" t="s">
        <v>195</v>
      </c>
      <c r="B13" s="28" t="s">
        <v>174</v>
      </c>
    </row>
    <row r="14" spans="1:2" ht="20.25">
      <c r="A14" s="27" t="s">
        <v>23</v>
      </c>
      <c r="B14" s="28" t="s">
        <v>175</v>
      </c>
    </row>
    <row r="15" spans="1:2" ht="20.25">
      <c r="A15" s="28" t="s">
        <v>372</v>
      </c>
      <c r="B15" s="28" t="s">
        <v>176</v>
      </c>
    </row>
    <row r="16" spans="1:2" ht="20.25">
      <c r="A16" s="27" t="s">
        <v>151</v>
      </c>
      <c r="B16" s="28" t="s">
        <v>177</v>
      </c>
    </row>
    <row r="17" spans="1:2" ht="20.25">
      <c r="A17" s="27" t="s">
        <v>152</v>
      </c>
      <c r="B17" s="28" t="s">
        <v>178</v>
      </c>
    </row>
    <row r="18" spans="1:2" ht="20.25">
      <c r="A18" s="27" t="s">
        <v>153</v>
      </c>
      <c r="B18" s="28" t="s">
        <v>179</v>
      </c>
    </row>
    <row r="19" spans="1:2" ht="20.25">
      <c r="A19" s="28" t="s">
        <v>196</v>
      </c>
      <c r="B19" s="28" t="s">
        <v>180</v>
      </c>
    </row>
    <row r="20" spans="1:2" ht="20.25">
      <c r="A20" s="28" t="s">
        <v>197</v>
      </c>
      <c r="B20" s="28" t="s">
        <v>181</v>
      </c>
    </row>
    <row r="21" spans="1:2" ht="20.25">
      <c r="A21" s="27" t="s">
        <v>154</v>
      </c>
      <c r="B21" s="28" t="s">
        <v>182</v>
      </c>
    </row>
    <row r="22" spans="1:2" ht="20.25">
      <c r="A22" s="28" t="s">
        <v>198</v>
      </c>
      <c r="B22" s="28" t="s">
        <v>183</v>
      </c>
    </row>
    <row r="23" spans="1:2" ht="20.25">
      <c r="A23" s="28" t="s">
        <v>48</v>
      </c>
      <c r="B23" s="28" t="s">
        <v>24</v>
      </c>
    </row>
    <row r="24" spans="1:2" ht="20.25">
      <c r="A24" s="27" t="s">
        <v>155</v>
      </c>
      <c r="B24" s="28" t="s">
        <v>184</v>
      </c>
    </row>
    <row r="25" spans="1:2" ht="20.25">
      <c r="A25" s="27" t="s">
        <v>156</v>
      </c>
      <c r="B25" s="28" t="s">
        <v>185</v>
      </c>
    </row>
    <row r="26" spans="1:2" ht="20.25">
      <c r="A26" s="27" t="s">
        <v>157</v>
      </c>
      <c r="B26" s="28" t="s">
        <v>186</v>
      </c>
    </row>
    <row r="27" spans="1:2" ht="20.25">
      <c r="A27" s="27" t="s">
        <v>158</v>
      </c>
      <c r="B27" s="28" t="s">
        <v>187</v>
      </c>
    </row>
    <row r="28" spans="1:2" ht="20.25">
      <c r="A28" s="27" t="s">
        <v>159</v>
      </c>
      <c r="B28" s="28" t="s">
        <v>188</v>
      </c>
    </row>
    <row r="29" spans="1:2" ht="20.25">
      <c r="A29" s="27" t="s">
        <v>160</v>
      </c>
      <c r="B29" s="28" t="s">
        <v>189</v>
      </c>
    </row>
    <row r="30" spans="1:2" ht="20.25">
      <c r="A30" s="27" t="s">
        <v>161</v>
      </c>
      <c r="B30" s="28" t="s">
        <v>190</v>
      </c>
    </row>
    <row r="31" spans="1:2" ht="20.25">
      <c r="A31" s="28" t="s">
        <v>118</v>
      </c>
      <c r="B31" s="28" t="s">
        <v>199</v>
      </c>
    </row>
    <row r="32" spans="1:2" ht="20.25">
      <c r="A32" s="38" t="s">
        <v>509</v>
      </c>
      <c r="B32" s="38" t="s">
        <v>511</v>
      </c>
    </row>
    <row r="33" spans="1:2" ht="20.25">
      <c r="A33" s="38" t="s">
        <v>1102</v>
      </c>
      <c r="B33" s="38" t="s">
        <v>1103</v>
      </c>
    </row>
    <row r="34" spans="1:2" ht="20.25">
      <c r="A34" s="38" t="s">
        <v>1109</v>
      </c>
      <c r="B34" s="38" t="s">
        <v>1110</v>
      </c>
    </row>
    <row r="35" spans="1:2" ht="20.25">
      <c r="A35" s="136" t="s">
        <v>2328</v>
      </c>
      <c r="B35" s="112" t="s">
        <v>1896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C23" sqref="C23"/>
    </sheetView>
  </sheetViews>
  <sheetFormatPr defaultRowHeight="13.5"/>
  <cols>
    <col min="1" max="1" width="13.125" customWidth="1"/>
    <col min="2" max="4" width="9.75" customWidth="1"/>
    <col min="5" max="6" width="14.125" bestFit="1" customWidth="1"/>
    <col min="7" max="7" width="11.875" customWidth="1"/>
    <col min="8" max="8" width="9.75" customWidth="1"/>
    <col min="9" max="9" width="5.75" bestFit="1" customWidth="1"/>
    <col min="10" max="10" width="18.625" bestFit="1" customWidth="1"/>
    <col min="11" max="11" width="19.75" bestFit="1" customWidth="1"/>
    <col min="12" max="12" width="22" bestFit="1" customWidth="1"/>
    <col min="13" max="13" width="27.75" bestFit="1" customWidth="1"/>
    <col min="14" max="14" width="19.125" bestFit="1" customWidth="1"/>
    <col min="15" max="15" width="18.625" bestFit="1" customWidth="1"/>
    <col min="16" max="16" width="16.375" bestFit="1" customWidth="1"/>
    <col min="17" max="17" width="5.75" bestFit="1" customWidth="1"/>
  </cols>
  <sheetData>
    <row r="1" spans="1:9">
      <c r="A1" s="47" t="s">
        <v>1488</v>
      </c>
      <c r="B1" s="47" t="s">
        <v>956</v>
      </c>
    </row>
    <row r="2" spans="1:9">
      <c r="A2" s="47" t="s">
        <v>963</v>
      </c>
      <c r="B2" t="s">
        <v>957</v>
      </c>
      <c r="C2" t="s">
        <v>946</v>
      </c>
      <c r="D2" t="s">
        <v>958</v>
      </c>
      <c r="E2" t="s">
        <v>959</v>
      </c>
      <c r="F2" t="s">
        <v>947</v>
      </c>
      <c r="G2" t="s">
        <v>960</v>
      </c>
      <c r="H2" t="s">
        <v>961</v>
      </c>
      <c r="I2" t="s">
        <v>962</v>
      </c>
    </row>
    <row r="3" spans="1:9">
      <c r="A3" s="48" t="s">
        <v>946</v>
      </c>
      <c r="B3" s="49">
        <v>16</v>
      </c>
      <c r="C3" s="49"/>
      <c r="D3" s="49">
        <v>19</v>
      </c>
      <c r="E3" s="49"/>
      <c r="F3" s="49">
        <v>32</v>
      </c>
      <c r="G3" s="49">
        <v>4</v>
      </c>
      <c r="H3" s="49">
        <v>3</v>
      </c>
      <c r="I3" s="49">
        <v>74</v>
      </c>
    </row>
    <row r="4" spans="1:9">
      <c r="A4" s="48" t="s">
        <v>947</v>
      </c>
      <c r="B4" s="49"/>
      <c r="C4" s="49">
        <v>81</v>
      </c>
      <c r="D4" s="49"/>
      <c r="E4" s="49">
        <v>58</v>
      </c>
      <c r="F4" s="49">
        <v>11</v>
      </c>
      <c r="G4" s="49"/>
      <c r="H4" s="49"/>
      <c r="I4" s="49">
        <v>150</v>
      </c>
    </row>
    <row r="5" spans="1:9">
      <c r="A5" s="48" t="s">
        <v>962</v>
      </c>
      <c r="B5" s="49">
        <v>16</v>
      </c>
      <c r="C5" s="49">
        <v>81</v>
      </c>
      <c r="D5" s="49">
        <v>19</v>
      </c>
      <c r="E5" s="49">
        <v>58</v>
      </c>
      <c r="F5" s="49">
        <v>43</v>
      </c>
      <c r="G5" s="49">
        <v>4</v>
      </c>
      <c r="H5" s="49">
        <v>3</v>
      </c>
      <c r="I5" s="49">
        <v>224</v>
      </c>
    </row>
  </sheetData>
  <phoneticPr fontId="3" type="noConversion"/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A1:XEV767"/>
  <sheetViews>
    <sheetView topLeftCell="A747" zoomScale="66" zoomScaleNormal="66" workbookViewId="0">
      <selection activeCell="S737" sqref="S737"/>
    </sheetView>
  </sheetViews>
  <sheetFormatPr defaultRowHeight="13.5"/>
  <cols>
    <col min="1" max="1" width="12.5" bestFit="1" customWidth="1"/>
    <col min="2" max="2" width="8.5" bestFit="1" customWidth="1"/>
    <col min="3" max="4" width="10.75" bestFit="1" customWidth="1"/>
    <col min="5" max="5" width="15" bestFit="1" customWidth="1"/>
    <col min="6" max="6" width="27.75" customWidth="1"/>
    <col min="7" max="7" width="15" bestFit="1" customWidth="1"/>
    <col min="8" max="8" width="23.25" bestFit="1" customWidth="1"/>
    <col min="9" max="9" width="15.25" bestFit="1" customWidth="1"/>
    <col min="10" max="10" width="13.25" bestFit="1" customWidth="1"/>
    <col min="11" max="11" width="15" bestFit="1" customWidth="1"/>
    <col min="12" max="13" width="13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  <col min="19" max="19" width="14.25" customWidth="1"/>
    <col min="20" max="20" width="14.5" customWidth="1"/>
    <col min="21" max="21" width="14.375" customWidth="1"/>
  </cols>
  <sheetData>
    <row r="1" spans="1:60" s="3" customFormat="1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76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4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s="17" customFormat="1" ht="18.75">
      <c r="A2" s="8">
        <v>43191</v>
      </c>
      <c r="B2" s="9" t="s">
        <v>25</v>
      </c>
      <c r="C2" s="18">
        <v>0.75138888888888899</v>
      </c>
      <c r="D2" s="18">
        <v>0.82986111111111116</v>
      </c>
      <c r="E2" s="10" t="s">
        <v>26</v>
      </c>
      <c r="F2" s="10" t="s">
        <v>27</v>
      </c>
      <c r="G2" s="11" t="s">
        <v>31</v>
      </c>
      <c r="H2" s="11" t="s">
        <v>32</v>
      </c>
      <c r="I2" s="46" t="s">
        <v>804</v>
      </c>
      <c r="J2" s="19" t="s">
        <v>33</v>
      </c>
      <c r="K2" s="7" t="s">
        <v>18</v>
      </c>
      <c r="L2" s="15" t="s">
        <v>34</v>
      </c>
      <c r="M2" s="16" t="s">
        <v>35</v>
      </c>
      <c r="N2" s="6" t="s">
        <v>19</v>
      </c>
      <c r="O2" s="14">
        <v>14</v>
      </c>
      <c r="P2" s="14">
        <v>0</v>
      </c>
      <c r="Q2" s="14">
        <f>SUM(O2:P2)</f>
        <v>14</v>
      </c>
      <c r="R2" s="7" t="str">
        <f>IF(A2&lt;&gt;"","分拣摆渡","----")</f>
        <v>分拣摆渡</v>
      </c>
    </row>
    <row r="3" spans="1:60" s="17" customFormat="1" ht="18.75">
      <c r="A3" s="8">
        <v>43191</v>
      </c>
      <c r="B3" s="9" t="s">
        <v>36</v>
      </c>
      <c r="C3" s="18">
        <v>0.68055555555555547</v>
      </c>
      <c r="D3" s="18">
        <v>0.7583333333333333</v>
      </c>
      <c r="E3" s="11" t="s">
        <v>37</v>
      </c>
      <c r="F3" s="11" t="s">
        <v>38</v>
      </c>
      <c r="G3" s="11" t="s">
        <v>31</v>
      </c>
      <c r="H3" s="11" t="s">
        <v>32</v>
      </c>
      <c r="I3" s="46" t="s">
        <v>805</v>
      </c>
      <c r="J3" s="19" t="s">
        <v>39</v>
      </c>
      <c r="K3" s="7" t="s">
        <v>18</v>
      </c>
      <c r="L3" s="15" t="s">
        <v>40</v>
      </c>
      <c r="M3" s="16" t="s">
        <v>41</v>
      </c>
      <c r="N3" s="6" t="s">
        <v>19</v>
      </c>
      <c r="O3" s="14">
        <v>14</v>
      </c>
      <c r="P3" s="14">
        <v>0</v>
      </c>
      <c r="Q3" s="14">
        <f t="shared" ref="Q3:Q34" si="0">SUM(O3:P3)</f>
        <v>14</v>
      </c>
      <c r="R3" s="7" t="str">
        <f t="shared" ref="R3:R34" si="1">IF(A3&lt;&gt;"","分拣摆渡","----")</f>
        <v>分拣摆渡</v>
      </c>
    </row>
    <row r="4" spans="1:60" s="17" customFormat="1" ht="18.75">
      <c r="A4" s="8">
        <v>43191</v>
      </c>
      <c r="B4" s="9" t="s">
        <v>45</v>
      </c>
      <c r="C4" s="18">
        <v>0.49305555555555558</v>
      </c>
      <c r="D4" s="18">
        <v>0.57500000000000007</v>
      </c>
      <c r="E4" s="11" t="s">
        <v>37</v>
      </c>
      <c r="F4" s="11" t="s">
        <v>38</v>
      </c>
      <c r="G4" s="11" t="s">
        <v>31</v>
      </c>
      <c r="H4" s="11" t="s">
        <v>32</v>
      </c>
      <c r="I4" s="46" t="s">
        <v>806</v>
      </c>
      <c r="J4" s="19" t="s">
        <v>46</v>
      </c>
      <c r="K4" s="7" t="s">
        <v>18</v>
      </c>
      <c r="L4" s="20" t="s">
        <v>47</v>
      </c>
      <c r="M4" s="16" t="s">
        <v>48</v>
      </c>
      <c r="N4" s="6" t="s">
        <v>19</v>
      </c>
      <c r="O4" s="14">
        <v>14</v>
      </c>
      <c r="P4" s="14">
        <v>0</v>
      </c>
      <c r="Q4" s="14">
        <f t="shared" si="0"/>
        <v>14</v>
      </c>
      <c r="R4" s="7" t="str">
        <f t="shared" si="1"/>
        <v>分拣摆渡</v>
      </c>
    </row>
    <row r="5" spans="1:60" s="17" customFormat="1" ht="18.75">
      <c r="A5" s="8">
        <v>43191</v>
      </c>
      <c r="B5" s="9" t="s">
        <v>25</v>
      </c>
      <c r="C5" s="18">
        <v>0.62152777777777779</v>
      </c>
      <c r="D5" s="18">
        <v>0.70000000000000007</v>
      </c>
      <c r="E5" s="11" t="s">
        <v>26</v>
      </c>
      <c r="F5" s="11" t="s">
        <v>27</v>
      </c>
      <c r="G5" s="11" t="s">
        <v>31</v>
      </c>
      <c r="H5" s="11" t="s">
        <v>32</v>
      </c>
      <c r="I5" s="46" t="s">
        <v>807</v>
      </c>
      <c r="J5" s="19" t="s">
        <v>42</v>
      </c>
      <c r="K5" s="7" t="s">
        <v>18</v>
      </c>
      <c r="L5" s="15" t="s">
        <v>43</v>
      </c>
      <c r="M5" s="16" t="s">
        <v>44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0.62430555555555556</v>
      </c>
      <c r="D6" s="18">
        <v>0.69444444444444453</v>
      </c>
      <c r="E6" s="11" t="s">
        <v>26</v>
      </c>
      <c r="F6" s="11" t="s">
        <v>27</v>
      </c>
      <c r="G6" s="11" t="s">
        <v>31</v>
      </c>
      <c r="H6" s="11" t="s">
        <v>32</v>
      </c>
      <c r="I6" s="46" t="s">
        <v>808</v>
      </c>
      <c r="J6" s="19" t="s">
        <v>146</v>
      </c>
      <c r="K6" s="7" t="s">
        <v>18</v>
      </c>
      <c r="L6" s="15" t="s">
        <v>50</v>
      </c>
      <c r="M6" s="16" t="s">
        <v>51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63</v>
      </c>
      <c r="C7" s="18">
        <v>0.81180555555555556</v>
      </c>
      <c r="D7" s="18">
        <v>0.88194444444444453</v>
      </c>
      <c r="E7" s="11" t="s">
        <v>37</v>
      </c>
      <c r="F7" s="11" t="s">
        <v>38</v>
      </c>
      <c r="G7" s="11" t="s">
        <v>31</v>
      </c>
      <c r="H7" s="11" t="s">
        <v>32</v>
      </c>
      <c r="I7" s="46" t="s">
        <v>809</v>
      </c>
      <c r="J7" s="19" t="s">
        <v>64</v>
      </c>
      <c r="K7" s="7" t="s">
        <v>18</v>
      </c>
      <c r="L7" s="20" t="s">
        <v>65</v>
      </c>
      <c r="M7" s="16" t="s">
        <v>66</v>
      </c>
      <c r="N7" s="6" t="s">
        <v>19</v>
      </c>
      <c r="O7" s="14">
        <v>14</v>
      </c>
      <c r="P7" s="14">
        <v>0</v>
      </c>
      <c r="Q7" s="14">
        <f>SUM(O7:P7)</f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71</v>
      </c>
      <c r="C8" s="25">
        <v>2112</v>
      </c>
      <c r="D8" s="25">
        <v>2122</v>
      </c>
      <c r="E8" s="11" t="s">
        <v>31</v>
      </c>
      <c r="F8" s="11" t="s">
        <v>32</v>
      </c>
      <c r="G8" s="11" t="s">
        <v>53</v>
      </c>
      <c r="H8" s="11" t="s">
        <v>54</v>
      </c>
      <c r="I8" s="46" t="s">
        <v>810</v>
      </c>
      <c r="J8" s="19" t="s">
        <v>77</v>
      </c>
      <c r="K8" s="7" t="str">
        <f t="shared" ref="K8:K34" si="2">IF(A8&lt;&gt;"","武汉威伟机械","------")</f>
        <v>武汉威伟机械</v>
      </c>
      <c r="L8" s="15" t="s">
        <v>78</v>
      </c>
      <c r="M8" s="16" t="s">
        <v>79</v>
      </c>
      <c r="N8" s="7" t="str">
        <f t="shared" ref="N8:N23" si="3">IF(L8&lt;&gt;"","9.6米","--")</f>
        <v>9.6米</v>
      </c>
      <c r="O8" s="14">
        <v>13</v>
      </c>
      <c r="P8" s="14">
        <v>0</v>
      </c>
      <c r="Q8" s="14">
        <f t="shared" si="0"/>
        <v>13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89</v>
      </c>
      <c r="C9" s="25">
        <v>2112</v>
      </c>
      <c r="D9" s="25">
        <v>2122</v>
      </c>
      <c r="E9" s="11" t="s">
        <v>31</v>
      </c>
      <c r="F9" s="11" t="s">
        <v>32</v>
      </c>
      <c r="G9" s="11" t="s">
        <v>53</v>
      </c>
      <c r="H9" s="11" t="s">
        <v>54</v>
      </c>
      <c r="I9" s="46" t="s">
        <v>811</v>
      </c>
      <c r="J9" s="19" t="s">
        <v>81</v>
      </c>
      <c r="K9" s="7" t="str">
        <f t="shared" si="2"/>
        <v>武汉威伟机械</v>
      </c>
      <c r="L9" s="15" t="s">
        <v>78</v>
      </c>
      <c r="M9" s="16" t="s">
        <v>79</v>
      </c>
      <c r="N9" s="7" t="str">
        <f t="shared" si="3"/>
        <v>9.6米</v>
      </c>
      <c r="O9" s="14">
        <v>14</v>
      </c>
      <c r="P9" s="14">
        <v>0</v>
      </c>
      <c r="Q9" s="14">
        <f t="shared" si="0"/>
        <v>14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31</v>
      </c>
      <c r="F10" s="11" t="s">
        <v>32</v>
      </c>
      <c r="G10" s="11" t="s">
        <v>53</v>
      </c>
      <c r="H10" s="11" t="s">
        <v>54</v>
      </c>
      <c r="I10" s="46" t="s">
        <v>812</v>
      </c>
      <c r="J10" s="19" t="s">
        <v>84</v>
      </c>
      <c r="K10" s="7" t="str">
        <f t="shared" si="2"/>
        <v>武汉威伟机械</v>
      </c>
      <c r="L10" s="15" t="s">
        <v>78</v>
      </c>
      <c r="M10" s="16" t="s">
        <v>79</v>
      </c>
      <c r="N10" s="7" t="str">
        <f t="shared" si="3"/>
        <v>9.6米</v>
      </c>
      <c r="O10" s="14">
        <v>6</v>
      </c>
      <c r="P10" s="14">
        <v>0</v>
      </c>
      <c r="Q10" s="14">
        <f t="shared" si="0"/>
        <v>6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1151</v>
      </c>
      <c r="D11" s="25">
        <v>1201</v>
      </c>
      <c r="E11" s="11" t="s">
        <v>31</v>
      </c>
      <c r="F11" s="11" t="s">
        <v>32</v>
      </c>
      <c r="G11" s="11" t="s">
        <v>53</v>
      </c>
      <c r="H11" s="11" t="s">
        <v>54</v>
      </c>
      <c r="I11" s="46" t="s">
        <v>813</v>
      </c>
      <c r="J11" s="19" t="s">
        <v>86</v>
      </c>
      <c r="K11" s="7" t="str">
        <f t="shared" si="2"/>
        <v>武汉威伟机械</v>
      </c>
      <c r="L11" s="15" t="s">
        <v>78</v>
      </c>
      <c r="M11" s="16" t="s">
        <v>79</v>
      </c>
      <c r="N11" s="7" t="str">
        <f t="shared" si="3"/>
        <v>9.6米</v>
      </c>
      <c r="O11" s="14">
        <v>14</v>
      </c>
      <c r="P11" s="14">
        <v>0</v>
      </c>
      <c r="Q11" s="14">
        <f t="shared" si="0"/>
        <v>14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1006</v>
      </c>
      <c r="D12" s="25">
        <v>1016</v>
      </c>
      <c r="E12" s="11" t="s">
        <v>31</v>
      </c>
      <c r="F12" s="11" t="s">
        <v>32</v>
      </c>
      <c r="G12" s="11" t="s">
        <v>53</v>
      </c>
      <c r="H12" s="11" t="s">
        <v>54</v>
      </c>
      <c r="I12" s="46" t="s">
        <v>814</v>
      </c>
      <c r="J12" s="19" t="s">
        <v>88</v>
      </c>
      <c r="K12" s="7" t="str">
        <f t="shared" si="2"/>
        <v>武汉威伟机械</v>
      </c>
      <c r="L12" s="15" t="s">
        <v>78</v>
      </c>
      <c r="M12" s="16" t="s">
        <v>79</v>
      </c>
      <c r="N12" s="7" t="str">
        <f t="shared" si="3"/>
        <v>9.6米</v>
      </c>
      <c r="O12" s="14">
        <v>14</v>
      </c>
      <c r="P12" s="14">
        <v>0</v>
      </c>
      <c r="Q12" s="14">
        <f t="shared" si="0"/>
        <v>14</v>
      </c>
      <c r="R12" s="7" t="str">
        <f t="shared" si="1"/>
        <v>分拣摆渡</v>
      </c>
    </row>
    <row r="13" spans="1:60" s="17" customFormat="1" ht="18.75">
      <c r="A13" s="8">
        <v>43191</v>
      </c>
      <c r="B13" s="9" t="s">
        <v>89</v>
      </c>
      <c r="C13" s="25">
        <v>50</v>
      </c>
      <c r="D13" s="25">
        <v>100</v>
      </c>
      <c r="E13" s="11" t="s">
        <v>31</v>
      </c>
      <c r="F13" s="11" t="s">
        <v>32</v>
      </c>
      <c r="G13" s="11" t="s">
        <v>53</v>
      </c>
      <c r="H13" s="11" t="s">
        <v>54</v>
      </c>
      <c r="I13" s="46" t="s">
        <v>815</v>
      </c>
      <c r="J13" s="19" t="s">
        <v>91</v>
      </c>
      <c r="K13" s="7" t="str">
        <f t="shared" si="2"/>
        <v>武汉威伟机械</v>
      </c>
      <c r="L13" s="15" t="s">
        <v>78</v>
      </c>
      <c r="M13" s="16" t="s">
        <v>79</v>
      </c>
      <c r="N13" s="7" t="str">
        <f t="shared" si="3"/>
        <v>9.6米</v>
      </c>
      <c r="O13" s="14">
        <v>9</v>
      </c>
      <c r="P13" s="14">
        <v>0</v>
      </c>
      <c r="Q13" s="14">
        <f t="shared" si="0"/>
        <v>9</v>
      </c>
      <c r="R13" s="7" t="str">
        <f t="shared" si="1"/>
        <v>分拣摆渡</v>
      </c>
    </row>
    <row r="14" spans="1:60" s="17" customFormat="1" ht="18.75">
      <c r="A14" s="8">
        <v>43191</v>
      </c>
      <c r="B14" s="9" t="s">
        <v>71</v>
      </c>
      <c r="C14" s="25">
        <v>2325</v>
      </c>
      <c r="D14" s="25">
        <v>2335</v>
      </c>
      <c r="E14" s="11" t="s">
        <v>31</v>
      </c>
      <c r="F14" s="11" t="s">
        <v>32</v>
      </c>
      <c r="G14" s="11" t="s">
        <v>53</v>
      </c>
      <c r="H14" s="11" t="s">
        <v>54</v>
      </c>
      <c r="I14" s="46" t="s">
        <v>816</v>
      </c>
      <c r="J14" s="19" t="s">
        <v>93</v>
      </c>
      <c r="K14" s="7" t="str">
        <f t="shared" si="2"/>
        <v>武汉威伟机械</v>
      </c>
      <c r="L14" s="15" t="s">
        <v>94</v>
      </c>
      <c r="M14" s="16" t="s">
        <v>117</v>
      </c>
      <c r="N14" s="7" t="str">
        <f t="shared" si="3"/>
        <v>9.6米</v>
      </c>
      <c r="O14" s="14">
        <v>14</v>
      </c>
      <c r="P14" s="14">
        <v>0</v>
      </c>
      <c r="Q14" s="14">
        <f t="shared" si="0"/>
        <v>14</v>
      </c>
      <c r="R14" s="7" t="str">
        <f t="shared" si="1"/>
        <v>分拣摆渡</v>
      </c>
    </row>
    <row r="15" spans="1:60" s="17" customFormat="1" ht="18.75">
      <c r="A15" s="8">
        <v>43191</v>
      </c>
      <c r="B15" s="9" t="s">
        <v>71</v>
      </c>
      <c r="C15" s="25">
        <v>2025</v>
      </c>
      <c r="D15" s="25">
        <v>2035</v>
      </c>
      <c r="E15" s="11" t="s">
        <v>31</v>
      </c>
      <c r="F15" s="11" t="s">
        <v>32</v>
      </c>
      <c r="G15" s="11" t="s">
        <v>53</v>
      </c>
      <c r="H15" s="11" t="s">
        <v>54</v>
      </c>
      <c r="I15" s="46" t="s">
        <v>817</v>
      </c>
      <c r="J15" s="19" t="s">
        <v>96</v>
      </c>
      <c r="K15" s="7" t="str">
        <f t="shared" si="2"/>
        <v>武汉威伟机械</v>
      </c>
      <c r="L15" s="15" t="s">
        <v>94</v>
      </c>
      <c r="M15" s="16" t="s">
        <v>117</v>
      </c>
      <c r="N15" s="7" t="str">
        <f t="shared" si="3"/>
        <v>9.6米</v>
      </c>
      <c r="O15" s="14">
        <v>14</v>
      </c>
      <c r="P15" s="14">
        <v>0</v>
      </c>
      <c r="Q15" s="14">
        <f t="shared" si="0"/>
        <v>14</v>
      </c>
      <c r="R15" s="7" t="str">
        <f t="shared" si="1"/>
        <v>分拣摆渡</v>
      </c>
    </row>
    <row r="16" spans="1:60" s="17" customFormat="1" ht="18.75">
      <c r="A16" s="8">
        <v>43191</v>
      </c>
      <c r="B16" s="9" t="s">
        <v>71</v>
      </c>
      <c r="C16" s="25">
        <v>1520</v>
      </c>
      <c r="D16" s="25">
        <v>1530</v>
      </c>
      <c r="E16" s="11" t="s">
        <v>31</v>
      </c>
      <c r="F16" s="11" t="s">
        <v>32</v>
      </c>
      <c r="G16" s="11" t="s">
        <v>53</v>
      </c>
      <c r="H16" s="11" t="s">
        <v>54</v>
      </c>
      <c r="I16" s="46" t="s">
        <v>818</v>
      </c>
      <c r="J16" s="19" t="s">
        <v>98</v>
      </c>
      <c r="K16" s="7" t="str">
        <f t="shared" si="2"/>
        <v>武汉威伟机械</v>
      </c>
      <c r="L16" s="15" t="s">
        <v>94</v>
      </c>
      <c r="M16" s="16" t="s">
        <v>117</v>
      </c>
      <c r="N16" s="7" t="str">
        <f t="shared" si="3"/>
        <v>9.6米</v>
      </c>
      <c r="O16" s="14">
        <v>14</v>
      </c>
      <c r="P16" s="14">
        <v>0</v>
      </c>
      <c r="Q16" s="14">
        <f t="shared" si="0"/>
        <v>14</v>
      </c>
      <c r="R16" s="7" t="str">
        <f t="shared" si="1"/>
        <v>分拣摆渡</v>
      </c>
    </row>
    <row r="17" spans="1:18" s="17" customFormat="1" ht="18.75">
      <c r="A17" s="8">
        <v>43191</v>
      </c>
      <c r="B17" s="9" t="s">
        <v>89</v>
      </c>
      <c r="C17" s="25">
        <v>1130</v>
      </c>
      <c r="D17" s="25">
        <v>1140</v>
      </c>
      <c r="E17" s="11" t="s">
        <v>31</v>
      </c>
      <c r="F17" s="11" t="s">
        <v>32</v>
      </c>
      <c r="G17" s="11" t="s">
        <v>53</v>
      </c>
      <c r="H17" s="11" t="s">
        <v>54</v>
      </c>
      <c r="I17" s="46" t="s">
        <v>819</v>
      </c>
      <c r="J17" s="19" t="s">
        <v>100</v>
      </c>
      <c r="K17" s="7" t="str">
        <f t="shared" si="2"/>
        <v>武汉威伟机械</v>
      </c>
      <c r="L17" s="15" t="s">
        <v>94</v>
      </c>
      <c r="M17" s="16" t="s">
        <v>117</v>
      </c>
      <c r="N17" s="7" t="str">
        <f t="shared" si="3"/>
        <v>9.6米</v>
      </c>
      <c r="O17" s="14">
        <v>14</v>
      </c>
      <c r="P17" s="14">
        <v>0</v>
      </c>
      <c r="Q17" s="14">
        <f t="shared" si="0"/>
        <v>14</v>
      </c>
      <c r="R17" s="7" t="str">
        <f t="shared" si="1"/>
        <v>分拣摆渡</v>
      </c>
    </row>
    <row r="18" spans="1:18" s="17" customFormat="1" ht="18.75">
      <c r="A18" s="8">
        <v>43191</v>
      </c>
      <c r="B18" s="9" t="s">
        <v>89</v>
      </c>
      <c r="C18" s="25">
        <v>941</v>
      </c>
      <c r="D18" s="25">
        <v>951</v>
      </c>
      <c r="E18" s="11" t="s">
        <v>31</v>
      </c>
      <c r="F18" s="11" t="s">
        <v>32</v>
      </c>
      <c r="G18" s="11" t="s">
        <v>53</v>
      </c>
      <c r="H18" s="11" t="s">
        <v>54</v>
      </c>
      <c r="I18" s="46" t="s">
        <v>820</v>
      </c>
      <c r="J18" s="19" t="s">
        <v>102</v>
      </c>
      <c r="K18" s="7" t="str">
        <f t="shared" si="2"/>
        <v>武汉威伟机械</v>
      </c>
      <c r="L18" s="15" t="s">
        <v>94</v>
      </c>
      <c r="M18" s="16" t="s">
        <v>117</v>
      </c>
      <c r="N18" s="7" t="str">
        <f t="shared" si="3"/>
        <v>9.6米</v>
      </c>
      <c r="O18" s="14">
        <v>14</v>
      </c>
      <c r="P18" s="14">
        <v>0</v>
      </c>
      <c r="Q18" s="14">
        <f t="shared" si="0"/>
        <v>14</v>
      </c>
      <c r="R18" s="7" t="str">
        <f t="shared" si="1"/>
        <v>分拣摆渡</v>
      </c>
    </row>
    <row r="19" spans="1:18" s="17" customFormat="1" ht="18.75">
      <c r="A19" s="8">
        <v>43191</v>
      </c>
      <c r="B19" s="9" t="s">
        <v>139</v>
      </c>
      <c r="C19" s="25">
        <v>2035</v>
      </c>
      <c r="D19" s="25">
        <v>2054</v>
      </c>
      <c r="E19" s="11" t="s">
        <v>53</v>
      </c>
      <c r="F19" s="11" t="s">
        <v>140</v>
      </c>
      <c r="G19" s="11" t="s">
        <v>31</v>
      </c>
      <c r="H19" s="11" t="s">
        <v>32</v>
      </c>
      <c r="I19" s="46" t="s">
        <v>821</v>
      </c>
      <c r="J19" s="19" t="s">
        <v>142</v>
      </c>
      <c r="K19" s="7" t="str">
        <f t="shared" si="2"/>
        <v>武汉威伟机械</v>
      </c>
      <c r="L19" s="15" t="s">
        <v>143</v>
      </c>
      <c r="M19" s="16" t="s">
        <v>144</v>
      </c>
      <c r="N19" s="7" t="str">
        <f t="shared" si="3"/>
        <v>9.6米</v>
      </c>
      <c r="O19" s="14">
        <v>14</v>
      </c>
      <c r="P19" s="14">
        <v>0</v>
      </c>
      <c r="Q19" s="14">
        <f>SUM(O19:P19)</f>
        <v>14</v>
      </c>
      <c r="R19" s="7" t="str">
        <f>IF(A19&lt;&gt;"","分拣摆渡","----")</f>
        <v>分拣摆渡</v>
      </c>
    </row>
    <row r="20" spans="1:18" s="17" customFormat="1" ht="18.75">
      <c r="A20" s="8">
        <v>43191</v>
      </c>
      <c r="B20" s="9" t="s">
        <v>103</v>
      </c>
      <c r="C20" s="25">
        <v>1158</v>
      </c>
      <c r="D20" s="25">
        <v>1227</v>
      </c>
      <c r="E20" s="11" t="s">
        <v>53</v>
      </c>
      <c r="F20" s="11" t="s">
        <v>54</v>
      </c>
      <c r="G20" s="11" t="s">
        <v>31</v>
      </c>
      <c r="H20" s="11" t="s">
        <v>32</v>
      </c>
      <c r="I20" s="46" t="s">
        <v>822</v>
      </c>
      <c r="J20" s="19" t="s">
        <v>105</v>
      </c>
      <c r="K20" s="7" t="str">
        <f t="shared" si="2"/>
        <v>武汉威伟机械</v>
      </c>
      <c r="L20" s="15" t="s">
        <v>106</v>
      </c>
      <c r="M20" s="16" t="s">
        <v>107</v>
      </c>
      <c r="N20" s="7" t="str">
        <f t="shared" si="3"/>
        <v>9.6米</v>
      </c>
      <c r="O20" s="14">
        <v>14</v>
      </c>
      <c r="P20" s="14">
        <v>0</v>
      </c>
      <c r="Q20" s="14">
        <f t="shared" si="0"/>
        <v>14</v>
      </c>
      <c r="R20" s="7" t="str">
        <f t="shared" si="1"/>
        <v>分拣摆渡</v>
      </c>
    </row>
    <row r="21" spans="1:18" s="17" customFormat="1" ht="18.75">
      <c r="A21" s="8">
        <v>43191</v>
      </c>
      <c r="B21" s="9" t="s">
        <v>108</v>
      </c>
      <c r="C21" s="25">
        <v>2018</v>
      </c>
      <c r="D21" s="25">
        <v>2036</v>
      </c>
      <c r="E21" s="11" t="s">
        <v>53</v>
      </c>
      <c r="F21" s="11" t="s">
        <v>54</v>
      </c>
      <c r="G21" s="11" t="s">
        <v>31</v>
      </c>
      <c r="H21" s="11" t="s">
        <v>32</v>
      </c>
      <c r="I21" s="46" t="s">
        <v>823</v>
      </c>
      <c r="J21" s="19" t="s">
        <v>110</v>
      </c>
      <c r="K21" s="7" t="str">
        <f t="shared" si="2"/>
        <v>武汉威伟机械</v>
      </c>
      <c r="L21" s="15" t="s">
        <v>106</v>
      </c>
      <c r="M21" s="16" t="s">
        <v>107</v>
      </c>
      <c r="N21" s="7" t="str">
        <f t="shared" si="3"/>
        <v>9.6米</v>
      </c>
      <c r="O21" s="14">
        <v>9</v>
      </c>
      <c r="P21" s="14">
        <v>0</v>
      </c>
      <c r="Q21" s="14">
        <f t="shared" si="0"/>
        <v>9</v>
      </c>
      <c r="R21" s="7" t="str">
        <f t="shared" si="1"/>
        <v>分拣摆渡</v>
      </c>
    </row>
    <row r="22" spans="1:18" s="17" customFormat="1" ht="18.75">
      <c r="A22" s="8">
        <v>43191</v>
      </c>
      <c r="B22" s="9" t="s">
        <v>60</v>
      </c>
      <c r="C22" s="25">
        <v>1918</v>
      </c>
      <c r="D22" s="25">
        <v>1828</v>
      </c>
      <c r="E22" s="11" t="s">
        <v>53</v>
      </c>
      <c r="F22" s="11" t="s">
        <v>54</v>
      </c>
      <c r="G22" s="11" t="s">
        <v>31</v>
      </c>
      <c r="H22" s="11" t="s">
        <v>32</v>
      </c>
      <c r="I22" s="46" t="s">
        <v>824</v>
      </c>
      <c r="J22" s="19" t="s">
        <v>113</v>
      </c>
      <c r="K22" s="7" t="str">
        <f t="shared" si="2"/>
        <v>武汉威伟机械</v>
      </c>
      <c r="L22" s="15" t="s">
        <v>106</v>
      </c>
      <c r="M22" s="16" t="s">
        <v>107</v>
      </c>
      <c r="N22" s="7" t="str">
        <f t="shared" si="3"/>
        <v>9.6米</v>
      </c>
      <c r="O22" s="14">
        <v>14</v>
      </c>
      <c r="P22" s="14">
        <v>0</v>
      </c>
      <c r="Q22" s="14">
        <f t="shared" si="0"/>
        <v>14</v>
      </c>
      <c r="R22" s="7" t="str">
        <f t="shared" si="1"/>
        <v>分拣摆渡</v>
      </c>
    </row>
    <row r="23" spans="1:18" s="17" customFormat="1" ht="18.75">
      <c r="A23" s="8">
        <v>43191</v>
      </c>
      <c r="B23" s="9" t="s">
        <v>52</v>
      </c>
      <c r="C23" s="25">
        <v>940</v>
      </c>
      <c r="D23" s="25">
        <v>2157</v>
      </c>
      <c r="E23" s="11" t="s">
        <v>53</v>
      </c>
      <c r="F23" s="11" t="s">
        <v>54</v>
      </c>
      <c r="G23" s="11" t="s">
        <v>31</v>
      </c>
      <c r="H23" s="11" t="s">
        <v>32</v>
      </c>
      <c r="I23" s="46" t="s">
        <v>825</v>
      </c>
      <c r="J23" s="19" t="s">
        <v>116</v>
      </c>
      <c r="K23" s="7" t="str">
        <f t="shared" si="2"/>
        <v>武汉威伟机械</v>
      </c>
      <c r="L23" s="15" t="s">
        <v>106</v>
      </c>
      <c r="M23" s="16" t="s">
        <v>107</v>
      </c>
      <c r="N23" s="7" t="str">
        <f t="shared" si="3"/>
        <v>9.6米</v>
      </c>
      <c r="O23" s="14">
        <v>6</v>
      </c>
      <c r="P23" s="14">
        <v>0</v>
      </c>
      <c r="Q23" s="14">
        <f t="shared" si="0"/>
        <v>6</v>
      </c>
      <c r="R23" s="7" t="str">
        <f t="shared" si="1"/>
        <v>分拣摆渡</v>
      </c>
    </row>
    <row r="24" spans="1:18" s="17" customFormat="1" ht="18.75">
      <c r="A24" s="8">
        <v>43191</v>
      </c>
      <c r="B24" s="9" t="s">
        <v>52</v>
      </c>
      <c r="C24" s="18">
        <v>0.65972222222222221</v>
      </c>
      <c r="D24" s="18">
        <v>0.68680555555555556</v>
      </c>
      <c r="E24" s="11" t="s">
        <v>53</v>
      </c>
      <c r="F24" s="11" t="s">
        <v>54</v>
      </c>
      <c r="G24" s="11" t="s">
        <v>31</v>
      </c>
      <c r="H24" s="11" t="s">
        <v>32</v>
      </c>
      <c r="I24" s="46" t="s">
        <v>826</v>
      </c>
      <c r="J24" s="19" t="s">
        <v>56</v>
      </c>
      <c r="K24" s="7" t="s">
        <v>18</v>
      </c>
      <c r="L24" s="15" t="s">
        <v>57</v>
      </c>
      <c r="M24" s="16" t="s">
        <v>58</v>
      </c>
      <c r="N24" s="6" t="s">
        <v>19</v>
      </c>
      <c r="O24" s="14">
        <v>7</v>
      </c>
      <c r="P24" s="14">
        <v>5</v>
      </c>
      <c r="Q24" s="14">
        <f>SUM(O24:P24)</f>
        <v>12</v>
      </c>
      <c r="R24" s="7" t="str">
        <f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0.8305555555555556</v>
      </c>
      <c r="D25" s="18">
        <v>0.84166666666666667</v>
      </c>
      <c r="E25" s="11" t="s">
        <v>53</v>
      </c>
      <c r="F25" s="11" t="s">
        <v>54</v>
      </c>
      <c r="G25" s="11" t="s">
        <v>31</v>
      </c>
      <c r="H25" s="11" t="s">
        <v>32</v>
      </c>
      <c r="I25" s="46" t="s">
        <v>827</v>
      </c>
      <c r="J25" s="19" t="s">
        <v>59</v>
      </c>
      <c r="K25" s="7" t="s">
        <v>18</v>
      </c>
      <c r="L25" s="15" t="s">
        <v>57</v>
      </c>
      <c r="M25" s="16" t="s">
        <v>58</v>
      </c>
      <c r="N25" s="6" t="s">
        <v>19</v>
      </c>
      <c r="O25" s="14">
        <v>13</v>
      </c>
      <c r="P25" s="14">
        <v>0</v>
      </c>
      <c r="Q25" s="14">
        <f>SUM(O25:P25)</f>
        <v>13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60</v>
      </c>
      <c r="C26" s="18">
        <v>0.70763888888888893</v>
      </c>
      <c r="D26" s="18">
        <v>0.71944444444444444</v>
      </c>
      <c r="E26" s="11" t="s">
        <v>53</v>
      </c>
      <c r="F26" s="11" t="s">
        <v>54</v>
      </c>
      <c r="G26" s="11" t="s">
        <v>31</v>
      </c>
      <c r="H26" s="11" t="s">
        <v>32</v>
      </c>
      <c r="I26" s="46" t="s">
        <v>828</v>
      </c>
      <c r="J26" s="19" t="s">
        <v>62</v>
      </c>
      <c r="K26" s="7" t="s">
        <v>18</v>
      </c>
      <c r="L26" s="15" t="s">
        <v>57</v>
      </c>
      <c r="M26" s="16" t="s">
        <v>58</v>
      </c>
      <c r="N26" s="6" t="s">
        <v>19</v>
      </c>
      <c r="O26" s="14">
        <v>9</v>
      </c>
      <c r="P26" s="14">
        <v>5</v>
      </c>
      <c r="Q26" s="14">
        <f>SUM(O26:P26)</f>
        <v>14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124</v>
      </c>
      <c r="C27" s="25">
        <v>2330</v>
      </c>
      <c r="D27" s="25">
        <v>2340</v>
      </c>
      <c r="E27" s="11" t="s">
        <v>119</v>
      </c>
      <c r="F27" s="11" t="s">
        <v>120</v>
      </c>
      <c r="G27" s="11" t="s">
        <v>53</v>
      </c>
      <c r="H27" s="11" t="s">
        <v>54</v>
      </c>
      <c r="I27" s="46" t="s">
        <v>829</v>
      </c>
      <c r="J27" s="19" t="s">
        <v>122</v>
      </c>
      <c r="K27" s="7" t="str">
        <f t="shared" si="2"/>
        <v>武汉威伟机械</v>
      </c>
      <c r="L27" s="15" t="s">
        <v>123</v>
      </c>
      <c r="M27" s="16" t="s">
        <v>118</v>
      </c>
      <c r="N27" s="7" t="str">
        <f t="shared" ref="N27:N34" si="4">IF(L27&lt;&gt;"","9.6米","--")</f>
        <v>9.6米</v>
      </c>
      <c r="O27" s="14">
        <v>3</v>
      </c>
      <c r="P27" s="14">
        <v>0</v>
      </c>
      <c r="Q27" s="14">
        <f t="shared" si="0"/>
        <v>3</v>
      </c>
      <c r="R27" s="7" t="str">
        <f t="shared" si="1"/>
        <v>分拣摆渡</v>
      </c>
    </row>
    <row r="28" spans="1:18" s="17" customFormat="1" ht="18.75">
      <c r="A28" s="8">
        <v>43191</v>
      </c>
      <c r="B28" s="9" t="s">
        <v>124</v>
      </c>
      <c r="C28" s="25">
        <v>2130</v>
      </c>
      <c r="D28" s="25">
        <v>2140</v>
      </c>
      <c r="E28" s="11" t="s">
        <v>119</v>
      </c>
      <c r="F28" s="11" t="s">
        <v>120</v>
      </c>
      <c r="G28" s="11" t="s">
        <v>53</v>
      </c>
      <c r="H28" s="11" t="s">
        <v>54</v>
      </c>
      <c r="I28" s="46" t="s">
        <v>830</v>
      </c>
      <c r="J28" s="19" t="s">
        <v>126</v>
      </c>
      <c r="K28" s="7" t="str">
        <f t="shared" si="2"/>
        <v>武汉威伟机械</v>
      </c>
      <c r="L28" s="15" t="s">
        <v>123</v>
      </c>
      <c r="M28" s="16" t="s">
        <v>118</v>
      </c>
      <c r="N28" s="7" t="str">
        <f t="shared" si="4"/>
        <v>9.6米</v>
      </c>
      <c r="O28" s="14">
        <v>1</v>
      </c>
      <c r="P28" s="14">
        <v>0</v>
      </c>
      <c r="Q28" s="14">
        <f t="shared" si="0"/>
        <v>1</v>
      </c>
      <c r="R28" s="7" t="str">
        <f t="shared" si="1"/>
        <v>分拣摆渡</v>
      </c>
    </row>
    <row r="29" spans="1:18" s="17" customFormat="1" ht="18.75">
      <c r="A29" s="8">
        <v>43191</v>
      </c>
      <c r="B29" s="9" t="s">
        <v>124</v>
      </c>
      <c r="C29" s="25">
        <v>2025</v>
      </c>
      <c r="D29" s="25">
        <v>2035</v>
      </c>
      <c r="E29" s="11" t="s">
        <v>119</v>
      </c>
      <c r="F29" s="11" t="s">
        <v>120</v>
      </c>
      <c r="G29" s="11" t="s">
        <v>53</v>
      </c>
      <c r="H29" s="11" t="s">
        <v>54</v>
      </c>
      <c r="I29" s="46" t="s">
        <v>831</v>
      </c>
      <c r="J29" s="19" t="s">
        <v>128</v>
      </c>
      <c r="K29" s="7" t="str">
        <f t="shared" si="2"/>
        <v>武汉威伟机械</v>
      </c>
      <c r="L29" s="15" t="s">
        <v>123</v>
      </c>
      <c r="M29" s="16" t="s">
        <v>118</v>
      </c>
      <c r="N29" s="7" t="str">
        <f t="shared" si="4"/>
        <v>9.6米</v>
      </c>
      <c r="O29" s="14">
        <v>3</v>
      </c>
      <c r="P29" s="14">
        <v>0</v>
      </c>
      <c r="Q29" s="14">
        <f t="shared" si="0"/>
        <v>3</v>
      </c>
      <c r="R29" s="7" t="str">
        <f t="shared" si="1"/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53</v>
      </c>
      <c r="H30" s="11" t="s">
        <v>54</v>
      </c>
      <c r="I30" s="46" t="s">
        <v>832</v>
      </c>
      <c r="J30" s="19" t="s">
        <v>130</v>
      </c>
      <c r="K30" s="7" t="str">
        <f t="shared" si="2"/>
        <v>武汉威伟机械</v>
      </c>
      <c r="L30" s="15" t="s">
        <v>123</v>
      </c>
      <c r="M30" s="16" t="s">
        <v>118</v>
      </c>
      <c r="N30" s="7" t="str">
        <f t="shared" si="4"/>
        <v>9.6米</v>
      </c>
      <c r="O30" s="14">
        <v>4</v>
      </c>
      <c r="P30" s="14">
        <v>0</v>
      </c>
      <c r="Q30" s="14">
        <f t="shared" si="0"/>
        <v>4</v>
      </c>
      <c r="R30" s="7" t="str">
        <f t="shared" si="1"/>
        <v>分拣摆渡</v>
      </c>
    </row>
    <row r="31" spans="1:18" s="17" customFormat="1" ht="18.75">
      <c r="A31" s="8">
        <v>43191</v>
      </c>
      <c r="B31" s="9" t="s">
        <v>124</v>
      </c>
      <c r="C31" s="25">
        <v>1530</v>
      </c>
      <c r="D31" s="25">
        <v>1540</v>
      </c>
      <c r="E31" s="11" t="s">
        <v>119</v>
      </c>
      <c r="F31" s="11" t="s">
        <v>120</v>
      </c>
      <c r="G31" s="11" t="s">
        <v>53</v>
      </c>
      <c r="H31" s="11" t="s">
        <v>54</v>
      </c>
      <c r="I31" s="46" t="s">
        <v>833</v>
      </c>
      <c r="J31" s="19" t="s">
        <v>132</v>
      </c>
      <c r="K31" s="7" t="str">
        <f t="shared" si="2"/>
        <v>武汉威伟机械</v>
      </c>
      <c r="L31" s="15" t="s">
        <v>123</v>
      </c>
      <c r="M31" s="16" t="s">
        <v>118</v>
      </c>
      <c r="N31" s="7" t="str">
        <f t="shared" si="4"/>
        <v>9.6米</v>
      </c>
      <c r="O31" s="14">
        <v>2</v>
      </c>
      <c r="P31" s="14">
        <v>0</v>
      </c>
      <c r="Q31" s="14">
        <f t="shared" si="0"/>
        <v>2</v>
      </c>
      <c r="R31" s="7" t="str">
        <f t="shared" si="1"/>
        <v>分拣摆渡</v>
      </c>
    </row>
    <row r="32" spans="1:18" s="17" customFormat="1" ht="18.75">
      <c r="A32" s="8">
        <v>43191</v>
      </c>
      <c r="B32" s="9" t="s">
        <v>124</v>
      </c>
      <c r="C32" s="25">
        <v>1430</v>
      </c>
      <c r="D32" s="25">
        <v>1440</v>
      </c>
      <c r="E32" s="11" t="s">
        <v>119</v>
      </c>
      <c r="F32" s="11" t="s">
        <v>120</v>
      </c>
      <c r="G32" s="11" t="s">
        <v>53</v>
      </c>
      <c r="H32" s="11" t="s">
        <v>54</v>
      </c>
      <c r="I32" s="46" t="s">
        <v>834</v>
      </c>
      <c r="J32" s="19" t="s">
        <v>134</v>
      </c>
      <c r="K32" s="7" t="str">
        <f t="shared" si="2"/>
        <v>武汉威伟机械</v>
      </c>
      <c r="L32" s="15" t="s">
        <v>123</v>
      </c>
      <c r="M32" s="16" t="s">
        <v>118</v>
      </c>
      <c r="N32" s="7" t="str">
        <f t="shared" si="4"/>
        <v>9.6米</v>
      </c>
      <c r="O32" s="14">
        <v>3</v>
      </c>
      <c r="P32" s="14">
        <v>0</v>
      </c>
      <c r="Q32" s="14">
        <f t="shared" si="0"/>
        <v>3</v>
      </c>
      <c r="R32" s="7" t="str">
        <f t="shared" si="1"/>
        <v>分拣摆渡</v>
      </c>
    </row>
    <row r="33" spans="1:18" s="17" customFormat="1" ht="18.75">
      <c r="A33" s="8">
        <v>43191</v>
      </c>
      <c r="B33" s="9" t="s">
        <v>124</v>
      </c>
      <c r="C33" s="25">
        <v>1140</v>
      </c>
      <c r="D33" s="25">
        <v>1150</v>
      </c>
      <c r="E33" s="11" t="s">
        <v>119</v>
      </c>
      <c r="F33" s="11" t="s">
        <v>120</v>
      </c>
      <c r="G33" s="11" t="s">
        <v>53</v>
      </c>
      <c r="H33" s="11" t="s">
        <v>54</v>
      </c>
      <c r="I33" s="46" t="s">
        <v>835</v>
      </c>
      <c r="J33" s="19" t="s">
        <v>136</v>
      </c>
      <c r="K33" s="7" t="str">
        <f t="shared" si="2"/>
        <v>武汉威伟机械</v>
      </c>
      <c r="L33" s="15" t="s">
        <v>123</v>
      </c>
      <c r="M33" s="16" t="s">
        <v>118</v>
      </c>
      <c r="N33" s="7" t="str">
        <f t="shared" si="4"/>
        <v>9.6米</v>
      </c>
      <c r="O33" s="14">
        <v>1</v>
      </c>
      <c r="P33" s="14">
        <v>0</v>
      </c>
      <c r="Q33" s="14">
        <f t="shared" si="0"/>
        <v>1</v>
      </c>
      <c r="R33" s="7" t="str">
        <f t="shared" si="1"/>
        <v>分拣摆渡</v>
      </c>
    </row>
    <row r="34" spans="1:18" s="17" customFormat="1" ht="18.75">
      <c r="A34" s="8">
        <v>43191</v>
      </c>
      <c r="B34" s="9" t="s">
        <v>124</v>
      </c>
      <c r="C34" s="25">
        <v>1040</v>
      </c>
      <c r="D34" s="25">
        <v>1050</v>
      </c>
      <c r="E34" s="11" t="s">
        <v>119</v>
      </c>
      <c r="F34" s="11" t="s">
        <v>120</v>
      </c>
      <c r="G34" s="11" t="s">
        <v>53</v>
      </c>
      <c r="H34" s="11" t="s">
        <v>54</v>
      </c>
      <c r="I34" s="46" t="s">
        <v>836</v>
      </c>
      <c r="J34" s="19" t="s">
        <v>138</v>
      </c>
      <c r="K34" s="7" t="str">
        <f t="shared" si="2"/>
        <v>武汉威伟机械</v>
      </c>
      <c r="L34" s="15" t="s">
        <v>123</v>
      </c>
      <c r="M34" s="16" t="s">
        <v>118</v>
      </c>
      <c r="N34" s="7" t="str">
        <f t="shared" si="4"/>
        <v>9.6米</v>
      </c>
      <c r="O34" s="14">
        <v>5</v>
      </c>
      <c r="P34" s="14">
        <v>0</v>
      </c>
      <c r="Q34" s="14">
        <f t="shared" si="0"/>
        <v>5</v>
      </c>
      <c r="R34" s="7" t="str">
        <f t="shared" si="1"/>
        <v>分拣摆渡</v>
      </c>
    </row>
    <row r="35" spans="1:18" s="17" customFormat="1" ht="18.75">
      <c r="A35" s="8">
        <v>43192</v>
      </c>
      <c r="B35" s="9" t="s">
        <v>36</v>
      </c>
      <c r="C35" s="25">
        <v>1210</v>
      </c>
      <c r="D35" s="25">
        <v>1343</v>
      </c>
      <c r="E35" s="11" t="s">
        <v>37</v>
      </c>
      <c r="F35" s="11" t="s">
        <v>38</v>
      </c>
      <c r="G35" s="11" t="s">
        <v>31</v>
      </c>
      <c r="H35" s="11" t="s">
        <v>32</v>
      </c>
      <c r="I35" s="46" t="s">
        <v>837</v>
      </c>
      <c r="J35" s="19" t="s">
        <v>206</v>
      </c>
      <c r="K35" s="7" t="str">
        <f t="shared" ref="K35:K66" si="5">IF(A35&lt;&gt;"","武汉威伟机械","------")</f>
        <v>武汉威伟机械</v>
      </c>
      <c r="L35" s="26" t="s">
        <v>24</v>
      </c>
      <c r="M35" s="29" t="s">
        <v>48</v>
      </c>
      <c r="N35" s="7" t="e">
        <f>IF(#REF!&lt;&gt;"","9.6米","--")</f>
        <v>#REF!</v>
      </c>
      <c r="O35" s="14">
        <v>14</v>
      </c>
      <c r="P35" s="14">
        <v>0</v>
      </c>
      <c r="Q35" s="14">
        <f t="shared" ref="Q35:Q72" si="6">SUM(O35:P35)</f>
        <v>14</v>
      </c>
      <c r="R35" s="7" t="str">
        <f t="shared" ref="R35:R66" si="7">IF(A35&lt;&gt;"","分拣摆渡","----")</f>
        <v>分拣摆渡</v>
      </c>
    </row>
    <row r="36" spans="1:18" s="17" customFormat="1" ht="18.75">
      <c r="A36" s="8">
        <v>43192</v>
      </c>
      <c r="B36" s="9" t="s">
        <v>36</v>
      </c>
      <c r="C36" s="25">
        <v>1618</v>
      </c>
      <c r="D36" s="25">
        <v>1755</v>
      </c>
      <c r="E36" s="11" t="s">
        <v>37</v>
      </c>
      <c r="F36" s="11" t="s">
        <v>38</v>
      </c>
      <c r="G36" s="11" t="s">
        <v>31</v>
      </c>
      <c r="H36" s="11" t="s">
        <v>32</v>
      </c>
      <c r="I36" s="46" t="s">
        <v>838</v>
      </c>
      <c r="J36" s="19" t="s">
        <v>241</v>
      </c>
      <c r="K36" s="7" t="str">
        <f t="shared" si="5"/>
        <v>武汉威伟机械</v>
      </c>
      <c r="L36" s="26" t="s">
        <v>176</v>
      </c>
      <c r="M36" s="29" t="s">
        <v>242</v>
      </c>
      <c r="N36" s="7" t="e">
        <f>IF(#REF!&lt;&gt;"","9.6米","--")</f>
        <v>#REF!</v>
      </c>
      <c r="O36" s="14">
        <v>14</v>
      </c>
      <c r="P36" s="14">
        <v>0</v>
      </c>
      <c r="Q36" s="14">
        <f>SUM(O36:P36)</f>
        <v>14</v>
      </c>
      <c r="R36" s="7" t="str">
        <f t="shared" si="7"/>
        <v>分拣摆渡</v>
      </c>
    </row>
    <row r="37" spans="1:18" s="17" customFormat="1" ht="18.75">
      <c r="A37" s="8">
        <v>43192</v>
      </c>
      <c r="B37" s="9" t="s">
        <v>63</v>
      </c>
      <c r="C37" s="25">
        <v>1900</v>
      </c>
      <c r="D37" s="25">
        <v>2115</v>
      </c>
      <c r="E37" s="11" t="s">
        <v>37</v>
      </c>
      <c r="F37" s="11" t="s">
        <v>38</v>
      </c>
      <c r="G37" s="11" t="s">
        <v>31</v>
      </c>
      <c r="H37" s="11" t="s">
        <v>32</v>
      </c>
      <c r="I37" s="46" t="s">
        <v>839</v>
      </c>
      <c r="J37" s="19" t="s">
        <v>249</v>
      </c>
      <c r="K37" s="7" t="str">
        <f t="shared" si="5"/>
        <v>武汉威伟机械</v>
      </c>
      <c r="L37" s="26" t="s">
        <v>166</v>
      </c>
      <c r="M37" s="29" t="s">
        <v>250</v>
      </c>
      <c r="N37" s="7" t="e">
        <f>IF(#REF!&lt;&gt;"","9.6米","--")</f>
        <v>#REF!</v>
      </c>
      <c r="O37" s="14">
        <v>14</v>
      </c>
      <c r="P37" s="14">
        <v>0</v>
      </c>
      <c r="Q37" s="14">
        <f>SUM(O37:P37)</f>
        <v>14</v>
      </c>
      <c r="R37" s="7" t="str">
        <f t="shared" si="7"/>
        <v>分拣摆渡</v>
      </c>
    </row>
    <row r="38" spans="1:18" s="17" customFormat="1" ht="18.75">
      <c r="A38" s="8">
        <v>43192</v>
      </c>
      <c r="B38" s="9" t="s">
        <v>234</v>
      </c>
      <c r="C38" s="25">
        <v>1929</v>
      </c>
      <c r="D38" s="25">
        <v>2123</v>
      </c>
      <c r="E38" s="11" t="s">
        <v>26</v>
      </c>
      <c r="F38" s="11" t="s">
        <v>251</v>
      </c>
      <c r="G38" s="11" t="s">
        <v>31</v>
      </c>
      <c r="H38" s="11" t="s">
        <v>32</v>
      </c>
      <c r="I38" s="46" t="s">
        <v>840</v>
      </c>
      <c r="J38" s="19" t="s">
        <v>238</v>
      </c>
      <c r="K38" s="7" t="str">
        <f t="shared" si="5"/>
        <v>武汉威伟机械</v>
      </c>
      <c r="L38" s="26" t="s">
        <v>175</v>
      </c>
      <c r="M38" s="29" t="s">
        <v>239</v>
      </c>
      <c r="N38" s="7" t="e">
        <f>IF(#REF!&lt;&gt;"","9.6米","--")</f>
        <v>#REF!</v>
      </c>
      <c r="O38" s="14">
        <v>14</v>
      </c>
      <c r="P38" s="14">
        <v>0</v>
      </c>
      <c r="Q38" s="14">
        <f t="shared" si="6"/>
        <v>14</v>
      </c>
      <c r="R38" s="7" t="str">
        <f t="shared" si="7"/>
        <v>分拣摆渡</v>
      </c>
    </row>
    <row r="39" spans="1:18" s="17" customFormat="1" ht="18.75">
      <c r="A39" s="8">
        <v>43192</v>
      </c>
      <c r="B39" s="9" t="s">
        <v>25</v>
      </c>
      <c r="C39" s="25">
        <v>1140</v>
      </c>
      <c r="D39" s="25">
        <v>1331</v>
      </c>
      <c r="E39" s="11" t="s">
        <v>26</v>
      </c>
      <c r="F39" s="11" t="s">
        <v>27</v>
      </c>
      <c r="G39" s="11" t="s">
        <v>31</v>
      </c>
      <c r="H39" s="11" t="s">
        <v>32</v>
      </c>
      <c r="I39" s="46" t="s">
        <v>841</v>
      </c>
      <c r="J39" s="19" t="s">
        <v>245</v>
      </c>
      <c r="K39" s="7" t="str">
        <f t="shared" si="5"/>
        <v>武汉威伟机械</v>
      </c>
      <c r="L39" s="26" t="s">
        <v>181</v>
      </c>
      <c r="M39" s="29" t="s">
        <v>197</v>
      </c>
      <c r="N39" s="7" t="e">
        <f>IF(#REF!&lt;&gt;"","9.6米","--")</f>
        <v>#REF!</v>
      </c>
      <c r="O39" s="14">
        <v>14</v>
      </c>
      <c r="P39" s="14">
        <v>0</v>
      </c>
      <c r="Q39" s="14">
        <f t="shared" si="6"/>
        <v>14</v>
      </c>
      <c r="R39" s="7" t="str">
        <f t="shared" si="7"/>
        <v>分拣摆渡</v>
      </c>
    </row>
    <row r="40" spans="1:18" s="17" customFormat="1" ht="18.75" hidden="1">
      <c r="A40" s="8">
        <v>43192</v>
      </c>
      <c r="B40" s="9" t="s">
        <v>208</v>
      </c>
      <c r="C40" s="25">
        <v>900</v>
      </c>
      <c r="D40" s="25">
        <v>910</v>
      </c>
      <c r="E40" s="11" t="s">
        <v>119</v>
      </c>
      <c r="F40" s="11" t="s">
        <v>120</v>
      </c>
      <c r="G40" s="11" t="s">
        <v>53</v>
      </c>
      <c r="H40" s="11" t="s">
        <v>211</v>
      </c>
      <c r="I40" s="46" t="s">
        <v>842</v>
      </c>
      <c r="J40" s="13"/>
      <c r="K40" s="7" t="str">
        <f t="shared" si="5"/>
        <v>武汉威伟机械</v>
      </c>
      <c r="L40" s="26" t="s">
        <v>174</v>
      </c>
      <c r="M40" s="29" t="s">
        <v>41</v>
      </c>
      <c r="N40" s="7" t="e">
        <f>IF(#REF!&lt;&gt;"","9.6米","--")</f>
        <v>#REF!</v>
      </c>
      <c r="O40" s="14">
        <v>14</v>
      </c>
      <c r="P40" s="14">
        <v>0</v>
      </c>
      <c r="Q40" s="14">
        <f t="shared" si="6"/>
        <v>14</v>
      </c>
      <c r="R40" s="7" t="str">
        <f t="shared" si="7"/>
        <v>分拣摆渡</v>
      </c>
    </row>
    <row r="41" spans="1:18" s="17" customFormat="1" ht="18.75" hidden="1">
      <c r="A41" s="8">
        <v>43192</v>
      </c>
      <c r="B41" s="9" t="s">
        <v>208</v>
      </c>
      <c r="C41" s="25">
        <v>830</v>
      </c>
      <c r="D41" s="25">
        <v>840</v>
      </c>
      <c r="E41" s="11" t="s">
        <v>53</v>
      </c>
      <c r="F41" s="11" t="s">
        <v>120</v>
      </c>
      <c r="G41" s="11" t="s">
        <v>53</v>
      </c>
      <c r="H41" s="11" t="s">
        <v>211</v>
      </c>
      <c r="I41" s="46" t="s">
        <v>843</v>
      </c>
      <c r="J41" s="13"/>
      <c r="K41" s="7" t="str">
        <f t="shared" si="5"/>
        <v>武汉威伟机械</v>
      </c>
      <c r="L41" s="26" t="s">
        <v>174</v>
      </c>
      <c r="M41" s="29" t="s">
        <v>41</v>
      </c>
      <c r="N41" s="7" t="e">
        <f>IF(#REF!&lt;&gt;"","9.6米","--")</f>
        <v>#REF!</v>
      </c>
      <c r="O41" s="14">
        <v>14</v>
      </c>
      <c r="P41" s="14">
        <v>0</v>
      </c>
      <c r="Q41" s="14">
        <f t="shared" si="6"/>
        <v>14</v>
      </c>
      <c r="R41" s="7" t="str">
        <f t="shared" si="7"/>
        <v>分拣摆渡</v>
      </c>
    </row>
    <row r="42" spans="1:18" s="17" customFormat="1" ht="18.75" hidden="1">
      <c r="A42" s="8">
        <v>43192</v>
      </c>
      <c r="B42" s="9" t="s">
        <v>208</v>
      </c>
      <c r="C42" s="25">
        <v>748</v>
      </c>
      <c r="D42" s="25">
        <v>758</v>
      </c>
      <c r="E42" s="11" t="s">
        <v>53</v>
      </c>
      <c r="F42" s="11" t="s">
        <v>120</v>
      </c>
      <c r="G42" s="11" t="s">
        <v>53</v>
      </c>
      <c r="H42" s="11" t="s">
        <v>211</v>
      </c>
      <c r="I42" s="46" t="s">
        <v>844</v>
      </c>
      <c r="J42" s="13"/>
      <c r="K42" s="7" t="str">
        <f t="shared" si="5"/>
        <v>武汉威伟机械</v>
      </c>
      <c r="L42" s="26" t="s">
        <v>174</v>
      </c>
      <c r="M42" s="29" t="s">
        <v>41</v>
      </c>
      <c r="N42" s="7" t="e">
        <f>IF(#REF!&lt;&gt;"","9.6米","--")</f>
        <v>#REF!</v>
      </c>
      <c r="O42" s="14">
        <v>14</v>
      </c>
      <c r="P42" s="14">
        <v>0</v>
      </c>
      <c r="Q42" s="14">
        <f t="shared" si="6"/>
        <v>14</v>
      </c>
      <c r="R42" s="7" t="str">
        <f t="shared" si="7"/>
        <v>分拣摆渡</v>
      </c>
    </row>
    <row r="43" spans="1:18" s="17" customFormat="1" ht="18.75" hidden="1">
      <c r="A43" s="8">
        <v>43192</v>
      </c>
      <c r="B43" s="9" t="s">
        <v>208</v>
      </c>
      <c r="C43" s="25">
        <v>710</v>
      </c>
      <c r="D43" s="25">
        <v>720</v>
      </c>
      <c r="E43" s="11" t="s">
        <v>53</v>
      </c>
      <c r="F43" s="11" t="s">
        <v>120</v>
      </c>
      <c r="G43" s="11" t="s">
        <v>53</v>
      </c>
      <c r="H43" s="11" t="s">
        <v>211</v>
      </c>
      <c r="I43" s="46" t="s">
        <v>845</v>
      </c>
      <c r="J43" s="13"/>
      <c r="K43" s="7" t="str">
        <f t="shared" si="5"/>
        <v>武汉威伟机械</v>
      </c>
      <c r="L43" s="26" t="s">
        <v>174</v>
      </c>
      <c r="M43" s="29" t="s">
        <v>41</v>
      </c>
      <c r="N43" s="7" t="e">
        <f>IF(#REF!&lt;&gt;"","9.6米","--")</f>
        <v>#REF!</v>
      </c>
      <c r="O43" s="14">
        <v>14</v>
      </c>
      <c r="P43" s="14">
        <v>0</v>
      </c>
      <c r="Q43" s="14">
        <f t="shared" si="6"/>
        <v>14</v>
      </c>
      <c r="R43" s="7" t="str">
        <f t="shared" si="7"/>
        <v>分拣摆渡</v>
      </c>
    </row>
    <row r="44" spans="1:18" s="17" customFormat="1" ht="18.75" hidden="1">
      <c r="A44" s="8">
        <v>43192</v>
      </c>
      <c r="B44" s="9" t="s">
        <v>208</v>
      </c>
      <c r="C44" s="25">
        <v>625</v>
      </c>
      <c r="D44" s="25">
        <v>635</v>
      </c>
      <c r="E44" s="11" t="s">
        <v>53</v>
      </c>
      <c r="F44" s="11" t="s">
        <v>120</v>
      </c>
      <c r="G44" s="11" t="s">
        <v>53</v>
      </c>
      <c r="H44" s="11" t="s">
        <v>211</v>
      </c>
      <c r="I44" s="46" t="s">
        <v>846</v>
      </c>
      <c r="J44" s="13"/>
      <c r="K44" s="7" t="str">
        <f t="shared" si="5"/>
        <v>武汉威伟机械</v>
      </c>
      <c r="L44" s="26" t="s">
        <v>174</v>
      </c>
      <c r="M44" s="29" t="s">
        <v>41</v>
      </c>
      <c r="N44" s="7" t="e">
        <f>IF(#REF!&lt;&gt;"","9.6米","--")</f>
        <v>#REF!</v>
      </c>
      <c r="O44" s="14">
        <v>14</v>
      </c>
      <c r="P44" s="14">
        <v>0</v>
      </c>
      <c r="Q44" s="14">
        <f t="shared" si="6"/>
        <v>14</v>
      </c>
      <c r="R44" s="7" t="str">
        <f t="shared" si="7"/>
        <v>分拣摆渡</v>
      </c>
    </row>
    <row r="45" spans="1:18" s="17" customFormat="1" ht="18.75" hidden="1">
      <c r="A45" s="8">
        <v>43192</v>
      </c>
      <c r="B45" s="9" t="s">
        <v>208</v>
      </c>
      <c r="C45" s="25">
        <v>545</v>
      </c>
      <c r="D45" s="25">
        <v>555</v>
      </c>
      <c r="E45" s="11" t="s">
        <v>53</v>
      </c>
      <c r="F45" s="11" t="s">
        <v>120</v>
      </c>
      <c r="G45" s="11" t="s">
        <v>53</v>
      </c>
      <c r="H45" s="11" t="s">
        <v>211</v>
      </c>
      <c r="I45" s="46" t="s">
        <v>847</v>
      </c>
      <c r="J45" s="13"/>
      <c r="K45" s="7" t="str">
        <f t="shared" si="5"/>
        <v>武汉威伟机械</v>
      </c>
      <c r="L45" s="26" t="s">
        <v>174</v>
      </c>
      <c r="M45" s="29" t="s">
        <v>41</v>
      </c>
      <c r="N45" s="7" t="e">
        <f>IF(#REF!&lt;&gt;"","9.6米","--")</f>
        <v>#REF!</v>
      </c>
      <c r="O45" s="14">
        <v>14</v>
      </c>
      <c r="P45" s="14">
        <v>0</v>
      </c>
      <c r="Q45" s="14">
        <f t="shared" si="6"/>
        <v>14</v>
      </c>
      <c r="R45" s="7" t="str">
        <f t="shared" si="7"/>
        <v>分拣摆渡</v>
      </c>
    </row>
    <row r="46" spans="1:18" s="17" customFormat="1" ht="18.75" hidden="1">
      <c r="A46" s="8">
        <v>43192</v>
      </c>
      <c r="B46" s="9" t="s">
        <v>208</v>
      </c>
      <c r="C46" s="25">
        <v>457</v>
      </c>
      <c r="D46" s="25">
        <v>507</v>
      </c>
      <c r="E46" s="11" t="s">
        <v>53</v>
      </c>
      <c r="F46" s="11" t="s">
        <v>120</v>
      </c>
      <c r="G46" s="11" t="s">
        <v>53</v>
      </c>
      <c r="H46" s="11" t="s">
        <v>211</v>
      </c>
      <c r="I46" s="46" t="s">
        <v>848</v>
      </c>
      <c r="J46" s="13"/>
      <c r="K46" s="7" t="str">
        <f t="shared" si="5"/>
        <v>武汉威伟机械</v>
      </c>
      <c r="L46" s="26" t="s">
        <v>174</v>
      </c>
      <c r="M46" s="29" t="s">
        <v>41</v>
      </c>
      <c r="N46" s="7" t="e">
        <f>IF(#REF!&lt;&gt;"","9.6米","--")</f>
        <v>#REF!</v>
      </c>
      <c r="O46" s="14">
        <v>14</v>
      </c>
      <c r="P46" s="14">
        <v>0</v>
      </c>
      <c r="Q46" s="14">
        <f t="shared" si="6"/>
        <v>14</v>
      </c>
      <c r="R46" s="7" t="str">
        <f t="shared" si="7"/>
        <v>分拣摆渡</v>
      </c>
    </row>
    <row r="47" spans="1:18" s="17" customFormat="1" ht="18.75" hidden="1">
      <c r="A47" s="8">
        <v>43192</v>
      </c>
      <c r="B47" s="9" t="s">
        <v>208</v>
      </c>
      <c r="C47" s="25">
        <v>415</v>
      </c>
      <c r="D47" s="25">
        <v>425</v>
      </c>
      <c r="E47" s="11" t="s">
        <v>53</v>
      </c>
      <c r="F47" s="11" t="s">
        <v>120</v>
      </c>
      <c r="G47" s="11" t="s">
        <v>53</v>
      </c>
      <c r="H47" s="11" t="s">
        <v>211</v>
      </c>
      <c r="I47" s="46" t="s">
        <v>849</v>
      </c>
      <c r="J47" s="13"/>
      <c r="K47" s="7" t="str">
        <f t="shared" si="5"/>
        <v>武汉威伟机械</v>
      </c>
      <c r="L47" s="26" t="s">
        <v>174</v>
      </c>
      <c r="M47" s="29" t="s">
        <v>41</v>
      </c>
      <c r="N47" s="7" t="e">
        <f>IF(#REF!&lt;&gt;"","9.6米","--")</f>
        <v>#REF!</v>
      </c>
      <c r="O47" s="14">
        <v>14</v>
      </c>
      <c r="P47" s="14">
        <v>0</v>
      </c>
      <c r="Q47" s="14">
        <f t="shared" si="6"/>
        <v>14</v>
      </c>
      <c r="R47" s="7" t="str">
        <f t="shared" si="7"/>
        <v>分拣摆渡</v>
      </c>
    </row>
    <row r="48" spans="1:18" s="17" customFormat="1" ht="18.75" hidden="1">
      <c r="A48" s="8">
        <v>43192</v>
      </c>
      <c r="B48" s="9" t="s">
        <v>208</v>
      </c>
      <c r="C48" s="25">
        <v>336</v>
      </c>
      <c r="D48" s="25">
        <v>346</v>
      </c>
      <c r="E48" s="11" t="s">
        <v>53</v>
      </c>
      <c r="F48" s="11" t="s">
        <v>120</v>
      </c>
      <c r="G48" s="11" t="s">
        <v>53</v>
      </c>
      <c r="H48" s="11" t="s">
        <v>211</v>
      </c>
      <c r="I48" s="46" t="s">
        <v>850</v>
      </c>
      <c r="J48" s="13"/>
      <c r="K48" s="7" t="str">
        <f t="shared" si="5"/>
        <v>武汉威伟机械</v>
      </c>
      <c r="L48" s="26" t="s">
        <v>174</v>
      </c>
      <c r="M48" s="29" t="s">
        <v>41</v>
      </c>
      <c r="N48" s="7" t="e">
        <f>IF(#REF!&lt;&gt;"","9.6米","--")</f>
        <v>#REF!</v>
      </c>
      <c r="O48" s="14">
        <v>14</v>
      </c>
      <c r="P48" s="14">
        <v>0</v>
      </c>
      <c r="Q48" s="14">
        <f t="shared" si="6"/>
        <v>14</v>
      </c>
      <c r="R48" s="7" t="str">
        <f t="shared" si="7"/>
        <v>分拣摆渡</v>
      </c>
    </row>
    <row r="49" spans="1:18" s="17" customFormat="1" ht="18.75" hidden="1">
      <c r="A49" s="8">
        <v>43192</v>
      </c>
      <c r="B49" s="9" t="s">
        <v>208</v>
      </c>
      <c r="C49" s="25">
        <v>250</v>
      </c>
      <c r="D49" s="25">
        <v>300</v>
      </c>
      <c r="E49" s="11" t="s">
        <v>53</v>
      </c>
      <c r="F49" s="11" t="s">
        <v>120</v>
      </c>
      <c r="G49" s="11" t="s">
        <v>53</v>
      </c>
      <c r="H49" s="11" t="s">
        <v>211</v>
      </c>
      <c r="I49" s="46" t="s">
        <v>851</v>
      </c>
      <c r="J49" s="13"/>
      <c r="K49" s="7" t="str">
        <f t="shared" si="5"/>
        <v>武汉威伟机械</v>
      </c>
      <c r="L49" s="26" t="s">
        <v>174</v>
      </c>
      <c r="M49" s="29" t="s">
        <v>41</v>
      </c>
      <c r="N49" s="7" t="e">
        <f>IF(#REF!&lt;&gt;"","9.6米","--")</f>
        <v>#REF!</v>
      </c>
      <c r="O49" s="14">
        <v>14</v>
      </c>
      <c r="P49" s="14">
        <v>0</v>
      </c>
      <c r="Q49" s="14">
        <f t="shared" si="6"/>
        <v>14</v>
      </c>
      <c r="R49" s="7" t="str">
        <f t="shared" si="7"/>
        <v>分拣摆渡</v>
      </c>
    </row>
    <row r="50" spans="1:18" s="17" customFormat="1" ht="18.75" hidden="1">
      <c r="A50" s="8">
        <v>43192</v>
      </c>
      <c r="B50" s="9" t="s">
        <v>208</v>
      </c>
      <c r="C50" s="25">
        <v>202</v>
      </c>
      <c r="D50" s="25">
        <v>212</v>
      </c>
      <c r="E50" s="11" t="s">
        <v>53</v>
      </c>
      <c r="F50" s="11" t="s">
        <v>120</v>
      </c>
      <c r="G50" s="11" t="s">
        <v>53</v>
      </c>
      <c r="H50" s="11" t="s">
        <v>211</v>
      </c>
      <c r="I50" s="46" t="s">
        <v>852</v>
      </c>
      <c r="J50" s="13"/>
      <c r="K50" s="7" t="str">
        <f t="shared" si="5"/>
        <v>武汉威伟机械</v>
      </c>
      <c r="L50" s="26" t="s">
        <v>174</v>
      </c>
      <c r="M50" s="29" t="s">
        <v>41</v>
      </c>
      <c r="N50" s="7" t="e">
        <f>IF(#REF!&lt;&gt;"","9.6米","--")</f>
        <v>#REF!</v>
      </c>
      <c r="O50" s="14">
        <v>13</v>
      </c>
      <c r="P50" s="14">
        <v>0</v>
      </c>
      <c r="Q50" s="14">
        <f t="shared" si="6"/>
        <v>13</v>
      </c>
      <c r="R50" s="7" t="str">
        <f t="shared" si="7"/>
        <v>分拣摆渡</v>
      </c>
    </row>
    <row r="51" spans="1:18" s="17" customFormat="1" ht="18.75" hidden="1">
      <c r="A51" s="8">
        <v>43192</v>
      </c>
      <c r="B51" s="9" t="s">
        <v>208</v>
      </c>
      <c r="C51" s="25">
        <v>108</v>
      </c>
      <c r="D51" s="25">
        <v>124</v>
      </c>
      <c r="E51" s="11" t="s">
        <v>53</v>
      </c>
      <c r="F51" s="11" t="s">
        <v>120</v>
      </c>
      <c r="G51" s="11" t="s">
        <v>53</v>
      </c>
      <c r="H51" s="11" t="s">
        <v>211</v>
      </c>
      <c r="I51" s="46" t="s">
        <v>853</v>
      </c>
      <c r="J51" s="13"/>
      <c r="K51" s="7" t="str">
        <f t="shared" si="5"/>
        <v>武汉威伟机械</v>
      </c>
      <c r="L51" s="26" t="s">
        <v>174</v>
      </c>
      <c r="M51" s="29" t="s">
        <v>41</v>
      </c>
      <c r="N51" s="7" t="e">
        <f>IF(#REF!&lt;&gt;"","9.6米","--")</f>
        <v>#REF!</v>
      </c>
      <c r="O51" s="14">
        <v>14</v>
      </c>
      <c r="P51" s="14">
        <v>0</v>
      </c>
      <c r="Q51" s="14">
        <f t="shared" si="6"/>
        <v>14</v>
      </c>
      <c r="R51" s="7" t="str">
        <f t="shared" si="7"/>
        <v>分拣摆渡</v>
      </c>
    </row>
    <row r="52" spans="1:18" s="17" customFormat="1" ht="18.75" hidden="1">
      <c r="A52" s="8">
        <v>43192</v>
      </c>
      <c r="B52" s="9" t="s">
        <v>208</v>
      </c>
      <c r="C52" s="25">
        <v>810</v>
      </c>
      <c r="D52" s="25">
        <v>820</v>
      </c>
      <c r="E52" s="11" t="s">
        <v>119</v>
      </c>
      <c r="F52" s="11" t="s">
        <v>120</v>
      </c>
      <c r="G52" s="11" t="s">
        <v>53</v>
      </c>
      <c r="H52" s="11" t="s">
        <v>211</v>
      </c>
      <c r="I52" s="46" t="s">
        <v>854</v>
      </c>
      <c r="J52" s="13"/>
      <c r="K52" s="7" t="str">
        <f t="shared" si="5"/>
        <v>武汉威伟机械</v>
      </c>
      <c r="L52" s="26" t="s">
        <v>167</v>
      </c>
      <c r="M52" s="29" t="s">
        <v>191</v>
      </c>
      <c r="N52" s="7" t="e">
        <f>IF(#REF!&lt;&gt;"","9.6米","--")</f>
        <v>#REF!</v>
      </c>
      <c r="O52" s="14">
        <v>14</v>
      </c>
      <c r="P52" s="14">
        <v>0</v>
      </c>
      <c r="Q52" s="14">
        <f t="shared" si="6"/>
        <v>14</v>
      </c>
      <c r="R52" s="7" t="str">
        <f t="shared" si="7"/>
        <v>分拣摆渡</v>
      </c>
    </row>
    <row r="53" spans="1:18" s="17" customFormat="1" ht="18.75" hidden="1">
      <c r="A53" s="8">
        <v>43192</v>
      </c>
      <c r="B53" s="9" t="s">
        <v>208</v>
      </c>
      <c r="C53" s="25">
        <v>732</v>
      </c>
      <c r="D53" s="25">
        <v>742</v>
      </c>
      <c r="E53" s="11" t="s">
        <v>119</v>
      </c>
      <c r="F53" s="11" t="s">
        <v>120</v>
      </c>
      <c r="G53" s="11" t="s">
        <v>53</v>
      </c>
      <c r="H53" s="11" t="s">
        <v>211</v>
      </c>
      <c r="I53" s="46" t="s">
        <v>855</v>
      </c>
      <c r="J53" s="13"/>
      <c r="K53" s="7" t="str">
        <f t="shared" si="5"/>
        <v>武汉威伟机械</v>
      </c>
      <c r="L53" s="26" t="s">
        <v>167</v>
      </c>
      <c r="M53" s="29" t="s">
        <v>191</v>
      </c>
      <c r="N53" s="7" t="e">
        <f>IF(#REF!&lt;&gt;"","9.6米","--")</f>
        <v>#REF!</v>
      </c>
      <c r="O53" s="14">
        <v>14</v>
      </c>
      <c r="P53" s="14">
        <v>0</v>
      </c>
      <c r="Q53" s="14">
        <f t="shared" si="6"/>
        <v>14</v>
      </c>
      <c r="R53" s="7" t="str">
        <f t="shared" si="7"/>
        <v>分拣摆渡</v>
      </c>
    </row>
    <row r="54" spans="1:18" s="17" customFormat="1" ht="18.75" hidden="1">
      <c r="A54" s="8">
        <v>43192</v>
      </c>
      <c r="B54" s="9" t="s">
        <v>208</v>
      </c>
      <c r="C54" s="25">
        <v>607</v>
      </c>
      <c r="D54" s="25">
        <v>617</v>
      </c>
      <c r="E54" s="11" t="s">
        <v>119</v>
      </c>
      <c r="F54" s="11" t="s">
        <v>120</v>
      </c>
      <c r="G54" s="11" t="s">
        <v>53</v>
      </c>
      <c r="H54" s="11" t="s">
        <v>211</v>
      </c>
      <c r="I54" s="46" t="s">
        <v>856</v>
      </c>
      <c r="J54" s="13"/>
      <c r="K54" s="7" t="str">
        <f t="shared" si="5"/>
        <v>武汉威伟机械</v>
      </c>
      <c r="L54" s="26" t="s">
        <v>167</v>
      </c>
      <c r="M54" s="29" t="s">
        <v>191</v>
      </c>
      <c r="N54" s="7" t="e">
        <f>IF(#REF!&lt;&gt;"","9.6米","--")</f>
        <v>#REF!</v>
      </c>
      <c r="O54" s="14">
        <v>14</v>
      </c>
      <c r="P54" s="14">
        <v>0</v>
      </c>
      <c r="Q54" s="14">
        <f t="shared" si="6"/>
        <v>14</v>
      </c>
      <c r="R54" s="7" t="str">
        <f t="shared" si="7"/>
        <v>分拣摆渡</v>
      </c>
    </row>
    <row r="55" spans="1:18" s="17" customFormat="1" ht="18.75" hidden="1">
      <c r="A55" s="8">
        <v>43192</v>
      </c>
      <c r="B55" s="9" t="s">
        <v>208</v>
      </c>
      <c r="C55" s="25">
        <v>525</v>
      </c>
      <c r="D55" s="25">
        <v>535</v>
      </c>
      <c r="E55" s="11" t="s">
        <v>119</v>
      </c>
      <c r="F55" s="11" t="s">
        <v>120</v>
      </c>
      <c r="G55" s="11" t="s">
        <v>53</v>
      </c>
      <c r="H55" s="11" t="s">
        <v>211</v>
      </c>
      <c r="I55" s="46" t="s">
        <v>857</v>
      </c>
      <c r="J55" s="13"/>
      <c r="K55" s="7" t="str">
        <f t="shared" si="5"/>
        <v>武汉威伟机械</v>
      </c>
      <c r="L55" s="26" t="s">
        <v>167</v>
      </c>
      <c r="M55" s="29" t="s">
        <v>191</v>
      </c>
      <c r="N55" s="7" t="e">
        <f>IF(#REF!&lt;&gt;"","9.6米","--")</f>
        <v>#REF!</v>
      </c>
      <c r="O55" s="14">
        <v>14</v>
      </c>
      <c r="P55" s="14">
        <v>0</v>
      </c>
      <c r="Q55" s="14">
        <f t="shared" si="6"/>
        <v>14</v>
      </c>
      <c r="R55" s="7" t="str">
        <f t="shared" si="7"/>
        <v>分拣摆渡</v>
      </c>
    </row>
    <row r="56" spans="1:18" s="17" customFormat="1" ht="18.75" hidden="1">
      <c r="A56" s="8">
        <v>43192</v>
      </c>
      <c r="B56" s="9" t="s">
        <v>208</v>
      </c>
      <c r="C56" s="25">
        <v>455</v>
      </c>
      <c r="D56" s="25">
        <v>505</v>
      </c>
      <c r="E56" s="11" t="s">
        <v>119</v>
      </c>
      <c r="F56" s="11" t="s">
        <v>120</v>
      </c>
      <c r="G56" s="11" t="s">
        <v>53</v>
      </c>
      <c r="H56" s="11" t="s">
        <v>211</v>
      </c>
      <c r="I56" s="46" t="s">
        <v>858</v>
      </c>
      <c r="J56" s="13"/>
      <c r="K56" s="7" t="str">
        <f t="shared" si="5"/>
        <v>武汉威伟机械</v>
      </c>
      <c r="L56" s="26" t="s">
        <v>167</v>
      </c>
      <c r="M56" s="29" t="s">
        <v>191</v>
      </c>
      <c r="N56" s="7" t="e">
        <f>IF(#REF!&lt;&gt;"","9.6米","--")</f>
        <v>#REF!</v>
      </c>
      <c r="O56" s="14">
        <v>14</v>
      </c>
      <c r="P56" s="14">
        <v>0</v>
      </c>
      <c r="Q56" s="14">
        <f t="shared" si="6"/>
        <v>14</v>
      </c>
      <c r="R56" s="7" t="str">
        <f t="shared" si="7"/>
        <v>分拣摆渡</v>
      </c>
    </row>
    <row r="57" spans="1:18" s="17" customFormat="1" ht="18.75" hidden="1">
      <c r="A57" s="8">
        <v>43192</v>
      </c>
      <c r="B57" s="9" t="s">
        <v>208</v>
      </c>
      <c r="C57" s="25">
        <v>355</v>
      </c>
      <c r="D57" s="25">
        <v>405</v>
      </c>
      <c r="E57" s="11" t="s">
        <v>119</v>
      </c>
      <c r="F57" s="11" t="s">
        <v>120</v>
      </c>
      <c r="G57" s="11" t="s">
        <v>53</v>
      </c>
      <c r="H57" s="11" t="s">
        <v>211</v>
      </c>
      <c r="I57" s="46" t="s">
        <v>859</v>
      </c>
      <c r="J57" s="13"/>
      <c r="K57" s="7" t="str">
        <f t="shared" si="5"/>
        <v>武汉威伟机械</v>
      </c>
      <c r="L57" s="26" t="s">
        <v>167</v>
      </c>
      <c r="M57" s="29" t="s">
        <v>191</v>
      </c>
      <c r="N57" s="7" t="e">
        <f>IF(#REF!&lt;&gt;"","9.6米","--")</f>
        <v>#REF!</v>
      </c>
      <c r="O57" s="14">
        <v>14</v>
      </c>
      <c r="P57" s="14">
        <v>0</v>
      </c>
      <c r="Q57" s="14">
        <f t="shared" si="6"/>
        <v>14</v>
      </c>
      <c r="R57" s="7" t="str">
        <f t="shared" si="7"/>
        <v>分拣摆渡</v>
      </c>
    </row>
    <row r="58" spans="1:18" s="17" customFormat="1" ht="18.75" hidden="1">
      <c r="A58" s="8">
        <v>43192</v>
      </c>
      <c r="B58" s="9" t="s">
        <v>208</v>
      </c>
      <c r="C58" s="25">
        <v>310</v>
      </c>
      <c r="D58" s="25">
        <v>320</v>
      </c>
      <c r="E58" s="11" t="s">
        <v>119</v>
      </c>
      <c r="F58" s="11" t="s">
        <v>120</v>
      </c>
      <c r="G58" s="11" t="s">
        <v>53</v>
      </c>
      <c r="H58" s="11" t="s">
        <v>211</v>
      </c>
      <c r="I58" s="46" t="s">
        <v>860</v>
      </c>
      <c r="J58" s="13"/>
      <c r="K58" s="7" t="str">
        <f t="shared" si="5"/>
        <v>武汉威伟机械</v>
      </c>
      <c r="L58" s="26" t="s">
        <v>167</v>
      </c>
      <c r="M58" s="29" t="s">
        <v>191</v>
      </c>
      <c r="N58" s="7" t="e">
        <f>IF(#REF!&lt;&gt;"","9.6米","--")</f>
        <v>#REF!</v>
      </c>
      <c r="O58" s="14">
        <v>14</v>
      </c>
      <c r="P58" s="14">
        <v>0</v>
      </c>
      <c r="Q58" s="14">
        <f t="shared" si="6"/>
        <v>14</v>
      </c>
      <c r="R58" s="7" t="str">
        <f t="shared" si="7"/>
        <v>分拣摆渡</v>
      </c>
    </row>
    <row r="59" spans="1:18" s="17" customFormat="1" ht="18.75" hidden="1">
      <c r="A59" s="8">
        <v>43192</v>
      </c>
      <c r="B59" s="9" t="s">
        <v>208</v>
      </c>
      <c r="C59" s="25">
        <v>225</v>
      </c>
      <c r="D59" s="25">
        <v>235</v>
      </c>
      <c r="E59" s="11" t="s">
        <v>119</v>
      </c>
      <c r="F59" s="11" t="s">
        <v>120</v>
      </c>
      <c r="G59" s="11" t="s">
        <v>53</v>
      </c>
      <c r="H59" s="11" t="s">
        <v>211</v>
      </c>
      <c r="I59" s="46" t="s">
        <v>861</v>
      </c>
      <c r="J59" s="13"/>
      <c r="K59" s="7" t="str">
        <f t="shared" si="5"/>
        <v>武汉威伟机械</v>
      </c>
      <c r="L59" s="26" t="s">
        <v>167</v>
      </c>
      <c r="M59" s="29" t="s">
        <v>191</v>
      </c>
      <c r="N59" s="7" t="e">
        <f>IF(#REF!&lt;&gt;"","9.6米","--")</f>
        <v>#REF!</v>
      </c>
      <c r="O59" s="14">
        <v>14</v>
      </c>
      <c r="P59" s="14">
        <v>0</v>
      </c>
      <c r="Q59" s="14">
        <f t="shared" si="6"/>
        <v>14</v>
      </c>
      <c r="R59" s="7" t="str">
        <f t="shared" si="7"/>
        <v>分拣摆渡</v>
      </c>
    </row>
    <row r="60" spans="1:18" s="17" customFormat="1" ht="18.75" hidden="1">
      <c r="A60" s="8">
        <v>43192</v>
      </c>
      <c r="B60" s="9" t="s">
        <v>208</v>
      </c>
      <c r="C60" s="25">
        <v>133</v>
      </c>
      <c r="D60" s="25">
        <v>141</v>
      </c>
      <c r="E60" s="11" t="s">
        <v>119</v>
      </c>
      <c r="F60" s="11" t="s">
        <v>120</v>
      </c>
      <c r="G60" s="11" t="s">
        <v>53</v>
      </c>
      <c r="H60" s="11" t="s">
        <v>211</v>
      </c>
      <c r="I60" s="46" t="s">
        <v>862</v>
      </c>
      <c r="J60" s="13"/>
      <c r="K60" s="7" t="str">
        <f t="shared" si="5"/>
        <v>武汉威伟机械</v>
      </c>
      <c r="L60" s="26" t="s">
        <v>167</v>
      </c>
      <c r="M60" s="29" t="s">
        <v>191</v>
      </c>
      <c r="N60" s="7" t="e">
        <f>IF(#REF!&lt;&gt;"","9.6米","--")</f>
        <v>#REF!</v>
      </c>
      <c r="O60" s="14">
        <v>11</v>
      </c>
      <c r="P60" s="14">
        <v>0</v>
      </c>
      <c r="Q60" s="14">
        <f t="shared" si="6"/>
        <v>11</v>
      </c>
      <c r="R60" s="7" t="str">
        <f t="shared" si="7"/>
        <v>分拣摆渡</v>
      </c>
    </row>
    <row r="61" spans="1:18" s="17" customFormat="1" ht="18.75" hidden="1">
      <c r="A61" s="8">
        <v>43192</v>
      </c>
      <c r="B61" s="9" t="s">
        <v>208</v>
      </c>
      <c r="C61" s="25">
        <v>30</v>
      </c>
      <c r="D61" s="25">
        <v>40</v>
      </c>
      <c r="E61" s="11" t="s">
        <v>119</v>
      </c>
      <c r="F61" s="11" t="s">
        <v>120</v>
      </c>
      <c r="G61" s="11" t="s">
        <v>53</v>
      </c>
      <c r="H61" s="11" t="s">
        <v>211</v>
      </c>
      <c r="I61" s="46" t="s">
        <v>863</v>
      </c>
      <c r="J61" s="13"/>
      <c r="K61" s="7" t="str">
        <f t="shared" si="5"/>
        <v>武汉威伟机械</v>
      </c>
      <c r="L61" s="26" t="s">
        <v>167</v>
      </c>
      <c r="M61" s="29" t="s">
        <v>191</v>
      </c>
      <c r="N61" s="7" t="e">
        <f>IF(#REF!&lt;&gt;"","9.6米","--")</f>
        <v>#REF!</v>
      </c>
      <c r="O61" s="14">
        <v>11</v>
      </c>
      <c r="P61" s="14">
        <v>0</v>
      </c>
      <c r="Q61" s="14">
        <f t="shared" si="6"/>
        <v>11</v>
      </c>
      <c r="R61" s="7" t="str">
        <f t="shared" si="7"/>
        <v>分拣摆渡</v>
      </c>
    </row>
    <row r="62" spans="1:18" s="17" customFormat="1" ht="18.75" hidden="1">
      <c r="A62" s="8">
        <v>43192</v>
      </c>
      <c r="B62" s="9" t="s">
        <v>208</v>
      </c>
      <c r="C62" s="25">
        <v>850</v>
      </c>
      <c r="D62" s="25">
        <v>900</v>
      </c>
      <c r="E62" s="11" t="s">
        <v>119</v>
      </c>
      <c r="F62" s="11" t="s">
        <v>120</v>
      </c>
      <c r="G62" s="11" t="s">
        <v>53</v>
      </c>
      <c r="H62" s="11" t="s">
        <v>211</v>
      </c>
      <c r="I62" s="46" t="s">
        <v>864</v>
      </c>
      <c r="J62" s="13"/>
      <c r="K62" s="7" t="str">
        <f t="shared" si="5"/>
        <v>武汉威伟机械</v>
      </c>
      <c r="L62" s="26" t="s">
        <v>167</v>
      </c>
      <c r="M62" s="29" t="s">
        <v>191</v>
      </c>
      <c r="N62" s="7" t="e">
        <f>IF(#REF!&lt;&gt;"","9.6米","--")</f>
        <v>#REF!</v>
      </c>
      <c r="O62" s="14">
        <v>14</v>
      </c>
      <c r="P62" s="14">
        <v>0</v>
      </c>
      <c r="Q62" s="14">
        <f t="shared" si="6"/>
        <v>14</v>
      </c>
      <c r="R62" s="7" t="str">
        <f t="shared" si="7"/>
        <v>分拣摆渡</v>
      </c>
    </row>
    <row r="63" spans="1:18" s="17" customFormat="1" ht="18.75" hidden="1">
      <c r="A63" s="8">
        <v>43192</v>
      </c>
      <c r="B63" s="9" t="s">
        <v>208</v>
      </c>
      <c r="C63" s="25">
        <v>655</v>
      </c>
      <c r="D63" s="25">
        <v>705</v>
      </c>
      <c r="E63" s="11" t="s">
        <v>119</v>
      </c>
      <c r="F63" s="11" t="s">
        <v>120</v>
      </c>
      <c r="G63" s="11" t="s">
        <v>53</v>
      </c>
      <c r="H63" s="11" t="s">
        <v>211</v>
      </c>
      <c r="I63" s="46" t="s">
        <v>865</v>
      </c>
      <c r="J63" s="13"/>
      <c r="K63" s="7" t="str">
        <f t="shared" si="5"/>
        <v>武汉威伟机械</v>
      </c>
      <c r="L63" s="26" t="s">
        <v>167</v>
      </c>
      <c r="M63" s="29" t="s">
        <v>191</v>
      </c>
      <c r="N63" s="7" t="e">
        <f>IF(#REF!&lt;&gt;"","9.6米","--")</f>
        <v>#REF!</v>
      </c>
      <c r="O63" s="14">
        <v>14</v>
      </c>
      <c r="P63" s="14">
        <v>0</v>
      </c>
      <c r="Q63" s="14">
        <f t="shared" si="6"/>
        <v>14</v>
      </c>
      <c r="R63" s="7" t="str">
        <f t="shared" si="7"/>
        <v>分拣摆渡</v>
      </c>
    </row>
    <row r="64" spans="1:18" s="17" customFormat="1" ht="18.75">
      <c r="A64" s="8">
        <v>43192</v>
      </c>
      <c r="B64" s="9" t="s">
        <v>278</v>
      </c>
      <c r="C64" s="25">
        <v>2045</v>
      </c>
      <c r="D64" s="25">
        <v>2115</v>
      </c>
      <c r="E64" s="11" t="s">
        <v>53</v>
      </c>
      <c r="F64" s="11" t="s">
        <v>54</v>
      </c>
      <c r="G64" s="11" t="s">
        <v>31</v>
      </c>
      <c r="H64" s="11" t="s">
        <v>32</v>
      </c>
      <c r="I64" s="46" t="s">
        <v>866</v>
      </c>
      <c r="J64" s="19" t="s">
        <v>280</v>
      </c>
      <c r="K64" s="7" t="str">
        <f t="shared" si="5"/>
        <v>武汉威伟机械</v>
      </c>
      <c r="L64" s="26" t="s">
        <v>165</v>
      </c>
      <c r="M64" s="29" t="s">
        <v>144</v>
      </c>
      <c r="N64" s="7" t="e">
        <f>IF(#REF!&lt;&gt;"","9.6米","--")</f>
        <v>#REF!</v>
      </c>
      <c r="O64" s="14">
        <v>14</v>
      </c>
      <c r="P64" s="14">
        <v>0</v>
      </c>
      <c r="Q64" s="14">
        <f t="shared" si="6"/>
        <v>14</v>
      </c>
      <c r="R64" s="7" t="str">
        <f t="shared" si="7"/>
        <v>分拣摆渡</v>
      </c>
    </row>
    <row r="65" spans="1:18" s="17" customFormat="1" ht="18.75">
      <c r="A65" s="8">
        <v>43192</v>
      </c>
      <c r="B65" s="9" t="s">
        <v>278</v>
      </c>
      <c r="C65" s="25">
        <v>2206</v>
      </c>
      <c r="D65" s="25">
        <v>2225</v>
      </c>
      <c r="E65" s="11" t="s">
        <v>53</v>
      </c>
      <c r="F65" s="11" t="s">
        <v>54</v>
      </c>
      <c r="G65" s="11" t="s">
        <v>31</v>
      </c>
      <c r="H65" s="11" t="s">
        <v>32</v>
      </c>
      <c r="I65" s="46" t="s">
        <v>867</v>
      </c>
      <c r="J65" s="19" t="s">
        <v>282</v>
      </c>
      <c r="K65" s="7" t="str">
        <f t="shared" si="5"/>
        <v>武汉威伟机械</v>
      </c>
      <c r="L65" s="26" t="s">
        <v>165</v>
      </c>
      <c r="M65" s="29" t="s">
        <v>144</v>
      </c>
      <c r="N65" s="7" t="e">
        <f>IF(#REF!&lt;&gt;"","9.6米","--")</f>
        <v>#REF!</v>
      </c>
      <c r="O65" s="14">
        <v>8</v>
      </c>
      <c r="P65" s="14">
        <v>0</v>
      </c>
      <c r="Q65" s="14">
        <f t="shared" si="6"/>
        <v>8</v>
      </c>
      <c r="R65" s="7" t="str">
        <f t="shared" si="7"/>
        <v>分拣摆渡</v>
      </c>
    </row>
    <row r="66" spans="1:18" s="17" customFormat="1" ht="18.75">
      <c r="A66" s="8">
        <v>43192</v>
      </c>
      <c r="B66" s="9" t="s">
        <v>108</v>
      </c>
      <c r="C66" s="25">
        <v>2116</v>
      </c>
      <c r="D66" s="25">
        <v>2136</v>
      </c>
      <c r="E66" s="11" t="s">
        <v>53</v>
      </c>
      <c r="F66" s="11" t="s">
        <v>54</v>
      </c>
      <c r="G66" s="11" t="s">
        <v>31</v>
      </c>
      <c r="H66" s="11" t="s">
        <v>32</v>
      </c>
      <c r="I66" s="46" t="s">
        <v>868</v>
      </c>
      <c r="J66" s="19" t="s">
        <v>303</v>
      </c>
      <c r="K66" s="7" t="str">
        <f t="shared" si="5"/>
        <v>武汉威伟机械</v>
      </c>
      <c r="L66" s="26" t="s">
        <v>183</v>
      </c>
      <c r="M66" s="29" t="s">
        <v>107</v>
      </c>
      <c r="N66" s="7" t="e">
        <f>IF(#REF!&lt;&gt;"","9.6米","--")</f>
        <v>#REF!</v>
      </c>
      <c r="O66" s="14">
        <v>12</v>
      </c>
      <c r="P66" s="14">
        <v>0</v>
      </c>
      <c r="Q66" s="14">
        <f>SUM(O66:P66)</f>
        <v>12</v>
      </c>
      <c r="R66" s="7" t="str">
        <f t="shared" si="7"/>
        <v>分拣摆渡</v>
      </c>
    </row>
    <row r="67" spans="1:18" s="17" customFormat="1" ht="18.75">
      <c r="A67" s="8">
        <v>43192</v>
      </c>
      <c r="B67" s="9" t="s">
        <v>278</v>
      </c>
      <c r="C67" s="25">
        <v>2018</v>
      </c>
      <c r="D67" s="25">
        <v>2034</v>
      </c>
      <c r="E67" s="11" t="s">
        <v>53</v>
      </c>
      <c r="F67" s="11" t="s">
        <v>54</v>
      </c>
      <c r="G67" s="11" t="s">
        <v>31</v>
      </c>
      <c r="H67" s="11" t="s">
        <v>32</v>
      </c>
      <c r="I67" s="46" t="s">
        <v>869</v>
      </c>
      <c r="J67" s="19" t="s">
        <v>306</v>
      </c>
      <c r="K67" s="7" t="str">
        <f t="shared" ref="K67:K98" si="8">IF(A67&lt;&gt;"","武汉威伟机械","------")</f>
        <v>武汉威伟机械</v>
      </c>
      <c r="L67" s="26" t="s">
        <v>183</v>
      </c>
      <c r="M67" s="29" t="s">
        <v>107</v>
      </c>
      <c r="N67" s="7" t="e">
        <f>IF(#REF!&lt;&gt;"","9.6米","--")</f>
        <v>#REF!</v>
      </c>
      <c r="O67" s="14">
        <v>14</v>
      </c>
      <c r="P67" s="14">
        <v>0</v>
      </c>
      <c r="Q67" s="14">
        <f t="shared" ref="Q67:Q70" si="9">SUM(O67:P67)</f>
        <v>14</v>
      </c>
      <c r="R67" s="7" t="str">
        <f t="shared" ref="R67:R98" si="10">IF(A67&lt;&gt;"","分拣摆渡","----")</f>
        <v>分拣摆渡</v>
      </c>
    </row>
    <row r="68" spans="1:18" s="17" customFormat="1" ht="18.75">
      <c r="A68" s="8">
        <v>43192</v>
      </c>
      <c r="B68" s="9" t="s">
        <v>307</v>
      </c>
      <c r="C68" s="25">
        <v>1755</v>
      </c>
      <c r="D68" s="25">
        <v>1840</v>
      </c>
      <c r="E68" s="11" t="s">
        <v>53</v>
      </c>
      <c r="F68" s="11" t="s">
        <v>54</v>
      </c>
      <c r="G68" s="11" t="s">
        <v>31</v>
      </c>
      <c r="H68" s="11" t="s">
        <v>32</v>
      </c>
      <c r="I68" s="46" t="s">
        <v>870</v>
      </c>
      <c r="J68" s="19" t="s">
        <v>309</v>
      </c>
      <c r="K68" s="7" t="str">
        <f t="shared" si="8"/>
        <v>武汉威伟机械</v>
      </c>
      <c r="L68" s="26" t="s">
        <v>183</v>
      </c>
      <c r="M68" s="29" t="s">
        <v>107</v>
      </c>
      <c r="N68" s="7" t="e">
        <f>IF(#REF!&lt;&gt;"","9.6米","--")</f>
        <v>#REF!</v>
      </c>
      <c r="O68" s="14">
        <v>14</v>
      </c>
      <c r="P68" s="14">
        <v>0</v>
      </c>
      <c r="Q68" s="14">
        <f t="shared" si="9"/>
        <v>14</v>
      </c>
      <c r="R68" s="7" t="str">
        <f t="shared" si="10"/>
        <v>分拣摆渡</v>
      </c>
    </row>
    <row r="69" spans="1:18" s="17" customFormat="1" ht="18.75">
      <c r="A69" s="8">
        <v>43192</v>
      </c>
      <c r="B69" s="9" t="s">
        <v>310</v>
      </c>
      <c r="C69" s="25">
        <v>1215</v>
      </c>
      <c r="D69" s="25">
        <v>1237</v>
      </c>
      <c r="E69" s="11" t="s">
        <v>53</v>
      </c>
      <c r="F69" s="11" t="s">
        <v>54</v>
      </c>
      <c r="G69" s="11" t="s">
        <v>31</v>
      </c>
      <c r="H69" s="11" t="s">
        <v>32</v>
      </c>
      <c r="I69" s="46" t="s">
        <v>871</v>
      </c>
      <c r="J69" s="19" t="s">
        <v>312</v>
      </c>
      <c r="K69" s="7" t="str">
        <f t="shared" si="8"/>
        <v>武汉威伟机械</v>
      </c>
      <c r="L69" s="26" t="s">
        <v>183</v>
      </c>
      <c r="M69" s="29" t="s">
        <v>107</v>
      </c>
      <c r="N69" s="7" t="e">
        <f>IF(#REF!&lt;&gt;"","9.6米","--")</f>
        <v>#REF!</v>
      </c>
      <c r="O69" s="14">
        <v>12</v>
      </c>
      <c r="P69" s="14">
        <v>0</v>
      </c>
      <c r="Q69" s="14">
        <f t="shared" si="9"/>
        <v>12</v>
      </c>
      <c r="R69" s="7" t="str">
        <f t="shared" si="10"/>
        <v>分拣摆渡</v>
      </c>
    </row>
    <row r="70" spans="1:18" s="17" customFormat="1" ht="18.75">
      <c r="A70" s="8">
        <v>43192</v>
      </c>
      <c r="B70" s="9" t="s">
        <v>334</v>
      </c>
      <c r="C70" s="25">
        <v>2055</v>
      </c>
      <c r="D70" s="25">
        <v>2127</v>
      </c>
      <c r="E70" s="11" t="s">
        <v>53</v>
      </c>
      <c r="F70" s="11" t="s">
        <v>140</v>
      </c>
      <c r="G70" s="11" t="s">
        <v>31</v>
      </c>
      <c r="H70" s="11" t="s">
        <v>32</v>
      </c>
      <c r="I70" s="46" t="s">
        <v>872</v>
      </c>
      <c r="J70" s="19" t="s">
        <v>336</v>
      </c>
      <c r="K70" s="7" t="str">
        <f t="shared" si="8"/>
        <v>武汉威伟机械</v>
      </c>
      <c r="L70" s="26" t="s">
        <v>164</v>
      </c>
      <c r="M70" s="29" t="s">
        <v>58</v>
      </c>
      <c r="N70" s="7" t="e">
        <f>IF(#REF!&lt;&gt;"","9.6米","--")</f>
        <v>#REF!</v>
      </c>
      <c r="O70" s="14">
        <v>12</v>
      </c>
      <c r="P70" s="14">
        <v>0</v>
      </c>
      <c r="Q70" s="14">
        <f t="shared" si="9"/>
        <v>12</v>
      </c>
      <c r="R70" s="7" t="str">
        <f t="shared" si="10"/>
        <v>分拣摆渡</v>
      </c>
    </row>
    <row r="71" spans="1:18" s="17" customFormat="1" ht="18.75">
      <c r="A71" s="8">
        <v>43192</v>
      </c>
      <c r="B71" s="9" t="s">
        <v>89</v>
      </c>
      <c r="C71" s="25">
        <v>1650</v>
      </c>
      <c r="D71" s="25">
        <v>1700</v>
      </c>
      <c r="E71" s="11" t="s">
        <v>31</v>
      </c>
      <c r="F71" s="11" t="s">
        <v>32</v>
      </c>
      <c r="G71" s="11" t="s">
        <v>53</v>
      </c>
      <c r="H71" s="11" t="s">
        <v>54</v>
      </c>
      <c r="I71" s="46" t="s">
        <v>873</v>
      </c>
      <c r="J71" s="19" t="s">
        <v>260</v>
      </c>
      <c r="K71" s="7" t="str">
        <f t="shared" si="8"/>
        <v>武汉威伟机械</v>
      </c>
      <c r="L71" s="26" t="s">
        <v>162</v>
      </c>
      <c r="M71" s="29" t="s">
        <v>117</v>
      </c>
      <c r="N71" s="7" t="e">
        <f>IF(#REF!&lt;&gt;"","9.6米","--")</f>
        <v>#REF!</v>
      </c>
      <c r="O71" s="14">
        <v>14</v>
      </c>
      <c r="P71" s="14">
        <v>0</v>
      </c>
      <c r="Q71" s="14">
        <f t="shared" si="6"/>
        <v>14</v>
      </c>
      <c r="R71" s="7" t="str">
        <f t="shared" si="10"/>
        <v>分拣摆渡</v>
      </c>
    </row>
    <row r="72" spans="1:18" s="17" customFormat="1" ht="18.75">
      <c r="A72" s="8">
        <v>43192</v>
      </c>
      <c r="B72" s="9" t="s">
        <v>255</v>
      </c>
      <c r="C72" s="25">
        <v>2150</v>
      </c>
      <c r="D72" s="25">
        <v>2200</v>
      </c>
      <c r="E72" s="11" t="s">
        <v>31</v>
      </c>
      <c r="F72" s="11" t="s">
        <v>32</v>
      </c>
      <c r="G72" s="11" t="s">
        <v>53</v>
      </c>
      <c r="H72" s="11" t="s">
        <v>54</v>
      </c>
      <c r="I72" s="46" t="s">
        <v>874</v>
      </c>
      <c r="J72" s="19" t="s">
        <v>261</v>
      </c>
      <c r="K72" s="7" t="str">
        <f t="shared" si="8"/>
        <v>武汉威伟机械</v>
      </c>
      <c r="L72" s="26" t="s">
        <v>162</v>
      </c>
      <c r="M72" s="29" t="s">
        <v>117</v>
      </c>
      <c r="N72" s="7" t="e">
        <f>IF(#REF!&lt;&gt;"","9.6米","--")</f>
        <v>#REF!</v>
      </c>
      <c r="O72" s="14">
        <v>14</v>
      </c>
      <c r="P72" s="14">
        <v>0</v>
      </c>
      <c r="Q72" s="14">
        <f t="shared" si="6"/>
        <v>14</v>
      </c>
      <c r="R72" s="7" t="str">
        <f t="shared" si="10"/>
        <v>分拣摆渡</v>
      </c>
    </row>
    <row r="73" spans="1:18" s="17" customFormat="1" ht="18.75">
      <c r="A73" s="8">
        <v>43192</v>
      </c>
      <c r="B73" s="9" t="s">
        <v>255</v>
      </c>
      <c r="C73" s="25">
        <v>1955</v>
      </c>
      <c r="D73" s="25">
        <v>2005</v>
      </c>
      <c r="E73" s="11" t="s">
        <v>31</v>
      </c>
      <c r="F73" s="11" t="s">
        <v>32</v>
      </c>
      <c r="G73" s="11" t="s">
        <v>53</v>
      </c>
      <c r="H73" s="11" t="s">
        <v>54</v>
      </c>
      <c r="I73" s="46" t="s">
        <v>875</v>
      </c>
      <c r="J73" s="19" t="s">
        <v>262</v>
      </c>
      <c r="K73" s="7" t="str">
        <f t="shared" si="8"/>
        <v>武汉威伟机械</v>
      </c>
      <c r="L73" s="26" t="s">
        <v>162</v>
      </c>
      <c r="M73" s="29" t="s">
        <v>117</v>
      </c>
      <c r="N73" s="7" t="e">
        <f>IF(#REF!&lt;&gt;"","9.6米","--")</f>
        <v>#REF!</v>
      </c>
      <c r="O73" s="14">
        <v>14</v>
      </c>
      <c r="P73" s="14">
        <v>0</v>
      </c>
      <c r="Q73" s="14">
        <f t="shared" ref="Q73" si="11">SUM(O73:P73)</f>
        <v>14</v>
      </c>
      <c r="R73" s="7" t="str">
        <f t="shared" si="10"/>
        <v>分拣摆渡</v>
      </c>
    </row>
    <row r="74" spans="1:18" s="17" customFormat="1" ht="18.75">
      <c r="A74" s="8">
        <v>43192</v>
      </c>
      <c r="B74" s="9" t="s">
        <v>258</v>
      </c>
      <c r="C74" s="25">
        <v>1850</v>
      </c>
      <c r="D74" s="25">
        <v>1900</v>
      </c>
      <c r="E74" s="11" t="s">
        <v>31</v>
      </c>
      <c r="F74" s="11" t="s">
        <v>32</v>
      </c>
      <c r="G74" s="11" t="s">
        <v>53</v>
      </c>
      <c r="H74" s="11" t="s">
        <v>54</v>
      </c>
      <c r="I74" s="46" t="s">
        <v>876</v>
      </c>
      <c r="J74" s="19" t="s">
        <v>263</v>
      </c>
      <c r="K74" s="7" t="str">
        <f t="shared" si="8"/>
        <v>武汉威伟机械</v>
      </c>
      <c r="L74" s="26" t="s">
        <v>162</v>
      </c>
      <c r="M74" s="29" t="s">
        <v>117</v>
      </c>
      <c r="N74" s="7" t="e">
        <f>IF(#REF!&lt;&gt;"","9.6米","--")</f>
        <v>#REF!</v>
      </c>
      <c r="O74" s="14">
        <v>14</v>
      </c>
      <c r="P74" s="14">
        <v>0</v>
      </c>
      <c r="Q74" s="14">
        <f t="shared" ref="Q74:Q107" si="12">SUM(O74:P74)</f>
        <v>14</v>
      </c>
      <c r="R74" s="7" t="str">
        <f t="shared" si="10"/>
        <v>分拣摆渡</v>
      </c>
    </row>
    <row r="75" spans="1:18" s="17" customFormat="1" ht="18.75">
      <c r="A75" s="8">
        <v>43192</v>
      </c>
      <c r="B75" s="9" t="s">
        <v>255</v>
      </c>
      <c r="C75" s="25">
        <v>1750</v>
      </c>
      <c r="D75" s="25">
        <v>1800</v>
      </c>
      <c r="E75" s="11" t="s">
        <v>2071</v>
      </c>
      <c r="F75" s="11" t="s">
        <v>32</v>
      </c>
      <c r="G75" s="11" t="s">
        <v>53</v>
      </c>
      <c r="H75" s="11" t="s">
        <v>54</v>
      </c>
      <c r="I75" s="46" t="s">
        <v>877</v>
      </c>
      <c r="J75" s="19" t="s">
        <v>264</v>
      </c>
      <c r="K75" s="7" t="str">
        <f t="shared" si="8"/>
        <v>武汉威伟机械</v>
      </c>
      <c r="L75" s="26" t="s">
        <v>162</v>
      </c>
      <c r="M75" s="29" t="s">
        <v>117</v>
      </c>
      <c r="N75" s="7" t="e">
        <f>IF(#REF!&lt;&gt;"","9.6米","--")</f>
        <v>#REF!</v>
      </c>
      <c r="O75" s="14">
        <v>14</v>
      </c>
      <c r="P75" s="14">
        <v>0</v>
      </c>
      <c r="Q75" s="14">
        <f t="shared" si="12"/>
        <v>14</v>
      </c>
      <c r="R75" s="7" t="str">
        <f t="shared" si="10"/>
        <v>分拣摆渡</v>
      </c>
    </row>
    <row r="76" spans="1:18" s="17" customFormat="1" ht="18.75">
      <c r="A76" s="8">
        <v>43192</v>
      </c>
      <c r="B76" s="9" t="s">
        <v>89</v>
      </c>
      <c r="C76" s="25">
        <v>1100</v>
      </c>
      <c r="D76" s="25">
        <v>1120</v>
      </c>
      <c r="E76" s="11" t="s">
        <v>31</v>
      </c>
      <c r="F76" s="11" t="s">
        <v>32</v>
      </c>
      <c r="G76" s="11" t="s">
        <v>53</v>
      </c>
      <c r="H76" s="11" t="s">
        <v>54</v>
      </c>
      <c r="I76" s="46" t="s">
        <v>878</v>
      </c>
      <c r="J76" s="19" t="s">
        <v>266</v>
      </c>
      <c r="K76" s="7" t="str">
        <f t="shared" si="8"/>
        <v>武汉威伟机械</v>
      </c>
      <c r="L76" s="26" t="s">
        <v>162</v>
      </c>
      <c r="M76" s="29" t="s">
        <v>117</v>
      </c>
      <c r="N76" s="7" t="e">
        <f>IF(#REF!&lt;&gt;"","9.6米","--")</f>
        <v>#REF!</v>
      </c>
      <c r="O76" s="14">
        <v>14</v>
      </c>
      <c r="P76" s="14">
        <v>0</v>
      </c>
      <c r="Q76" s="14">
        <f t="shared" si="12"/>
        <v>14</v>
      </c>
      <c r="R76" s="7" t="str">
        <f t="shared" si="10"/>
        <v>分拣摆渡</v>
      </c>
    </row>
    <row r="77" spans="1:18" s="17" customFormat="1" ht="18.75">
      <c r="A77" s="8">
        <v>43192</v>
      </c>
      <c r="B77" s="9" t="s">
        <v>89</v>
      </c>
      <c r="C77" s="25">
        <v>1146</v>
      </c>
      <c r="D77" s="25">
        <v>1156</v>
      </c>
      <c r="E77" s="11" t="s">
        <v>31</v>
      </c>
      <c r="F77" s="11" t="s">
        <v>32</v>
      </c>
      <c r="G77" s="11" t="s">
        <v>53</v>
      </c>
      <c r="H77" s="11" t="s">
        <v>54</v>
      </c>
      <c r="I77" s="46" t="s">
        <v>879</v>
      </c>
      <c r="J77" s="19" t="s">
        <v>268</v>
      </c>
      <c r="K77" s="7" t="str">
        <f t="shared" si="8"/>
        <v>武汉威伟机械</v>
      </c>
      <c r="L77" s="26" t="s">
        <v>162</v>
      </c>
      <c r="M77" s="29" t="s">
        <v>117</v>
      </c>
      <c r="N77" s="7" t="e">
        <f>IF(#REF!&lt;&gt;"","9.6米","--")</f>
        <v>#REF!</v>
      </c>
      <c r="O77" s="14">
        <v>14</v>
      </c>
      <c r="P77" s="14">
        <v>0</v>
      </c>
      <c r="Q77" s="14">
        <f t="shared" si="12"/>
        <v>14</v>
      </c>
      <c r="R77" s="7" t="str">
        <f t="shared" si="10"/>
        <v>分拣摆渡</v>
      </c>
    </row>
    <row r="78" spans="1:18" s="17" customFormat="1" ht="18.75">
      <c r="A78" s="8">
        <v>43192</v>
      </c>
      <c r="B78" s="9" t="s">
        <v>89</v>
      </c>
      <c r="C78" s="25">
        <v>929</v>
      </c>
      <c r="D78" s="25">
        <v>939</v>
      </c>
      <c r="E78" s="11" t="s">
        <v>31</v>
      </c>
      <c r="F78" s="11" t="s">
        <v>32</v>
      </c>
      <c r="G78" s="11" t="s">
        <v>53</v>
      </c>
      <c r="H78" s="11" t="s">
        <v>54</v>
      </c>
      <c r="I78" s="46" t="s">
        <v>880</v>
      </c>
      <c r="J78" s="19" t="s">
        <v>270</v>
      </c>
      <c r="K78" s="7" t="str">
        <f t="shared" si="8"/>
        <v>武汉威伟机械</v>
      </c>
      <c r="L78" s="26" t="s">
        <v>162</v>
      </c>
      <c r="M78" s="29" t="s">
        <v>117</v>
      </c>
      <c r="N78" s="7" t="e">
        <f>IF(#REF!&lt;&gt;"","9.6米","--")</f>
        <v>#REF!</v>
      </c>
      <c r="O78" s="14">
        <v>14</v>
      </c>
      <c r="P78" s="14">
        <v>0</v>
      </c>
      <c r="Q78" s="14">
        <f t="shared" si="12"/>
        <v>14</v>
      </c>
      <c r="R78" s="7" t="str">
        <f t="shared" si="10"/>
        <v>分拣摆渡</v>
      </c>
    </row>
    <row r="79" spans="1:18" s="17" customFormat="1" ht="18.75">
      <c r="A79" s="8">
        <v>43192</v>
      </c>
      <c r="B79" s="9" t="s">
        <v>255</v>
      </c>
      <c r="C79" s="25">
        <v>25</v>
      </c>
      <c r="D79" s="25">
        <v>35</v>
      </c>
      <c r="E79" s="11" t="s">
        <v>31</v>
      </c>
      <c r="F79" s="11" t="s">
        <v>32</v>
      </c>
      <c r="G79" s="11" t="s">
        <v>53</v>
      </c>
      <c r="H79" s="11" t="s">
        <v>54</v>
      </c>
      <c r="I79" s="46" t="s">
        <v>881</v>
      </c>
      <c r="J79" s="19" t="s">
        <v>272</v>
      </c>
      <c r="K79" s="7" t="str">
        <f t="shared" si="8"/>
        <v>武汉威伟机械</v>
      </c>
      <c r="L79" s="26" t="s">
        <v>162</v>
      </c>
      <c r="M79" s="29" t="s">
        <v>117</v>
      </c>
      <c r="N79" s="7" t="e">
        <f>IF(#REF!&lt;&gt;"","9.6米","--")</f>
        <v>#REF!</v>
      </c>
      <c r="O79" s="14">
        <v>14</v>
      </c>
      <c r="P79" s="14">
        <v>0</v>
      </c>
      <c r="Q79" s="14">
        <f t="shared" si="12"/>
        <v>14</v>
      </c>
      <c r="R79" s="7" t="str">
        <f t="shared" si="10"/>
        <v>分拣摆渡</v>
      </c>
    </row>
    <row r="80" spans="1:18" s="17" customFormat="1" ht="18.75">
      <c r="A80" s="8">
        <v>43192</v>
      </c>
      <c r="B80" s="9" t="s">
        <v>89</v>
      </c>
      <c r="C80" s="25">
        <v>1803</v>
      </c>
      <c r="D80" s="25">
        <v>1813</v>
      </c>
      <c r="E80" s="11" t="s">
        <v>31</v>
      </c>
      <c r="F80" s="11" t="s">
        <v>32</v>
      </c>
      <c r="G80" s="11" t="s">
        <v>53</v>
      </c>
      <c r="H80" s="11" t="s">
        <v>54</v>
      </c>
      <c r="I80" s="46" t="s">
        <v>882</v>
      </c>
      <c r="J80" s="19" t="s">
        <v>274</v>
      </c>
      <c r="K80" s="7" t="str">
        <f t="shared" si="8"/>
        <v>武汉威伟机械</v>
      </c>
      <c r="L80" s="26" t="s">
        <v>168</v>
      </c>
      <c r="M80" s="29" t="s">
        <v>51</v>
      </c>
      <c r="N80" s="7" t="e">
        <f>IF(#REF!&lt;&gt;"","9.6米","--")</f>
        <v>#REF!</v>
      </c>
      <c r="O80" s="14">
        <v>14</v>
      </c>
      <c r="P80" s="14">
        <v>0</v>
      </c>
      <c r="Q80" s="14">
        <f t="shared" si="12"/>
        <v>14</v>
      </c>
      <c r="R80" s="7" t="str">
        <f t="shared" si="10"/>
        <v>分拣摆渡</v>
      </c>
    </row>
    <row r="81" spans="1:18" s="17" customFormat="1" ht="18.75">
      <c r="A81" s="8">
        <v>43192</v>
      </c>
      <c r="B81" s="9" t="s">
        <v>89</v>
      </c>
      <c r="C81" s="25">
        <v>1720</v>
      </c>
      <c r="D81" s="25">
        <v>1730</v>
      </c>
      <c r="E81" s="11" t="s">
        <v>31</v>
      </c>
      <c r="F81" s="11" t="s">
        <v>32</v>
      </c>
      <c r="G81" s="11" t="s">
        <v>53</v>
      </c>
      <c r="H81" s="11" t="s">
        <v>54</v>
      </c>
      <c r="I81" s="46" t="s">
        <v>883</v>
      </c>
      <c r="J81" s="19" t="s">
        <v>277</v>
      </c>
      <c r="K81" s="7" t="str">
        <f t="shared" si="8"/>
        <v>武汉威伟机械</v>
      </c>
      <c r="L81" s="26" t="s">
        <v>165</v>
      </c>
      <c r="M81" s="29" t="s">
        <v>144</v>
      </c>
      <c r="N81" s="7" t="e">
        <f>IF(#REF!&lt;&gt;"","9.6米","--")</f>
        <v>#REF!</v>
      </c>
      <c r="O81" s="14">
        <v>14</v>
      </c>
      <c r="P81" s="14">
        <v>0</v>
      </c>
      <c r="Q81" s="14">
        <f t="shared" si="12"/>
        <v>14</v>
      </c>
      <c r="R81" s="7" t="str">
        <f t="shared" si="10"/>
        <v>分拣摆渡</v>
      </c>
    </row>
    <row r="82" spans="1:18" s="17" customFormat="1" ht="18.75">
      <c r="A82" s="8">
        <v>43192</v>
      </c>
      <c r="B82" s="9" t="s">
        <v>258</v>
      </c>
      <c r="C82" s="25">
        <v>2332</v>
      </c>
      <c r="D82" s="25">
        <v>2342</v>
      </c>
      <c r="E82" s="11" t="s">
        <v>31</v>
      </c>
      <c r="F82" s="11" t="s">
        <v>32</v>
      </c>
      <c r="G82" s="11" t="s">
        <v>53</v>
      </c>
      <c r="H82" s="11" t="s">
        <v>54</v>
      </c>
      <c r="I82" s="46" t="s">
        <v>884</v>
      </c>
      <c r="J82" s="19" t="s">
        <v>284</v>
      </c>
      <c r="K82" s="7" t="str">
        <f t="shared" si="8"/>
        <v>武汉威伟机械</v>
      </c>
      <c r="L82" s="26" t="s">
        <v>163</v>
      </c>
      <c r="M82" s="29" t="s">
        <v>79</v>
      </c>
      <c r="N82" s="7" t="e">
        <f>IF(#REF!&lt;&gt;"","9.6米","--")</f>
        <v>#REF!</v>
      </c>
      <c r="O82" s="14">
        <v>13</v>
      </c>
      <c r="P82" s="14">
        <v>0</v>
      </c>
      <c r="Q82" s="14">
        <f t="shared" si="12"/>
        <v>13</v>
      </c>
      <c r="R82" s="7" t="str">
        <f t="shared" si="10"/>
        <v>分拣摆渡</v>
      </c>
    </row>
    <row r="83" spans="1:18" s="17" customFormat="1" ht="18.75">
      <c r="A83" s="8">
        <v>43192</v>
      </c>
      <c r="B83" s="9" t="s">
        <v>255</v>
      </c>
      <c r="C83" s="25">
        <v>2045</v>
      </c>
      <c r="D83" s="25">
        <v>2050</v>
      </c>
      <c r="E83" s="11" t="s">
        <v>31</v>
      </c>
      <c r="F83" s="11" t="s">
        <v>32</v>
      </c>
      <c r="G83" s="11" t="s">
        <v>53</v>
      </c>
      <c r="H83" s="11" t="s">
        <v>54</v>
      </c>
      <c r="I83" s="46" t="s">
        <v>885</v>
      </c>
      <c r="J83" s="19" t="s">
        <v>287</v>
      </c>
      <c r="K83" s="7" t="str">
        <f t="shared" si="8"/>
        <v>武汉威伟机械</v>
      </c>
      <c r="L83" s="26" t="s">
        <v>163</v>
      </c>
      <c r="M83" s="29" t="s">
        <v>79</v>
      </c>
      <c r="N83" s="7" t="e">
        <f>IF(#REF!&lt;&gt;"","9.6米","--")</f>
        <v>#REF!</v>
      </c>
      <c r="O83" s="14">
        <v>14</v>
      </c>
      <c r="P83" s="14">
        <v>0</v>
      </c>
      <c r="Q83" s="14">
        <f t="shared" si="12"/>
        <v>14</v>
      </c>
      <c r="R83" s="7" t="str">
        <f t="shared" si="10"/>
        <v>分拣摆渡</v>
      </c>
    </row>
    <row r="84" spans="1:18" s="17" customFormat="1" ht="18.75">
      <c r="A84" s="8">
        <v>43192</v>
      </c>
      <c r="B84" s="9" t="s">
        <v>89</v>
      </c>
      <c r="C84" s="25">
        <v>1909</v>
      </c>
      <c r="D84" s="25">
        <v>1919</v>
      </c>
      <c r="E84" s="11" t="s">
        <v>31</v>
      </c>
      <c r="F84" s="11" t="s">
        <v>32</v>
      </c>
      <c r="G84" s="11" t="s">
        <v>53</v>
      </c>
      <c r="H84" s="11" t="s">
        <v>54</v>
      </c>
      <c r="I84" s="46" t="s">
        <v>886</v>
      </c>
      <c r="J84" s="19" t="s">
        <v>290</v>
      </c>
      <c r="K84" s="7" t="str">
        <f t="shared" si="8"/>
        <v>武汉威伟机械</v>
      </c>
      <c r="L84" s="26" t="s">
        <v>163</v>
      </c>
      <c r="M84" s="29" t="s">
        <v>79</v>
      </c>
      <c r="N84" s="7" t="e">
        <f>IF(#REF!&lt;&gt;"","9.6米","--")</f>
        <v>#REF!</v>
      </c>
      <c r="O84" s="14">
        <v>13</v>
      </c>
      <c r="P84" s="14">
        <v>0</v>
      </c>
      <c r="Q84" s="14">
        <f t="shared" si="12"/>
        <v>13</v>
      </c>
      <c r="R84" s="7" t="str">
        <f t="shared" si="10"/>
        <v>分拣摆渡</v>
      </c>
    </row>
    <row r="85" spans="1:18" s="17" customFormat="1" ht="18.75">
      <c r="A85" s="8">
        <v>43192</v>
      </c>
      <c r="B85" s="9" t="s">
        <v>258</v>
      </c>
      <c r="C85" s="25">
        <v>1828</v>
      </c>
      <c r="D85" s="25">
        <v>1838</v>
      </c>
      <c r="E85" s="11" t="s">
        <v>31</v>
      </c>
      <c r="F85" s="11" t="s">
        <v>32</v>
      </c>
      <c r="G85" s="11" t="s">
        <v>53</v>
      </c>
      <c r="H85" s="11" t="s">
        <v>54</v>
      </c>
      <c r="I85" s="46" t="s">
        <v>887</v>
      </c>
      <c r="J85" s="19" t="s">
        <v>292</v>
      </c>
      <c r="K85" s="7" t="str">
        <f t="shared" si="8"/>
        <v>武汉威伟机械</v>
      </c>
      <c r="L85" s="26" t="s">
        <v>163</v>
      </c>
      <c r="M85" s="29" t="s">
        <v>79</v>
      </c>
      <c r="N85" s="7" t="e">
        <f>IF(#REF!&lt;&gt;"","9.6米","--")</f>
        <v>#REF!</v>
      </c>
      <c r="O85" s="14">
        <v>14</v>
      </c>
      <c r="P85" s="14">
        <v>0</v>
      </c>
      <c r="Q85" s="14">
        <f t="shared" si="12"/>
        <v>14</v>
      </c>
      <c r="R85" s="7" t="str">
        <f t="shared" si="10"/>
        <v>分拣摆渡</v>
      </c>
    </row>
    <row r="86" spans="1:18" s="17" customFormat="1" ht="18.75">
      <c r="A86" s="8">
        <v>43192</v>
      </c>
      <c r="B86" s="9" t="s">
        <v>258</v>
      </c>
      <c r="C86" s="25">
        <v>1703</v>
      </c>
      <c r="D86" s="25">
        <v>1713</v>
      </c>
      <c r="E86" s="11" t="s">
        <v>31</v>
      </c>
      <c r="F86" s="11" t="s">
        <v>32</v>
      </c>
      <c r="G86" s="11" t="s">
        <v>53</v>
      </c>
      <c r="H86" s="11" t="s">
        <v>54</v>
      </c>
      <c r="I86" s="46" t="s">
        <v>888</v>
      </c>
      <c r="J86" s="19" t="s">
        <v>294</v>
      </c>
      <c r="K86" s="7" t="str">
        <f t="shared" si="8"/>
        <v>武汉威伟机械</v>
      </c>
      <c r="L86" s="26" t="s">
        <v>163</v>
      </c>
      <c r="M86" s="29" t="s">
        <v>79</v>
      </c>
      <c r="N86" s="7" t="e">
        <f>IF(#REF!&lt;&gt;"","9.6米","--")</f>
        <v>#REF!</v>
      </c>
      <c r="O86" s="14">
        <v>13</v>
      </c>
      <c r="P86" s="14">
        <v>0</v>
      </c>
      <c r="Q86" s="14">
        <f t="shared" si="12"/>
        <v>13</v>
      </c>
      <c r="R86" s="7" t="str">
        <f t="shared" si="10"/>
        <v>分拣摆渡</v>
      </c>
    </row>
    <row r="87" spans="1:18" s="17" customFormat="1" ht="18.75">
      <c r="A87" s="8">
        <v>43192</v>
      </c>
      <c r="B87" s="9" t="s">
        <v>89</v>
      </c>
      <c r="C87" s="25">
        <v>1507</v>
      </c>
      <c r="D87" s="25">
        <v>1517</v>
      </c>
      <c r="E87" s="11" t="s">
        <v>31</v>
      </c>
      <c r="F87" s="11" t="s">
        <v>32</v>
      </c>
      <c r="G87" s="11" t="s">
        <v>53</v>
      </c>
      <c r="H87" s="11" t="s">
        <v>54</v>
      </c>
      <c r="I87" s="46" t="s">
        <v>889</v>
      </c>
      <c r="J87" s="19" t="s">
        <v>296</v>
      </c>
      <c r="K87" s="7" t="str">
        <f t="shared" si="8"/>
        <v>武汉威伟机械</v>
      </c>
      <c r="L87" s="26" t="s">
        <v>163</v>
      </c>
      <c r="M87" s="29" t="s">
        <v>79</v>
      </c>
      <c r="N87" s="7" t="e">
        <f>IF(#REF!&lt;&gt;"","9.6米","--")</f>
        <v>#REF!</v>
      </c>
      <c r="O87" s="14">
        <v>14</v>
      </c>
      <c r="P87" s="14">
        <v>0</v>
      </c>
      <c r="Q87" s="14">
        <f t="shared" si="12"/>
        <v>14</v>
      </c>
      <c r="R87" s="7" t="str">
        <f t="shared" si="10"/>
        <v>分拣摆渡</v>
      </c>
    </row>
    <row r="88" spans="1:18" s="17" customFormat="1" ht="18.75">
      <c r="A88" s="8">
        <v>43192</v>
      </c>
      <c r="B88" s="9" t="s">
        <v>89</v>
      </c>
      <c r="C88" s="25">
        <v>1136</v>
      </c>
      <c r="D88" s="25">
        <v>1146</v>
      </c>
      <c r="E88" s="11" t="s">
        <v>31</v>
      </c>
      <c r="F88" s="11" t="s">
        <v>32</v>
      </c>
      <c r="G88" s="11" t="s">
        <v>53</v>
      </c>
      <c r="H88" s="11" t="s">
        <v>54</v>
      </c>
      <c r="I88" s="46" t="s">
        <v>890</v>
      </c>
      <c r="J88" s="19" t="s">
        <v>298</v>
      </c>
      <c r="K88" s="7" t="str">
        <f t="shared" si="8"/>
        <v>武汉威伟机械</v>
      </c>
      <c r="L88" s="26" t="s">
        <v>163</v>
      </c>
      <c r="M88" s="29" t="s">
        <v>79</v>
      </c>
      <c r="N88" s="7" t="e">
        <f>IF(#REF!&lt;&gt;"","9.6米","--")</f>
        <v>#REF!</v>
      </c>
      <c r="O88" s="14">
        <v>14</v>
      </c>
      <c r="P88" s="14">
        <v>0</v>
      </c>
      <c r="Q88" s="14">
        <f t="shared" si="12"/>
        <v>14</v>
      </c>
      <c r="R88" s="7" t="str">
        <f t="shared" si="10"/>
        <v>分拣摆渡</v>
      </c>
    </row>
    <row r="89" spans="1:18" s="17" customFormat="1" ht="18.75">
      <c r="A89" s="8">
        <v>43192</v>
      </c>
      <c r="B89" s="9" t="s">
        <v>89</v>
      </c>
      <c r="C89" s="25">
        <v>1035</v>
      </c>
      <c r="D89" s="25">
        <v>1045</v>
      </c>
      <c r="E89" s="11" t="s">
        <v>31</v>
      </c>
      <c r="F89" s="11" t="s">
        <v>32</v>
      </c>
      <c r="G89" s="11" t="s">
        <v>53</v>
      </c>
      <c r="H89" s="11" t="s">
        <v>54</v>
      </c>
      <c r="I89" s="46" t="s">
        <v>891</v>
      </c>
      <c r="J89" s="19" t="s">
        <v>300</v>
      </c>
      <c r="K89" s="7" t="str">
        <f t="shared" si="8"/>
        <v>武汉威伟机械</v>
      </c>
      <c r="L89" s="26" t="s">
        <v>163</v>
      </c>
      <c r="M89" s="29" t="s">
        <v>79</v>
      </c>
      <c r="N89" s="7" t="e">
        <f>IF(#REF!&lt;&gt;"","9.6米","--")</f>
        <v>#REF!</v>
      </c>
      <c r="O89" s="14">
        <v>14</v>
      </c>
      <c r="P89" s="14">
        <v>0</v>
      </c>
      <c r="Q89" s="14">
        <f t="shared" si="12"/>
        <v>14</v>
      </c>
      <c r="R89" s="7" t="str">
        <f t="shared" si="10"/>
        <v>分拣摆渡</v>
      </c>
    </row>
    <row r="90" spans="1:18" s="17" customFormat="1" ht="18.75">
      <c r="A90" s="8">
        <v>43192</v>
      </c>
      <c r="B90" s="9" t="s">
        <v>124</v>
      </c>
      <c r="C90" s="25">
        <v>2330</v>
      </c>
      <c r="D90" s="25">
        <v>2340</v>
      </c>
      <c r="E90" s="11" t="s">
        <v>119</v>
      </c>
      <c r="F90" s="11" t="s">
        <v>120</v>
      </c>
      <c r="G90" s="11" t="s">
        <v>53</v>
      </c>
      <c r="H90" s="11" t="s">
        <v>54</v>
      </c>
      <c r="I90" s="46" t="s">
        <v>892</v>
      </c>
      <c r="J90" s="19" t="s">
        <v>316</v>
      </c>
      <c r="K90" s="7" t="str">
        <f t="shared" si="8"/>
        <v>武汉威伟机械</v>
      </c>
      <c r="L90" s="26" t="s">
        <v>363</v>
      </c>
      <c r="M90" s="29" t="s">
        <v>118</v>
      </c>
      <c r="N90" s="7" t="e">
        <f>IF(#REF!&lt;&gt;"","9.6米","--")</f>
        <v>#REF!</v>
      </c>
      <c r="O90" s="14">
        <v>2</v>
      </c>
      <c r="P90" s="14">
        <v>0</v>
      </c>
      <c r="Q90" s="14">
        <f t="shared" si="12"/>
        <v>2</v>
      </c>
      <c r="R90" s="7" t="str">
        <f t="shared" si="10"/>
        <v>分拣摆渡</v>
      </c>
    </row>
    <row r="91" spans="1:18" s="17" customFormat="1" ht="18.75">
      <c r="A91" s="8">
        <v>43192</v>
      </c>
      <c r="B91" s="9" t="s">
        <v>124</v>
      </c>
      <c r="C91" s="25">
        <v>2135</v>
      </c>
      <c r="D91" s="25">
        <v>2145</v>
      </c>
      <c r="E91" s="11" t="s">
        <v>119</v>
      </c>
      <c r="F91" s="11" t="s">
        <v>120</v>
      </c>
      <c r="G91" s="11" t="s">
        <v>53</v>
      </c>
      <c r="H91" s="11" t="s">
        <v>54</v>
      </c>
      <c r="I91" s="46" t="s">
        <v>893</v>
      </c>
      <c r="J91" s="19" t="s">
        <v>317</v>
      </c>
      <c r="K91" s="7" t="str">
        <f t="shared" si="8"/>
        <v>武汉威伟机械</v>
      </c>
      <c r="L91" s="26" t="s">
        <v>363</v>
      </c>
      <c r="M91" s="29" t="s">
        <v>118</v>
      </c>
      <c r="N91" s="7" t="e">
        <f>IF(#REF!&lt;&gt;"","9.6米","--")</f>
        <v>#REF!</v>
      </c>
      <c r="O91" s="14">
        <v>1</v>
      </c>
      <c r="P91" s="14">
        <v>0</v>
      </c>
      <c r="Q91" s="14">
        <f t="shared" si="12"/>
        <v>1</v>
      </c>
      <c r="R91" s="7" t="str">
        <f t="shared" si="10"/>
        <v>分拣摆渡</v>
      </c>
    </row>
    <row r="92" spans="1:18" s="17" customFormat="1" ht="18.75">
      <c r="A92" s="8">
        <v>43192</v>
      </c>
      <c r="B92" s="9" t="s">
        <v>124</v>
      </c>
      <c r="C92" s="25">
        <v>2030</v>
      </c>
      <c r="D92" s="25">
        <v>2040</v>
      </c>
      <c r="E92" s="11" t="s">
        <v>119</v>
      </c>
      <c r="F92" s="11" t="s">
        <v>120</v>
      </c>
      <c r="G92" s="11" t="s">
        <v>53</v>
      </c>
      <c r="H92" s="11" t="s">
        <v>54</v>
      </c>
      <c r="I92" s="46" t="s">
        <v>894</v>
      </c>
      <c r="J92" s="19" t="s">
        <v>318</v>
      </c>
      <c r="K92" s="7" t="str">
        <f t="shared" si="8"/>
        <v>武汉威伟机械</v>
      </c>
      <c r="L92" s="26" t="s">
        <v>363</v>
      </c>
      <c r="M92" s="29" t="s">
        <v>118</v>
      </c>
      <c r="N92" s="7" t="e">
        <f>IF(#REF!&lt;&gt;"","9.6米","--")</f>
        <v>#REF!</v>
      </c>
      <c r="O92" s="14">
        <v>2</v>
      </c>
      <c r="P92" s="14">
        <v>0</v>
      </c>
      <c r="Q92" s="14">
        <f t="shared" si="12"/>
        <v>2</v>
      </c>
      <c r="R92" s="7" t="str">
        <f t="shared" si="10"/>
        <v>分拣摆渡</v>
      </c>
    </row>
    <row r="93" spans="1:18" s="17" customFormat="1" ht="18.75">
      <c r="A93" s="8">
        <v>43192</v>
      </c>
      <c r="B93" s="9" t="s">
        <v>124</v>
      </c>
      <c r="C93" s="25">
        <v>1645</v>
      </c>
      <c r="D93" s="25">
        <v>1655</v>
      </c>
      <c r="E93" s="11" t="s">
        <v>119</v>
      </c>
      <c r="F93" s="11" t="s">
        <v>120</v>
      </c>
      <c r="G93" s="11" t="s">
        <v>53</v>
      </c>
      <c r="H93" s="11" t="s">
        <v>54</v>
      </c>
      <c r="I93" s="46" t="s">
        <v>895</v>
      </c>
      <c r="J93" s="19" t="s">
        <v>319</v>
      </c>
      <c r="K93" s="7" t="str">
        <f t="shared" si="8"/>
        <v>武汉威伟机械</v>
      </c>
      <c r="L93" s="26" t="s">
        <v>363</v>
      </c>
      <c r="M93" s="29" t="s">
        <v>118</v>
      </c>
      <c r="N93" s="7" t="e">
        <f>IF(#REF!&lt;&gt;"","9.6米","--")</f>
        <v>#REF!</v>
      </c>
      <c r="O93" s="14">
        <v>3</v>
      </c>
      <c r="P93" s="14">
        <v>0</v>
      </c>
      <c r="Q93" s="14">
        <f t="shared" si="12"/>
        <v>3</v>
      </c>
      <c r="R93" s="7" t="str">
        <f t="shared" si="10"/>
        <v>分拣摆渡</v>
      </c>
    </row>
    <row r="94" spans="1:18" s="17" customFormat="1" ht="18.75">
      <c r="A94" s="8">
        <v>43192</v>
      </c>
      <c r="B94" s="9" t="s">
        <v>124</v>
      </c>
      <c r="C94" s="25">
        <v>1535</v>
      </c>
      <c r="D94" s="25">
        <v>1545</v>
      </c>
      <c r="E94" s="11" t="s">
        <v>119</v>
      </c>
      <c r="F94" s="11" t="s">
        <v>120</v>
      </c>
      <c r="G94" s="11" t="s">
        <v>53</v>
      </c>
      <c r="H94" s="11" t="s">
        <v>54</v>
      </c>
      <c r="I94" s="46" t="s">
        <v>896</v>
      </c>
      <c r="J94" s="19" t="s">
        <v>321</v>
      </c>
      <c r="K94" s="7" t="str">
        <f t="shared" si="8"/>
        <v>武汉威伟机械</v>
      </c>
      <c r="L94" s="26" t="s">
        <v>363</v>
      </c>
      <c r="M94" s="29" t="s">
        <v>118</v>
      </c>
      <c r="N94" s="7" t="e">
        <f>IF(#REF!&lt;&gt;"","9.6米","--")</f>
        <v>#REF!</v>
      </c>
      <c r="O94" s="14">
        <v>2</v>
      </c>
      <c r="P94" s="14">
        <v>0</v>
      </c>
      <c r="Q94" s="14">
        <f t="shared" si="12"/>
        <v>2</v>
      </c>
      <c r="R94" s="7" t="str">
        <f t="shared" si="10"/>
        <v>分拣摆渡</v>
      </c>
    </row>
    <row r="95" spans="1:18" s="17" customFormat="1" ht="18.75">
      <c r="A95" s="8">
        <v>43192</v>
      </c>
      <c r="B95" s="9" t="s">
        <v>124</v>
      </c>
      <c r="C95" s="25">
        <v>1430</v>
      </c>
      <c r="D95" s="25">
        <v>1440</v>
      </c>
      <c r="E95" s="11" t="s">
        <v>119</v>
      </c>
      <c r="F95" s="11" t="s">
        <v>120</v>
      </c>
      <c r="G95" s="11" t="s">
        <v>53</v>
      </c>
      <c r="H95" s="11" t="s">
        <v>54</v>
      </c>
      <c r="I95" s="46" t="s">
        <v>897</v>
      </c>
      <c r="J95" s="19" t="s">
        <v>323</v>
      </c>
      <c r="K95" s="7" t="str">
        <f t="shared" si="8"/>
        <v>武汉威伟机械</v>
      </c>
      <c r="L95" s="26" t="s">
        <v>363</v>
      </c>
      <c r="M95" s="29" t="s">
        <v>118</v>
      </c>
      <c r="N95" s="7" t="e">
        <f>IF(#REF!&lt;&gt;"","9.6米","--")</f>
        <v>#REF!</v>
      </c>
      <c r="O95" s="14">
        <v>2</v>
      </c>
      <c r="P95" s="14">
        <v>1</v>
      </c>
      <c r="Q95" s="14">
        <f t="shared" si="12"/>
        <v>3</v>
      </c>
      <c r="R95" s="7" t="str">
        <f t="shared" si="10"/>
        <v>分拣摆渡</v>
      </c>
    </row>
    <row r="96" spans="1:18" s="17" customFormat="1" ht="18.75">
      <c r="A96" s="8">
        <v>43192</v>
      </c>
      <c r="B96" s="9" t="s">
        <v>124</v>
      </c>
      <c r="C96" s="25">
        <v>1140</v>
      </c>
      <c r="D96" s="25">
        <v>1150</v>
      </c>
      <c r="E96" s="11" t="s">
        <v>119</v>
      </c>
      <c r="F96" s="11" t="s">
        <v>120</v>
      </c>
      <c r="G96" s="11" t="s">
        <v>53</v>
      </c>
      <c r="H96" s="11" t="s">
        <v>54</v>
      </c>
      <c r="I96" s="46" t="s">
        <v>898</v>
      </c>
      <c r="J96" s="19" t="s">
        <v>325</v>
      </c>
      <c r="K96" s="7" t="str">
        <f t="shared" si="8"/>
        <v>武汉威伟机械</v>
      </c>
      <c r="L96" s="26" t="s">
        <v>363</v>
      </c>
      <c r="M96" s="29" t="s">
        <v>118</v>
      </c>
      <c r="N96" s="7" t="e">
        <f>IF(#REF!&lt;&gt;"","9.6米","--")</f>
        <v>#REF!</v>
      </c>
      <c r="O96" s="14">
        <v>2</v>
      </c>
      <c r="P96" s="14">
        <v>0</v>
      </c>
      <c r="Q96" s="14">
        <f t="shared" si="12"/>
        <v>2</v>
      </c>
      <c r="R96" s="7" t="str">
        <f t="shared" si="10"/>
        <v>分拣摆渡</v>
      </c>
    </row>
    <row r="97" spans="1:18" s="17" customFormat="1" ht="18.75">
      <c r="A97" s="8">
        <v>43192</v>
      </c>
      <c r="B97" s="9" t="s">
        <v>124</v>
      </c>
      <c r="C97" s="25">
        <v>1035</v>
      </c>
      <c r="D97" s="25">
        <v>1045</v>
      </c>
      <c r="E97" s="11" t="s">
        <v>119</v>
      </c>
      <c r="F97" s="11" t="s">
        <v>120</v>
      </c>
      <c r="G97" s="11" t="s">
        <v>53</v>
      </c>
      <c r="H97" s="11" t="s">
        <v>54</v>
      </c>
      <c r="I97" s="46" t="s">
        <v>899</v>
      </c>
      <c r="J97" s="19" t="s">
        <v>327</v>
      </c>
      <c r="K97" s="7" t="str">
        <f t="shared" si="8"/>
        <v>武汉威伟机械</v>
      </c>
      <c r="L97" s="26" t="s">
        <v>363</v>
      </c>
      <c r="M97" s="29" t="s">
        <v>118</v>
      </c>
      <c r="N97" s="7" t="e">
        <f>IF(#REF!&lt;&gt;"","9.6米","--")</f>
        <v>#REF!</v>
      </c>
      <c r="O97" s="14">
        <v>5</v>
      </c>
      <c r="P97" s="14">
        <v>0</v>
      </c>
      <c r="Q97" s="14">
        <f t="shared" si="12"/>
        <v>5</v>
      </c>
      <c r="R97" s="7" t="str">
        <f t="shared" si="10"/>
        <v>分拣摆渡</v>
      </c>
    </row>
    <row r="98" spans="1:18" s="17" customFormat="1" ht="18.75">
      <c r="A98" s="8">
        <v>43193</v>
      </c>
      <c r="B98" s="9" t="s">
        <v>25</v>
      </c>
      <c r="C98" s="10">
        <v>1459</v>
      </c>
      <c r="D98" s="10">
        <v>1645</v>
      </c>
      <c r="E98" s="11" t="s">
        <v>26</v>
      </c>
      <c r="F98" s="11" t="s">
        <v>251</v>
      </c>
      <c r="G98" s="11" t="s">
        <v>31</v>
      </c>
      <c r="H98" s="11" t="s">
        <v>32</v>
      </c>
      <c r="I98" s="46" t="s">
        <v>900</v>
      </c>
      <c r="J98" s="19" t="s">
        <v>340</v>
      </c>
      <c r="K98" s="7" t="str">
        <f t="shared" si="8"/>
        <v>武汉威伟机械</v>
      </c>
      <c r="L98" s="26" t="s">
        <v>177</v>
      </c>
      <c r="M98" s="29" t="s">
        <v>341</v>
      </c>
      <c r="N98" s="7" t="e">
        <f>IF(#REF!&lt;&gt;"","9.6米","--")</f>
        <v>#REF!</v>
      </c>
      <c r="O98" s="14">
        <v>12</v>
      </c>
      <c r="P98" s="14">
        <v>0</v>
      </c>
      <c r="Q98" s="14">
        <f t="shared" si="12"/>
        <v>12</v>
      </c>
      <c r="R98" s="7" t="str">
        <f t="shared" si="10"/>
        <v>分拣摆渡</v>
      </c>
    </row>
    <row r="99" spans="1:18" s="17" customFormat="1" ht="18.75">
      <c r="A99" s="8">
        <v>43193</v>
      </c>
      <c r="B99" s="9" t="s">
        <v>25</v>
      </c>
      <c r="C99" s="10">
        <v>1825</v>
      </c>
      <c r="D99" s="10">
        <v>2011</v>
      </c>
      <c r="E99" s="11" t="s">
        <v>26</v>
      </c>
      <c r="F99" s="11" t="s">
        <v>251</v>
      </c>
      <c r="G99" s="11" t="s">
        <v>31</v>
      </c>
      <c r="H99" s="11" t="s">
        <v>32</v>
      </c>
      <c r="I99" s="46" t="s">
        <v>901</v>
      </c>
      <c r="J99" s="19" t="s">
        <v>356</v>
      </c>
      <c r="K99" s="7" t="str">
        <f t="shared" ref="K99:K130" si="13">IF(A99&lt;&gt;"","武汉威伟机械","------")</f>
        <v>武汉威伟机械</v>
      </c>
      <c r="L99" s="26" t="s">
        <v>180</v>
      </c>
      <c r="M99" s="29" t="s">
        <v>44</v>
      </c>
      <c r="N99" s="7" t="e">
        <f>IF(#REF!&lt;&gt;"","9.6米","--")</f>
        <v>#REF!</v>
      </c>
      <c r="O99" s="14">
        <v>14</v>
      </c>
      <c r="P99" s="14">
        <v>0</v>
      </c>
      <c r="Q99" s="14">
        <f t="shared" si="12"/>
        <v>14</v>
      </c>
      <c r="R99" s="7" t="str">
        <f t="shared" ref="R99:R130" si="14">IF(A99&lt;&gt;"","分拣摆渡","----")</f>
        <v>分拣摆渡</v>
      </c>
    </row>
    <row r="100" spans="1:18" s="17" customFormat="1" ht="18.75">
      <c r="A100" s="8">
        <v>43193</v>
      </c>
      <c r="B100" s="9" t="s">
        <v>234</v>
      </c>
      <c r="C100" s="10">
        <v>1929</v>
      </c>
      <c r="D100" s="10">
        <v>2125</v>
      </c>
      <c r="E100" s="11" t="s">
        <v>26</v>
      </c>
      <c r="F100" s="11" t="s">
        <v>251</v>
      </c>
      <c r="G100" s="11" t="s">
        <v>31</v>
      </c>
      <c r="H100" s="11" t="s">
        <v>32</v>
      </c>
      <c r="I100" s="46" t="s">
        <v>902</v>
      </c>
      <c r="J100" s="19" t="s">
        <v>384</v>
      </c>
      <c r="K100" s="7" t="str">
        <f t="shared" si="13"/>
        <v>武汉威伟机械</v>
      </c>
      <c r="L100" s="26" t="s">
        <v>178</v>
      </c>
      <c r="M100" s="29" t="s">
        <v>35</v>
      </c>
      <c r="N100" s="7" t="e">
        <f>IF(#REF!&lt;&gt;"","9.6米","--")</f>
        <v>#REF!</v>
      </c>
      <c r="O100" s="14">
        <v>14</v>
      </c>
      <c r="P100" s="14">
        <v>0</v>
      </c>
      <c r="Q100" s="14">
        <f t="shared" si="12"/>
        <v>14</v>
      </c>
      <c r="R100" s="7" t="str">
        <f t="shared" si="14"/>
        <v>分拣摆渡</v>
      </c>
    </row>
    <row r="101" spans="1:18" s="17" customFormat="1" ht="18.75">
      <c r="A101" s="8">
        <v>43193</v>
      </c>
      <c r="B101" s="9" t="s">
        <v>63</v>
      </c>
      <c r="C101" s="10">
        <v>1620</v>
      </c>
      <c r="D101" s="10">
        <v>1810</v>
      </c>
      <c r="E101" s="11" t="s">
        <v>37</v>
      </c>
      <c r="F101" s="11" t="s">
        <v>38</v>
      </c>
      <c r="G101" s="11" t="s">
        <v>31</v>
      </c>
      <c r="H101" s="11" t="s">
        <v>32</v>
      </c>
      <c r="I101" s="46" t="s">
        <v>903</v>
      </c>
      <c r="J101" s="19" t="s">
        <v>343</v>
      </c>
      <c r="K101" s="7" t="str">
        <f t="shared" si="13"/>
        <v>武汉威伟机械</v>
      </c>
      <c r="L101" s="26" t="s">
        <v>175</v>
      </c>
      <c r="M101" s="29" t="s">
        <v>239</v>
      </c>
      <c r="N101" s="7" t="e">
        <f>IF(#REF!&lt;&gt;"","9.6米","--")</f>
        <v>#REF!</v>
      </c>
      <c r="O101" s="14">
        <v>14</v>
      </c>
      <c r="P101" s="14">
        <v>0</v>
      </c>
      <c r="Q101" s="14">
        <f t="shared" si="12"/>
        <v>14</v>
      </c>
      <c r="R101" s="7" t="str">
        <f t="shared" si="14"/>
        <v>分拣摆渡</v>
      </c>
    </row>
    <row r="102" spans="1:18" s="17" customFormat="1" ht="18.75">
      <c r="A102" s="8">
        <v>43193</v>
      </c>
      <c r="B102" s="9" t="s">
        <v>234</v>
      </c>
      <c r="C102" s="10">
        <v>1920</v>
      </c>
      <c r="D102" s="10">
        <v>2123</v>
      </c>
      <c r="E102" s="11" t="s">
        <v>37</v>
      </c>
      <c r="F102" s="11" t="s">
        <v>38</v>
      </c>
      <c r="G102" s="11" t="s">
        <v>31</v>
      </c>
      <c r="H102" s="11" t="s">
        <v>32</v>
      </c>
      <c r="I102" s="46" t="s">
        <v>904</v>
      </c>
      <c r="J102" s="19" t="s">
        <v>352</v>
      </c>
      <c r="K102" s="7" t="str">
        <f t="shared" si="13"/>
        <v>武汉威伟机械</v>
      </c>
      <c r="L102" s="26" t="s">
        <v>181</v>
      </c>
      <c r="M102" s="29" t="s">
        <v>197</v>
      </c>
      <c r="N102" s="7" t="e">
        <f>IF(#REF!&lt;&gt;"","9.6米","--")</f>
        <v>#REF!</v>
      </c>
      <c r="O102" s="14">
        <v>14</v>
      </c>
      <c r="P102" s="14">
        <v>0</v>
      </c>
      <c r="Q102" s="14">
        <f t="shared" si="12"/>
        <v>14</v>
      </c>
      <c r="R102" s="7" t="str">
        <f t="shared" si="14"/>
        <v>分拣摆渡</v>
      </c>
    </row>
    <row r="103" spans="1:18" s="17" customFormat="1" ht="18.75">
      <c r="A103" s="8">
        <v>43193</v>
      </c>
      <c r="B103" s="9" t="s">
        <v>36</v>
      </c>
      <c r="C103" s="10">
        <v>1355</v>
      </c>
      <c r="D103" s="10">
        <v>1549</v>
      </c>
      <c r="E103" s="11" t="s">
        <v>37</v>
      </c>
      <c r="F103" s="11" t="s">
        <v>38</v>
      </c>
      <c r="G103" s="11" t="s">
        <v>31</v>
      </c>
      <c r="H103" s="11" t="s">
        <v>32</v>
      </c>
      <c r="I103" s="46" t="s">
        <v>905</v>
      </c>
      <c r="J103" s="19" t="s">
        <v>354</v>
      </c>
      <c r="K103" s="7" t="str">
        <f t="shared" si="13"/>
        <v>武汉威伟机械</v>
      </c>
      <c r="L103" s="26" t="s">
        <v>164</v>
      </c>
      <c r="M103" s="29" t="s">
        <v>58</v>
      </c>
      <c r="N103" s="7" t="e">
        <f>IF(#REF!&lt;&gt;"","9.6米","--")</f>
        <v>#REF!</v>
      </c>
      <c r="O103" s="14">
        <v>14</v>
      </c>
      <c r="P103" s="14">
        <v>0</v>
      </c>
      <c r="Q103" s="14">
        <f t="shared" si="12"/>
        <v>14</v>
      </c>
      <c r="R103" s="7" t="str">
        <f t="shared" si="14"/>
        <v>分拣摆渡</v>
      </c>
    </row>
    <row r="104" spans="1:18" s="17" customFormat="1" ht="18.75">
      <c r="A104" s="8">
        <v>43193</v>
      </c>
      <c r="B104" s="9" t="s">
        <v>307</v>
      </c>
      <c r="C104" s="10">
        <v>1120</v>
      </c>
      <c r="D104" s="10">
        <v>1150</v>
      </c>
      <c r="E104" s="11" t="s">
        <v>53</v>
      </c>
      <c r="F104" s="11" t="s">
        <v>54</v>
      </c>
      <c r="G104" s="11" t="s">
        <v>31</v>
      </c>
      <c r="H104" s="11" t="s">
        <v>32</v>
      </c>
      <c r="I104" s="46" t="s">
        <v>906</v>
      </c>
      <c r="J104" s="19" t="s">
        <v>346</v>
      </c>
      <c r="K104" s="7" t="str">
        <f t="shared" si="13"/>
        <v>武汉威伟机械</v>
      </c>
      <c r="L104" s="26" t="s">
        <v>166</v>
      </c>
      <c r="M104" s="29" t="s">
        <v>250</v>
      </c>
      <c r="N104" s="7" t="e">
        <f>IF(#REF!&lt;&gt;"","9.6米","--")</f>
        <v>#REF!</v>
      </c>
      <c r="O104" s="14">
        <v>14</v>
      </c>
      <c r="P104" s="14">
        <v>0</v>
      </c>
      <c r="Q104" s="14">
        <f t="shared" si="12"/>
        <v>14</v>
      </c>
      <c r="R104" s="7" t="str">
        <f t="shared" si="14"/>
        <v>分拣摆渡</v>
      </c>
    </row>
    <row r="105" spans="1:18" s="17" customFormat="1" ht="18.75">
      <c r="A105" s="8">
        <v>43193</v>
      </c>
      <c r="B105" s="9" t="s">
        <v>310</v>
      </c>
      <c r="C105" s="10">
        <v>1805</v>
      </c>
      <c r="D105" s="10">
        <v>1835</v>
      </c>
      <c r="E105" s="11" t="s">
        <v>53</v>
      </c>
      <c r="F105" s="11" t="s">
        <v>54</v>
      </c>
      <c r="G105" s="11" t="s">
        <v>31</v>
      </c>
      <c r="H105" s="11" t="s">
        <v>32</v>
      </c>
      <c r="I105" s="46" t="s">
        <v>907</v>
      </c>
      <c r="J105" s="19" t="s">
        <v>348</v>
      </c>
      <c r="K105" s="7" t="str">
        <f t="shared" si="13"/>
        <v>武汉威伟机械</v>
      </c>
      <c r="L105" s="26" t="s">
        <v>167</v>
      </c>
      <c r="M105" s="29" t="s">
        <v>191</v>
      </c>
      <c r="N105" s="7" t="e">
        <f>IF(#REF!&lt;&gt;"","9.6米","--")</f>
        <v>#REF!</v>
      </c>
      <c r="O105" s="14">
        <v>14</v>
      </c>
      <c r="P105" s="14">
        <v>0</v>
      </c>
      <c r="Q105" s="14">
        <f t="shared" si="12"/>
        <v>14</v>
      </c>
      <c r="R105" s="7" t="str">
        <f t="shared" si="14"/>
        <v>分拣摆渡</v>
      </c>
    </row>
    <row r="106" spans="1:18" s="17" customFormat="1" ht="18.75">
      <c r="A106" s="8">
        <v>43193</v>
      </c>
      <c r="B106" s="9" t="s">
        <v>310</v>
      </c>
      <c r="C106" s="10">
        <v>1915</v>
      </c>
      <c r="D106" s="10">
        <v>1924</v>
      </c>
      <c r="E106" s="11" t="s">
        <v>53</v>
      </c>
      <c r="F106" s="11" t="s">
        <v>54</v>
      </c>
      <c r="G106" s="11" t="s">
        <v>31</v>
      </c>
      <c r="H106" s="11" t="s">
        <v>32</v>
      </c>
      <c r="I106" s="46" t="s">
        <v>908</v>
      </c>
      <c r="J106" s="19" t="s">
        <v>350</v>
      </c>
      <c r="K106" s="7" t="str">
        <f t="shared" si="13"/>
        <v>武汉威伟机械</v>
      </c>
      <c r="L106" s="26" t="s">
        <v>167</v>
      </c>
      <c r="M106" s="29" t="s">
        <v>191</v>
      </c>
      <c r="N106" s="7" t="e">
        <f>IF(#REF!&lt;&gt;"","9.6米","--")</f>
        <v>#REF!</v>
      </c>
      <c r="O106" s="14">
        <v>14</v>
      </c>
      <c r="P106" s="14">
        <v>0</v>
      </c>
      <c r="Q106" s="14">
        <f t="shared" si="12"/>
        <v>14</v>
      </c>
      <c r="R106" s="7" t="str">
        <f t="shared" si="14"/>
        <v>分拣摆渡</v>
      </c>
    </row>
    <row r="107" spans="1:18" s="17" customFormat="1" ht="18.75">
      <c r="A107" s="8">
        <v>43193</v>
      </c>
      <c r="B107" s="9" t="s">
        <v>357</v>
      </c>
      <c r="C107" s="10">
        <v>2022</v>
      </c>
      <c r="D107" s="10">
        <v>2030</v>
      </c>
      <c r="E107" s="11" t="s">
        <v>53</v>
      </c>
      <c r="F107" s="11" t="s">
        <v>54</v>
      </c>
      <c r="G107" s="11" t="s">
        <v>31</v>
      </c>
      <c r="H107" s="11" t="s">
        <v>32</v>
      </c>
      <c r="I107" s="46" t="s">
        <v>909</v>
      </c>
      <c r="J107" s="19" t="s">
        <v>359</v>
      </c>
      <c r="K107" s="7" t="str">
        <f t="shared" si="13"/>
        <v>武汉威伟机械</v>
      </c>
      <c r="L107" s="26" t="s">
        <v>175</v>
      </c>
      <c r="M107" s="29" t="s">
        <v>239</v>
      </c>
      <c r="N107" s="7" t="e">
        <f>IF(#REF!&lt;&gt;"","9.6米","--")</f>
        <v>#REF!</v>
      </c>
      <c r="O107" s="14">
        <v>14</v>
      </c>
      <c r="P107" s="14">
        <v>0</v>
      </c>
      <c r="Q107" s="14">
        <f t="shared" si="12"/>
        <v>14</v>
      </c>
      <c r="R107" s="7" t="str">
        <f t="shared" si="14"/>
        <v>分拣摆渡</v>
      </c>
    </row>
    <row r="108" spans="1:18" s="35" customFormat="1" ht="18.75">
      <c r="A108" s="8">
        <v>43193</v>
      </c>
      <c r="B108" s="10" t="s">
        <v>108</v>
      </c>
      <c r="C108" s="10">
        <v>2030</v>
      </c>
      <c r="D108" s="10">
        <v>2130</v>
      </c>
      <c r="E108" s="11" t="s">
        <v>53</v>
      </c>
      <c r="F108" s="11" t="s">
        <v>54</v>
      </c>
      <c r="G108" s="11" t="s">
        <v>31</v>
      </c>
      <c r="H108" s="11" t="s">
        <v>32</v>
      </c>
      <c r="I108" s="46" t="s">
        <v>910</v>
      </c>
      <c r="J108" s="19" t="s">
        <v>387</v>
      </c>
      <c r="K108" s="7" t="str">
        <f t="shared" si="13"/>
        <v>武汉威伟机械</v>
      </c>
      <c r="L108" s="86" t="s">
        <v>164</v>
      </c>
      <c r="M108" s="29" t="s">
        <v>58</v>
      </c>
      <c r="N108" s="7" t="e">
        <f>IF(#REF!&lt;&gt;"","9.6米","--")</f>
        <v>#REF!</v>
      </c>
      <c r="O108" s="14">
        <v>14</v>
      </c>
      <c r="P108" s="14">
        <v>0</v>
      </c>
      <c r="Q108" s="14">
        <f t="shared" ref="Q108:Q110" si="15">SUM(O108:P108)</f>
        <v>14</v>
      </c>
      <c r="R108" s="7" t="str">
        <f t="shared" si="14"/>
        <v>分拣摆渡</v>
      </c>
    </row>
    <row r="109" spans="1:18" s="35" customFormat="1" ht="18.75">
      <c r="A109" s="8">
        <v>43193</v>
      </c>
      <c r="B109" s="10" t="s">
        <v>52</v>
      </c>
      <c r="C109" s="10">
        <v>2156</v>
      </c>
      <c r="D109" s="10">
        <v>2203</v>
      </c>
      <c r="E109" s="11" t="s">
        <v>53</v>
      </c>
      <c r="F109" s="11" t="s">
        <v>54</v>
      </c>
      <c r="G109" s="11" t="s">
        <v>31</v>
      </c>
      <c r="H109" s="11" t="s">
        <v>32</v>
      </c>
      <c r="I109" s="46" t="s">
        <v>911</v>
      </c>
      <c r="J109" s="19" t="s">
        <v>396</v>
      </c>
      <c r="K109" s="7" t="str">
        <f t="shared" si="13"/>
        <v>武汉威伟机械</v>
      </c>
      <c r="L109" s="86" t="s">
        <v>164</v>
      </c>
      <c r="M109" s="29" t="s">
        <v>58</v>
      </c>
      <c r="N109" s="7" t="e">
        <f>IF(#REF!&lt;&gt;"","9.6米","--")</f>
        <v>#REF!</v>
      </c>
      <c r="O109" s="14">
        <v>8</v>
      </c>
      <c r="P109" s="14">
        <v>0</v>
      </c>
      <c r="Q109" s="14">
        <f t="shared" si="15"/>
        <v>8</v>
      </c>
      <c r="R109" s="7" t="str">
        <f t="shared" si="14"/>
        <v>分拣摆渡</v>
      </c>
    </row>
    <row r="110" spans="1:18" s="35" customFormat="1" ht="18.75">
      <c r="A110" s="8">
        <v>43193</v>
      </c>
      <c r="B110" s="10" t="s">
        <v>124</v>
      </c>
      <c r="C110" s="10">
        <v>2025</v>
      </c>
      <c r="D110" s="10">
        <v>2035</v>
      </c>
      <c r="E110" s="11" t="s">
        <v>119</v>
      </c>
      <c r="F110" s="11" t="s">
        <v>399</v>
      </c>
      <c r="G110" s="11" t="s">
        <v>53</v>
      </c>
      <c r="H110" s="11" t="s">
        <v>54</v>
      </c>
      <c r="I110" s="46" t="s">
        <v>912</v>
      </c>
      <c r="J110" s="19" t="s">
        <v>401</v>
      </c>
      <c r="K110" s="7" t="str">
        <f t="shared" si="13"/>
        <v>武汉威伟机械</v>
      </c>
      <c r="L110" s="10" t="s">
        <v>363</v>
      </c>
      <c r="M110" s="29" t="s">
        <v>118</v>
      </c>
      <c r="N110" s="7" t="e">
        <f>IF(#REF!&lt;&gt;"","9.6米","--")</f>
        <v>#REF!</v>
      </c>
      <c r="O110" s="14">
        <v>2</v>
      </c>
      <c r="P110" s="14">
        <v>1</v>
      </c>
      <c r="Q110" s="14">
        <f t="shared" si="15"/>
        <v>3</v>
      </c>
      <c r="R110" s="7" t="str">
        <f t="shared" si="14"/>
        <v>分拣摆渡</v>
      </c>
    </row>
    <row r="111" spans="1:18" s="35" customFormat="1" ht="18.75">
      <c r="A111" s="8">
        <v>43193</v>
      </c>
      <c r="B111" s="10" t="s">
        <v>124</v>
      </c>
      <c r="C111" s="10">
        <v>1630</v>
      </c>
      <c r="D111" s="10">
        <v>1640</v>
      </c>
      <c r="E111" s="11" t="s">
        <v>119</v>
      </c>
      <c r="F111" s="11" t="s">
        <v>399</v>
      </c>
      <c r="G111" s="11" t="s">
        <v>53</v>
      </c>
      <c r="H111" s="11" t="s">
        <v>54</v>
      </c>
      <c r="I111" s="46" t="s">
        <v>913</v>
      </c>
      <c r="J111" s="19" t="s">
        <v>404</v>
      </c>
      <c r="K111" s="7" t="str">
        <f t="shared" si="13"/>
        <v>武汉威伟机械</v>
      </c>
      <c r="L111" s="10" t="s">
        <v>363</v>
      </c>
      <c r="M111" s="29" t="s">
        <v>118</v>
      </c>
      <c r="N111" s="7" t="e">
        <f>IF(#REF!&lt;&gt;"","9.6米","--")</f>
        <v>#REF!</v>
      </c>
      <c r="O111" s="14">
        <v>2</v>
      </c>
      <c r="P111" s="14">
        <v>0</v>
      </c>
      <c r="Q111" s="14">
        <f t="shared" ref="Q111:Q117" si="16">SUM(O111:P111)</f>
        <v>2</v>
      </c>
      <c r="R111" s="7" t="str">
        <f t="shared" si="14"/>
        <v>分拣摆渡</v>
      </c>
    </row>
    <row r="112" spans="1:18" s="35" customFormat="1" ht="18.75">
      <c r="A112" s="8">
        <v>43193</v>
      </c>
      <c r="B112" s="10" t="s">
        <v>124</v>
      </c>
      <c r="C112" s="10">
        <v>1530</v>
      </c>
      <c r="D112" s="10">
        <v>1540</v>
      </c>
      <c r="E112" s="11" t="s">
        <v>119</v>
      </c>
      <c r="F112" s="11" t="s">
        <v>399</v>
      </c>
      <c r="G112" s="11" t="s">
        <v>53</v>
      </c>
      <c r="H112" s="11" t="s">
        <v>54</v>
      </c>
      <c r="I112" s="46" t="s">
        <v>914</v>
      </c>
      <c r="J112" s="19" t="s">
        <v>406</v>
      </c>
      <c r="K112" s="7" t="str">
        <f t="shared" si="13"/>
        <v>武汉威伟机械</v>
      </c>
      <c r="L112" s="10" t="s">
        <v>363</v>
      </c>
      <c r="M112" s="29" t="s">
        <v>118</v>
      </c>
      <c r="N112" s="7" t="e">
        <f>IF(#REF!&lt;&gt;"","9.6米","--")</f>
        <v>#REF!</v>
      </c>
      <c r="O112" s="14">
        <v>2</v>
      </c>
      <c r="P112" s="14">
        <v>0</v>
      </c>
      <c r="Q112" s="14">
        <f t="shared" si="16"/>
        <v>2</v>
      </c>
      <c r="R112" s="7" t="str">
        <f t="shared" si="14"/>
        <v>分拣摆渡</v>
      </c>
    </row>
    <row r="113" spans="1:18" s="35" customFormat="1" ht="18.75">
      <c r="A113" s="8">
        <v>43193</v>
      </c>
      <c r="B113" s="10" t="s">
        <v>124</v>
      </c>
      <c r="C113" s="10">
        <v>1430</v>
      </c>
      <c r="D113" s="10">
        <v>1440</v>
      </c>
      <c r="E113" s="11" t="s">
        <v>119</v>
      </c>
      <c r="F113" s="11" t="s">
        <v>399</v>
      </c>
      <c r="G113" s="11" t="s">
        <v>53</v>
      </c>
      <c r="H113" s="11" t="s">
        <v>54</v>
      </c>
      <c r="I113" s="46" t="s">
        <v>915</v>
      </c>
      <c r="J113" s="19" t="s">
        <v>408</v>
      </c>
      <c r="K113" s="7" t="str">
        <f t="shared" si="13"/>
        <v>武汉威伟机械</v>
      </c>
      <c r="L113" s="10" t="s">
        <v>363</v>
      </c>
      <c r="M113" s="29" t="s">
        <v>118</v>
      </c>
      <c r="N113" s="7" t="e">
        <f>IF(#REF!&lt;&gt;"","9.6米","--")</f>
        <v>#REF!</v>
      </c>
      <c r="O113" s="14">
        <v>2</v>
      </c>
      <c r="P113" s="14">
        <v>1</v>
      </c>
      <c r="Q113" s="14">
        <f t="shared" si="16"/>
        <v>3</v>
      </c>
      <c r="R113" s="7" t="str">
        <f t="shared" si="14"/>
        <v>分拣摆渡</v>
      </c>
    </row>
    <row r="114" spans="1:18" s="35" customFormat="1" ht="18.75">
      <c r="A114" s="8">
        <v>43193</v>
      </c>
      <c r="B114" s="10" t="s">
        <v>124</v>
      </c>
      <c r="C114" s="10">
        <v>1130</v>
      </c>
      <c r="D114" s="10">
        <v>1140</v>
      </c>
      <c r="E114" s="11" t="s">
        <v>119</v>
      </c>
      <c r="F114" s="11" t="s">
        <v>399</v>
      </c>
      <c r="G114" s="11" t="s">
        <v>53</v>
      </c>
      <c r="H114" s="11" t="s">
        <v>54</v>
      </c>
      <c r="I114" s="46" t="s">
        <v>916</v>
      </c>
      <c r="J114" s="19" t="s">
        <v>410</v>
      </c>
      <c r="K114" s="7" t="str">
        <f t="shared" si="13"/>
        <v>武汉威伟机械</v>
      </c>
      <c r="L114" s="10" t="s">
        <v>363</v>
      </c>
      <c r="M114" s="29" t="s">
        <v>118</v>
      </c>
      <c r="N114" s="7" t="e">
        <f>IF(#REF!&lt;&gt;"","9.6米","--")</f>
        <v>#REF!</v>
      </c>
      <c r="O114" s="14">
        <v>2</v>
      </c>
      <c r="P114" s="14">
        <v>0</v>
      </c>
      <c r="Q114" s="14">
        <f t="shared" si="16"/>
        <v>2</v>
      </c>
      <c r="R114" s="7" t="str">
        <f t="shared" si="14"/>
        <v>分拣摆渡</v>
      </c>
    </row>
    <row r="115" spans="1:18" s="35" customFormat="1" ht="18.75">
      <c r="A115" s="8">
        <v>43193</v>
      </c>
      <c r="B115" s="10" t="s">
        <v>124</v>
      </c>
      <c r="C115" s="10">
        <v>1030</v>
      </c>
      <c r="D115" s="10">
        <v>1040</v>
      </c>
      <c r="E115" s="11" t="s">
        <v>119</v>
      </c>
      <c r="F115" s="11" t="s">
        <v>399</v>
      </c>
      <c r="G115" s="11" t="s">
        <v>53</v>
      </c>
      <c r="H115" s="11" t="s">
        <v>54</v>
      </c>
      <c r="I115" s="46" t="s">
        <v>917</v>
      </c>
      <c r="J115" s="19" t="s">
        <v>412</v>
      </c>
      <c r="K115" s="7" t="str">
        <f t="shared" si="13"/>
        <v>武汉威伟机械</v>
      </c>
      <c r="L115" s="10" t="s">
        <v>363</v>
      </c>
      <c r="M115" s="29" t="s">
        <v>118</v>
      </c>
      <c r="N115" s="7" t="e">
        <f>IF(#REF!&lt;&gt;"","9.6米","--")</f>
        <v>#REF!</v>
      </c>
      <c r="O115" s="14">
        <v>4</v>
      </c>
      <c r="P115" s="14">
        <v>0</v>
      </c>
      <c r="Q115" s="14">
        <f t="shared" si="16"/>
        <v>4</v>
      </c>
      <c r="R115" s="7" t="str">
        <f t="shared" si="14"/>
        <v>分拣摆渡</v>
      </c>
    </row>
    <row r="116" spans="1:18" s="35" customFormat="1" ht="18.75">
      <c r="A116" s="8">
        <v>43193</v>
      </c>
      <c r="B116" s="10" t="s">
        <v>124</v>
      </c>
      <c r="C116" s="10">
        <v>2135</v>
      </c>
      <c r="D116" s="10">
        <v>2145</v>
      </c>
      <c r="E116" s="11" t="s">
        <v>119</v>
      </c>
      <c r="F116" s="11" t="s">
        <v>399</v>
      </c>
      <c r="G116" s="11" t="s">
        <v>53</v>
      </c>
      <c r="H116" s="11" t="s">
        <v>54</v>
      </c>
      <c r="I116" s="46" t="s">
        <v>918</v>
      </c>
      <c r="J116" s="19" t="s">
        <v>414</v>
      </c>
      <c r="K116" s="7" t="str">
        <f t="shared" si="13"/>
        <v>武汉威伟机械</v>
      </c>
      <c r="L116" s="10" t="s">
        <v>363</v>
      </c>
      <c r="M116" s="29" t="s">
        <v>118</v>
      </c>
      <c r="N116" s="7" t="e">
        <f>IF(#REF!&lt;&gt;"","9.6米","--")</f>
        <v>#REF!</v>
      </c>
      <c r="O116" s="14">
        <v>1</v>
      </c>
      <c r="P116" s="14">
        <v>0</v>
      </c>
      <c r="Q116" s="14">
        <f t="shared" si="16"/>
        <v>1</v>
      </c>
      <c r="R116" s="7" t="str">
        <f t="shared" si="14"/>
        <v>分拣摆渡</v>
      </c>
    </row>
    <row r="117" spans="1:18" s="35" customFormat="1" ht="18.75">
      <c r="A117" s="8">
        <v>43193</v>
      </c>
      <c r="B117" s="10" t="s">
        <v>124</v>
      </c>
      <c r="C117" s="10">
        <v>2330</v>
      </c>
      <c r="D117" s="10">
        <v>2340</v>
      </c>
      <c r="E117" s="11" t="s">
        <v>119</v>
      </c>
      <c r="F117" s="11" t="s">
        <v>399</v>
      </c>
      <c r="G117" s="11" t="s">
        <v>53</v>
      </c>
      <c r="H117" s="11" t="s">
        <v>54</v>
      </c>
      <c r="I117" s="46" t="s">
        <v>919</v>
      </c>
      <c r="J117" s="19" t="s">
        <v>416</v>
      </c>
      <c r="K117" s="7" t="str">
        <f t="shared" si="13"/>
        <v>武汉威伟机械</v>
      </c>
      <c r="L117" s="10" t="s">
        <v>363</v>
      </c>
      <c r="M117" s="29" t="s">
        <v>118</v>
      </c>
      <c r="N117" s="7" t="e">
        <f>IF(#REF!&lt;&gt;"","9.6米","--")</f>
        <v>#REF!</v>
      </c>
      <c r="O117" s="14">
        <v>1</v>
      </c>
      <c r="P117" s="14">
        <v>1</v>
      </c>
      <c r="Q117" s="14">
        <f t="shared" si="16"/>
        <v>2</v>
      </c>
      <c r="R117" s="7" t="str">
        <f t="shared" si="14"/>
        <v>分拣摆渡</v>
      </c>
    </row>
    <row r="118" spans="1:18" s="17" customFormat="1" ht="18.75">
      <c r="A118" s="8">
        <v>43193</v>
      </c>
      <c r="B118" s="9" t="s">
        <v>71</v>
      </c>
      <c r="C118" s="10">
        <v>48</v>
      </c>
      <c r="D118" s="10">
        <v>58</v>
      </c>
      <c r="E118" s="11" t="s">
        <v>31</v>
      </c>
      <c r="F118" s="11" t="s">
        <v>32</v>
      </c>
      <c r="G118" s="11" t="s">
        <v>53</v>
      </c>
      <c r="H118" s="11" t="s">
        <v>54</v>
      </c>
      <c r="I118" s="46" t="s">
        <v>920</v>
      </c>
      <c r="J118" s="19" t="s">
        <v>371</v>
      </c>
      <c r="K118" s="7" t="str">
        <f t="shared" si="13"/>
        <v>武汉威伟机械</v>
      </c>
      <c r="L118" s="26" t="s">
        <v>163</v>
      </c>
      <c r="M118" s="29" t="s">
        <v>79</v>
      </c>
      <c r="N118" s="7" t="e">
        <f>IF(#REF!&lt;&gt;"","9.6米","--")</f>
        <v>#REF!</v>
      </c>
      <c r="O118" s="14">
        <v>11</v>
      </c>
      <c r="P118" s="14">
        <v>0</v>
      </c>
      <c r="Q118" s="14">
        <f>SUM(O118:P118)</f>
        <v>11</v>
      </c>
      <c r="R118" s="7" t="str">
        <f t="shared" si="14"/>
        <v>分拣摆渡</v>
      </c>
    </row>
    <row r="119" spans="1:18" s="35" customFormat="1" ht="18.75">
      <c r="A119" s="8">
        <v>43193</v>
      </c>
      <c r="B119" s="10" t="s">
        <v>71</v>
      </c>
      <c r="C119" s="10">
        <v>2150</v>
      </c>
      <c r="D119" s="10">
        <v>58</v>
      </c>
      <c r="E119" s="11" t="s">
        <v>31</v>
      </c>
      <c r="F119" s="11" t="s">
        <v>32</v>
      </c>
      <c r="G119" s="11" t="s">
        <v>53</v>
      </c>
      <c r="H119" s="11" t="s">
        <v>54</v>
      </c>
      <c r="I119" s="46" t="s">
        <v>921</v>
      </c>
      <c r="J119" s="19" t="s">
        <v>374</v>
      </c>
      <c r="K119" s="7" t="str">
        <f t="shared" si="13"/>
        <v>武汉威伟机械</v>
      </c>
      <c r="L119" s="26" t="s">
        <v>163</v>
      </c>
      <c r="M119" s="29" t="s">
        <v>372</v>
      </c>
      <c r="N119" s="7" t="e">
        <f>IF(#REF!&lt;&gt;"","9.6米","--")</f>
        <v>#REF!</v>
      </c>
      <c r="O119" s="14">
        <v>14</v>
      </c>
      <c r="P119" s="14">
        <v>0</v>
      </c>
      <c r="Q119" s="14">
        <f>SUM(O119:P119)</f>
        <v>14</v>
      </c>
      <c r="R119" s="7" t="str">
        <f t="shared" si="14"/>
        <v>分拣摆渡</v>
      </c>
    </row>
    <row r="120" spans="1:18" s="35" customFormat="1" ht="18.75">
      <c r="A120" s="8">
        <v>43193</v>
      </c>
      <c r="B120" s="10" t="s">
        <v>89</v>
      </c>
      <c r="C120" s="10">
        <v>1903</v>
      </c>
      <c r="D120" s="10">
        <v>1913</v>
      </c>
      <c r="E120" s="11" t="s">
        <v>31</v>
      </c>
      <c r="F120" s="11" t="s">
        <v>32</v>
      </c>
      <c r="G120" s="11" t="s">
        <v>53</v>
      </c>
      <c r="H120" s="11" t="s">
        <v>54</v>
      </c>
      <c r="I120" s="46" t="s">
        <v>922</v>
      </c>
      <c r="J120" s="19" t="s">
        <v>377</v>
      </c>
      <c r="K120" s="7" t="str">
        <f t="shared" si="13"/>
        <v>武汉威伟机械</v>
      </c>
      <c r="L120" s="26" t="s">
        <v>163</v>
      </c>
      <c r="M120" s="29" t="s">
        <v>372</v>
      </c>
      <c r="N120" s="7" t="e">
        <f>IF(#REF!&lt;&gt;"","9.6米","--")</f>
        <v>#REF!</v>
      </c>
      <c r="O120" s="14">
        <v>14</v>
      </c>
      <c r="P120" s="14">
        <v>0</v>
      </c>
      <c r="Q120" s="14">
        <f t="shared" ref="Q120:Q122" si="17">SUM(O120:P120)</f>
        <v>14</v>
      </c>
      <c r="R120" s="7" t="str">
        <f t="shared" si="14"/>
        <v>分拣摆渡</v>
      </c>
    </row>
    <row r="121" spans="1:18" s="35" customFormat="1" ht="18.75">
      <c r="A121" s="8">
        <v>43193</v>
      </c>
      <c r="B121" s="10" t="s">
        <v>89</v>
      </c>
      <c r="C121" s="10">
        <v>1152</v>
      </c>
      <c r="D121" s="10">
        <v>1202</v>
      </c>
      <c r="E121" s="11" t="s">
        <v>31</v>
      </c>
      <c r="F121" s="11" t="s">
        <v>32</v>
      </c>
      <c r="G121" s="11" t="s">
        <v>53</v>
      </c>
      <c r="H121" s="11" t="s">
        <v>54</v>
      </c>
      <c r="I121" s="46" t="s">
        <v>923</v>
      </c>
      <c r="J121" s="19" t="s">
        <v>379</v>
      </c>
      <c r="K121" s="7" t="str">
        <f t="shared" si="13"/>
        <v>武汉威伟机械</v>
      </c>
      <c r="L121" s="26" t="s">
        <v>163</v>
      </c>
      <c r="M121" s="29" t="s">
        <v>372</v>
      </c>
      <c r="N121" s="7" t="e">
        <f>IF(#REF!&lt;&gt;"","9.6米","--")</f>
        <v>#REF!</v>
      </c>
      <c r="O121" s="14">
        <v>14</v>
      </c>
      <c r="P121" s="14">
        <v>0</v>
      </c>
      <c r="Q121" s="14">
        <f t="shared" si="17"/>
        <v>14</v>
      </c>
      <c r="R121" s="7" t="str">
        <f t="shared" si="14"/>
        <v>分拣摆渡</v>
      </c>
    </row>
    <row r="122" spans="1:18" s="35" customFormat="1" ht="18.75">
      <c r="A122" s="8">
        <v>43193</v>
      </c>
      <c r="B122" s="10" t="s">
        <v>89</v>
      </c>
      <c r="C122" s="10">
        <v>1057</v>
      </c>
      <c r="D122" s="10">
        <v>1107</v>
      </c>
      <c r="E122" s="11" t="s">
        <v>31</v>
      </c>
      <c r="F122" s="11" t="s">
        <v>32</v>
      </c>
      <c r="G122" s="11" t="s">
        <v>53</v>
      </c>
      <c r="H122" s="11" t="s">
        <v>54</v>
      </c>
      <c r="I122" s="46" t="s">
        <v>924</v>
      </c>
      <c r="J122" s="19" t="s">
        <v>381</v>
      </c>
      <c r="K122" s="7" t="str">
        <f t="shared" si="13"/>
        <v>武汉威伟机械</v>
      </c>
      <c r="L122" s="26" t="s">
        <v>163</v>
      </c>
      <c r="M122" s="29" t="s">
        <v>372</v>
      </c>
      <c r="N122" s="7" t="e">
        <f>IF(#REF!&lt;&gt;"","9.6米","--")</f>
        <v>#REF!</v>
      </c>
      <c r="O122" s="14">
        <v>14</v>
      </c>
      <c r="P122" s="14">
        <v>0</v>
      </c>
      <c r="Q122" s="14">
        <f t="shared" si="17"/>
        <v>14</v>
      </c>
      <c r="R122" s="7" t="str">
        <f t="shared" si="14"/>
        <v>分拣摆渡</v>
      </c>
    </row>
    <row r="123" spans="1:18" s="35" customFormat="1" ht="18.75">
      <c r="A123" s="8">
        <v>43193</v>
      </c>
      <c r="B123" s="10" t="s">
        <v>89</v>
      </c>
      <c r="C123" s="10">
        <v>925</v>
      </c>
      <c r="D123" s="10">
        <v>935</v>
      </c>
      <c r="E123" s="11" t="s">
        <v>31</v>
      </c>
      <c r="F123" s="11" t="s">
        <v>32</v>
      </c>
      <c r="G123" s="11" t="s">
        <v>53</v>
      </c>
      <c r="H123" s="11" t="s">
        <v>54</v>
      </c>
      <c r="I123" s="46" t="s">
        <v>925</v>
      </c>
      <c r="J123" s="19" t="s">
        <v>383</v>
      </c>
      <c r="K123" s="7" t="str">
        <f t="shared" si="13"/>
        <v>武汉威伟机械</v>
      </c>
      <c r="L123" s="10" t="s">
        <v>176</v>
      </c>
      <c r="M123" s="29" t="s">
        <v>372</v>
      </c>
      <c r="N123" s="7" t="e">
        <f>IF(#REF!&lt;&gt;"","9.6米","--")</f>
        <v>#REF!</v>
      </c>
      <c r="O123" s="14">
        <v>14</v>
      </c>
      <c r="P123" s="14">
        <v>0</v>
      </c>
      <c r="Q123" s="14">
        <f t="shared" ref="Q123:Q130" si="18">SUM(O123:P123)</f>
        <v>14</v>
      </c>
      <c r="R123" s="7" t="str">
        <f t="shared" si="14"/>
        <v>分拣摆渡</v>
      </c>
    </row>
    <row r="124" spans="1:18" s="35" customFormat="1" ht="18.75">
      <c r="A124" s="8">
        <v>43193</v>
      </c>
      <c r="B124" s="10" t="s">
        <v>388</v>
      </c>
      <c r="C124" s="10">
        <v>2256</v>
      </c>
      <c r="D124" s="10">
        <v>2306</v>
      </c>
      <c r="E124" s="11" t="s">
        <v>31</v>
      </c>
      <c r="F124" s="11" t="s">
        <v>32</v>
      </c>
      <c r="G124" s="11" t="s">
        <v>53</v>
      </c>
      <c r="H124" s="11" t="s">
        <v>54</v>
      </c>
      <c r="I124" s="46" t="s">
        <v>926</v>
      </c>
      <c r="J124" s="19" t="s">
        <v>393</v>
      </c>
      <c r="K124" s="7" t="str">
        <f t="shared" si="13"/>
        <v>武汉威伟机械</v>
      </c>
      <c r="L124" s="86" t="s">
        <v>164</v>
      </c>
      <c r="M124" s="29" t="s">
        <v>58</v>
      </c>
      <c r="N124" s="7" t="e">
        <f>IF(#REF!&lt;&gt;"","9.6米","--")</f>
        <v>#REF!</v>
      </c>
      <c r="O124" s="14">
        <v>12</v>
      </c>
      <c r="P124" s="14">
        <v>0</v>
      </c>
      <c r="Q124" s="14">
        <f t="shared" si="18"/>
        <v>12</v>
      </c>
      <c r="R124" s="7" t="str">
        <f t="shared" si="14"/>
        <v>分拣摆渡</v>
      </c>
    </row>
    <row r="125" spans="1:18" s="35" customFormat="1" ht="18.75">
      <c r="A125" s="8">
        <v>43193</v>
      </c>
      <c r="B125" s="10" t="s">
        <v>71</v>
      </c>
      <c r="C125" s="10">
        <v>234</v>
      </c>
      <c r="D125" s="10">
        <v>2350</v>
      </c>
      <c r="E125" s="11" t="s">
        <v>31</v>
      </c>
      <c r="F125" s="11" t="s">
        <v>32</v>
      </c>
      <c r="G125" s="11" t="s">
        <v>53</v>
      </c>
      <c r="H125" s="11" t="s">
        <v>54</v>
      </c>
      <c r="I125" s="46" t="s">
        <v>927</v>
      </c>
      <c r="J125" s="19" t="s">
        <v>418</v>
      </c>
      <c r="K125" s="7" t="str">
        <f t="shared" si="13"/>
        <v>武汉威伟机械</v>
      </c>
      <c r="L125" s="10" t="s">
        <v>162</v>
      </c>
      <c r="M125" s="29" t="s">
        <v>117</v>
      </c>
      <c r="N125" s="7" t="e">
        <f>IF(#REF!&lt;&gt;"","9.6米","--")</f>
        <v>#REF!</v>
      </c>
      <c r="O125" s="14">
        <v>14</v>
      </c>
      <c r="P125" s="14">
        <v>0</v>
      </c>
      <c r="Q125" s="14">
        <f t="shared" si="18"/>
        <v>14</v>
      </c>
      <c r="R125" s="7" t="str">
        <f t="shared" si="14"/>
        <v>分拣摆渡</v>
      </c>
    </row>
    <row r="126" spans="1:18" s="35" customFormat="1" ht="18.75">
      <c r="A126" s="8">
        <v>43193</v>
      </c>
      <c r="B126" s="10" t="s">
        <v>71</v>
      </c>
      <c r="C126" s="10">
        <v>2300</v>
      </c>
      <c r="D126" s="10">
        <v>2310</v>
      </c>
      <c r="E126" s="11" t="s">
        <v>31</v>
      </c>
      <c r="F126" s="11" t="s">
        <v>32</v>
      </c>
      <c r="G126" s="11" t="s">
        <v>53</v>
      </c>
      <c r="H126" s="11" t="s">
        <v>54</v>
      </c>
      <c r="I126" s="46" t="s">
        <v>928</v>
      </c>
      <c r="J126" s="19" t="s">
        <v>420</v>
      </c>
      <c r="K126" s="7" t="str">
        <f t="shared" si="13"/>
        <v>武汉威伟机械</v>
      </c>
      <c r="L126" s="10" t="s">
        <v>162</v>
      </c>
      <c r="M126" s="29" t="s">
        <v>117</v>
      </c>
      <c r="N126" s="7" t="e">
        <f>IF(#REF!&lt;&gt;"","9.6米","--")</f>
        <v>#REF!</v>
      </c>
      <c r="O126" s="14">
        <v>14</v>
      </c>
      <c r="P126" s="14">
        <v>0</v>
      </c>
      <c r="Q126" s="14">
        <f t="shared" si="18"/>
        <v>14</v>
      </c>
      <c r="R126" s="7" t="str">
        <f t="shared" si="14"/>
        <v>分拣摆渡</v>
      </c>
    </row>
    <row r="127" spans="1:18" s="35" customFormat="1" ht="18.75">
      <c r="A127" s="8">
        <v>43193</v>
      </c>
      <c r="B127" s="10" t="s">
        <v>71</v>
      </c>
      <c r="C127" s="10">
        <v>2009</v>
      </c>
      <c r="D127" s="10">
        <v>2019</v>
      </c>
      <c r="E127" s="11" t="s">
        <v>31</v>
      </c>
      <c r="F127" s="11" t="s">
        <v>32</v>
      </c>
      <c r="G127" s="11" t="s">
        <v>53</v>
      </c>
      <c r="H127" s="11" t="s">
        <v>54</v>
      </c>
      <c r="I127" s="46" t="s">
        <v>929</v>
      </c>
      <c r="J127" s="19" t="s">
        <v>422</v>
      </c>
      <c r="K127" s="7" t="str">
        <f t="shared" si="13"/>
        <v>武汉威伟机械</v>
      </c>
      <c r="L127" s="10" t="s">
        <v>162</v>
      </c>
      <c r="M127" s="29" t="s">
        <v>117</v>
      </c>
      <c r="N127" s="7" t="e">
        <f>IF(#REF!&lt;&gt;"","9.6米","--")</f>
        <v>#REF!</v>
      </c>
      <c r="O127" s="14">
        <v>14</v>
      </c>
      <c r="P127" s="14">
        <v>0</v>
      </c>
      <c r="Q127" s="14">
        <f t="shared" si="18"/>
        <v>14</v>
      </c>
      <c r="R127" s="7" t="str">
        <f t="shared" si="14"/>
        <v>分拣摆渡</v>
      </c>
    </row>
    <row r="128" spans="1:18" s="35" customFormat="1" ht="18.75">
      <c r="A128" s="8">
        <v>43193</v>
      </c>
      <c r="B128" s="10" t="s">
        <v>89</v>
      </c>
      <c r="C128" s="10">
        <v>1655</v>
      </c>
      <c r="D128" s="10">
        <v>1705</v>
      </c>
      <c r="E128" s="11" t="s">
        <v>31</v>
      </c>
      <c r="F128" s="11" t="s">
        <v>32</v>
      </c>
      <c r="G128" s="11" t="s">
        <v>53</v>
      </c>
      <c r="H128" s="11" t="s">
        <v>54</v>
      </c>
      <c r="I128" s="46" t="s">
        <v>930</v>
      </c>
      <c r="J128" s="19" t="s">
        <v>424</v>
      </c>
      <c r="K128" s="7" t="str">
        <f t="shared" si="13"/>
        <v>武汉威伟机械</v>
      </c>
      <c r="L128" s="10" t="s">
        <v>162</v>
      </c>
      <c r="M128" s="29" t="s">
        <v>117</v>
      </c>
      <c r="N128" s="7" t="e">
        <f>IF(#REF!&lt;&gt;"","9.6米","--")</f>
        <v>#REF!</v>
      </c>
      <c r="O128" s="14">
        <v>14</v>
      </c>
      <c r="P128" s="14">
        <v>0</v>
      </c>
      <c r="Q128" s="14">
        <f t="shared" si="18"/>
        <v>14</v>
      </c>
      <c r="R128" s="7" t="str">
        <f t="shared" si="14"/>
        <v>分拣摆渡</v>
      </c>
    </row>
    <row r="129" spans="1:18" s="35" customFormat="1" ht="18.75">
      <c r="A129" s="8">
        <v>43193</v>
      </c>
      <c r="B129" s="10" t="s">
        <v>89</v>
      </c>
      <c r="C129" s="10">
        <v>1125</v>
      </c>
      <c r="D129" s="10">
        <v>1135</v>
      </c>
      <c r="E129" s="11" t="s">
        <v>31</v>
      </c>
      <c r="F129" s="11" t="s">
        <v>32</v>
      </c>
      <c r="G129" s="11" t="s">
        <v>53</v>
      </c>
      <c r="H129" s="11" t="s">
        <v>54</v>
      </c>
      <c r="I129" s="46" t="s">
        <v>931</v>
      </c>
      <c r="J129" s="19" t="s">
        <v>426</v>
      </c>
      <c r="K129" s="7" t="str">
        <f t="shared" si="13"/>
        <v>武汉威伟机械</v>
      </c>
      <c r="L129" s="10" t="s">
        <v>162</v>
      </c>
      <c r="M129" s="29" t="s">
        <v>117</v>
      </c>
      <c r="N129" s="7" t="e">
        <f>IF(#REF!&lt;&gt;"","9.6米","--")</f>
        <v>#REF!</v>
      </c>
      <c r="O129" s="14">
        <v>14</v>
      </c>
      <c r="P129" s="14">
        <v>0</v>
      </c>
      <c r="Q129" s="14">
        <f t="shared" si="18"/>
        <v>14</v>
      </c>
      <c r="R129" s="7" t="str">
        <f t="shared" si="14"/>
        <v>分拣摆渡</v>
      </c>
    </row>
    <row r="130" spans="1:18" s="35" customFormat="1" ht="18.75">
      <c r="A130" s="8">
        <v>43193</v>
      </c>
      <c r="B130" s="10" t="s">
        <v>89</v>
      </c>
      <c r="C130" s="10">
        <v>1020</v>
      </c>
      <c r="D130" s="10">
        <v>1030</v>
      </c>
      <c r="E130" s="11" t="s">
        <v>31</v>
      </c>
      <c r="F130" s="11" t="s">
        <v>32</v>
      </c>
      <c r="G130" s="11" t="s">
        <v>53</v>
      </c>
      <c r="H130" s="11" t="s">
        <v>54</v>
      </c>
      <c r="I130" s="46" t="s">
        <v>932</v>
      </c>
      <c r="J130" s="19" t="s">
        <v>428</v>
      </c>
      <c r="K130" s="7" t="str">
        <f t="shared" si="13"/>
        <v>武汉威伟机械</v>
      </c>
      <c r="L130" s="10" t="s">
        <v>162</v>
      </c>
      <c r="M130" s="29" t="s">
        <v>117</v>
      </c>
      <c r="N130" s="7" t="e">
        <f>IF(#REF!&lt;&gt;"","9.6米","--")</f>
        <v>#REF!</v>
      </c>
      <c r="O130" s="14">
        <v>14</v>
      </c>
      <c r="P130" s="14">
        <v>0</v>
      </c>
      <c r="Q130" s="14">
        <f t="shared" si="18"/>
        <v>14</v>
      </c>
      <c r="R130" s="7" t="str">
        <f t="shared" si="14"/>
        <v>分拣摆渡</v>
      </c>
    </row>
    <row r="131" spans="1:18" s="35" customFormat="1" ht="18.75">
      <c r="A131" s="8">
        <v>43194</v>
      </c>
      <c r="B131" s="10" t="s">
        <v>63</v>
      </c>
      <c r="C131" s="10">
        <v>1929</v>
      </c>
      <c r="D131" s="10">
        <v>2144</v>
      </c>
      <c r="E131" s="11" t="s">
        <v>37</v>
      </c>
      <c r="F131" s="11" t="s">
        <v>429</v>
      </c>
      <c r="G131" s="11" t="s">
        <v>31</v>
      </c>
      <c r="H131" s="11" t="s">
        <v>430</v>
      </c>
      <c r="I131" s="46" t="s">
        <v>933</v>
      </c>
      <c r="J131" s="19" t="s">
        <v>432</v>
      </c>
      <c r="K131" s="7" t="str">
        <f t="shared" ref="K131:K160" si="19">IF(A131&lt;&gt;"","武汉威伟机械","------")</f>
        <v>武汉威伟机械</v>
      </c>
      <c r="L131" s="10" t="s">
        <v>168</v>
      </c>
      <c r="M131" s="29" t="s">
        <v>51</v>
      </c>
      <c r="N131" s="7" t="str">
        <f t="shared" ref="N131:N160" si="20">IF(A131&lt;&gt;"","9.6米","--")</f>
        <v>9.6米</v>
      </c>
      <c r="O131" s="14">
        <v>8</v>
      </c>
      <c r="P131" s="14">
        <v>0</v>
      </c>
      <c r="Q131" s="14">
        <f t="shared" ref="Q131:Q160" si="21">SUM(O131:P131)</f>
        <v>8</v>
      </c>
      <c r="R131" s="7" t="str">
        <f t="shared" ref="R131:R160" si="22">IF(A131&lt;&gt;"","分拣摆渡","----")</f>
        <v>分拣摆渡</v>
      </c>
    </row>
    <row r="132" spans="1:18" s="35" customFormat="1" ht="18.75">
      <c r="A132" s="8">
        <v>43194</v>
      </c>
      <c r="B132" s="10" t="s">
        <v>36</v>
      </c>
      <c r="C132" s="10">
        <v>1230</v>
      </c>
      <c r="D132" s="10">
        <v>1411</v>
      </c>
      <c r="E132" s="11" t="s">
        <v>37</v>
      </c>
      <c r="F132" s="11" t="s">
        <v>429</v>
      </c>
      <c r="G132" s="11" t="s">
        <v>31</v>
      </c>
      <c r="H132" s="11" t="s">
        <v>430</v>
      </c>
      <c r="I132" s="46" t="s">
        <v>934</v>
      </c>
      <c r="J132" s="19" t="s">
        <v>434</v>
      </c>
      <c r="K132" s="7" t="str">
        <f t="shared" si="19"/>
        <v>武汉威伟机械</v>
      </c>
      <c r="L132" s="10" t="s">
        <v>176</v>
      </c>
      <c r="M132" s="29" t="s">
        <v>242</v>
      </c>
      <c r="N132" s="7" t="str">
        <f t="shared" si="20"/>
        <v>9.6米</v>
      </c>
      <c r="O132" s="14">
        <v>14</v>
      </c>
      <c r="P132" s="14">
        <v>0</v>
      </c>
      <c r="Q132" s="14">
        <f t="shared" si="21"/>
        <v>14</v>
      </c>
      <c r="R132" s="7" t="str">
        <f t="shared" si="22"/>
        <v>分拣摆渡</v>
      </c>
    </row>
    <row r="133" spans="1:18" s="35" customFormat="1" ht="18.75">
      <c r="A133" s="8">
        <v>43194</v>
      </c>
      <c r="B133" s="10" t="s">
        <v>63</v>
      </c>
      <c r="C133" s="10">
        <v>1715</v>
      </c>
      <c r="D133" s="10">
        <v>1902</v>
      </c>
      <c r="E133" s="11" t="s">
        <v>37</v>
      </c>
      <c r="F133" s="11" t="s">
        <v>429</v>
      </c>
      <c r="G133" s="11" t="s">
        <v>31</v>
      </c>
      <c r="H133" s="11" t="s">
        <v>430</v>
      </c>
      <c r="I133" s="46" t="s">
        <v>935</v>
      </c>
      <c r="J133" s="19" t="s">
        <v>436</v>
      </c>
      <c r="K133" s="7" t="str">
        <f t="shared" si="19"/>
        <v>武汉威伟机械</v>
      </c>
      <c r="L133" s="10" t="s">
        <v>24</v>
      </c>
      <c r="M133" s="29" t="s">
        <v>48</v>
      </c>
      <c r="N133" s="7" t="str">
        <f t="shared" si="20"/>
        <v>9.6米</v>
      </c>
      <c r="O133" s="14">
        <v>14</v>
      </c>
      <c r="P133" s="14">
        <v>0</v>
      </c>
      <c r="Q133" s="14">
        <f t="shared" si="21"/>
        <v>14</v>
      </c>
      <c r="R133" s="7" t="str">
        <f t="shared" si="22"/>
        <v>分拣摆渡</v>
      </c>
    </row>
    <row r="134" spans="1:18" s="35" customFormat="1" ht="18.75">
      <c r="A134" s="8">
        <v>43194</v>
      </c>
      <c r="B134" s="10" t="s">
        <v>25</v>
      </c>
      <c r="C134" s="10">
        <v>1825</v>
      </c>
      <c r="D134" s="10">
        <v>2027</v>
      </c>
      <c r="E134" s="11" t="s">
        <v>26</v>
      </c>
      <c r="F134" s="11" t="s">
        <v>251</v>
      </c>
      <c r="G134" s="11" t="s">
        <v>31</v>
      </c>
      <c r="H134" s="11" t="s">
        <v>430</v>
      </c>
      <c r="I134" s="46" t="s">
        <v>936</v>
      </c>
      <c r="J134" s="19" t="s">
        <v>453</v>
      </c>
      <c r="K134" s="7" t="str">
        <f t="shared" si="19"/>
        <v>武汉威伟机械</v>
      </c>
      <c r="L134" s="10" t="s">
        <v>181</v>
      </c>
      <c r="M134" s="29" t="s">
        <v>197</v>
      </c>
      <c r="N134" s="7" t="str">
        <f t="shared" si="20"/>
        <v>9.6米</v>
      </c>
      <c r="O134" s="14">
        <v>14</v>
      </c>
      <c r="P134" s="14">
        <v>0</v>
      </c>
      <c r="Q134" s="14">
        <f>SUM(O134:P134)</f>
        <v>14</v>
      </c>
      <c r="R134" s="7" t="str">
        <f t="shared" si="22"/>
        <v>分拣摆渡</v>
      </c>
    </row>
    <row r="135" spans="1:18" s="35" customFormat="1" ht="18.75">
      <c r="A135" s="8">
        <v>43194</v>
      </c>
      <c r="B135" s="10" t="s">
        <v>310</v>
      </c>
      <c r="C135" s="10">
        <v>1032</v>
      </c>
      <c r="D135" s="10">
        <v>1105</v>
      </c>
      <c r="E135" s="11" t="s">
        <v>53</v>
      </c>
      <c r="F135" s="11" t="s">
        <v>467</v>
      </c>
      <c r="G135" s="11" t="s">
        <v>31</v>
      </c>
      <c r="H135" s="11" t="s">
        <v>430</v>
      </c>
      <c r="I135" s="46" t="s">
        <v>937</v>
      </c>
      <c r="J135" s="19" t="s">
        <v>455</v>
      </c>
      <c r="K135" s="7" t="str">
        <f t="shared" si="19"/>
        <v>武汉威伟机械</v>
      </c>
      <c r="L135" s="10" t="s">
        <v>164</v>
      </c>
      <c r="M135" s="29" t="s">
        <v>58</v>
      </c>
      <c r="N135" s="7" t="str">
        <f t="shared" si="20"/>
        <v>9.6米</v>
      </c>
      <c r="O135" s="14">
        <v>12</v>
      </c>
      <c r="P135" s="14">
        <v>0</v>
      </c>
      <c r="Q135" s="14">
        <f>SUM(O135:P135)</f>
        <v>12</v>
      </c>
      <c r="R135" s="7" t="str">
        <f t="shared" si="22"/>
        <v>分拣摆渡</v>
      </c>
    </row>
    <row r="136" spans="1:18" s="35" customFormat="1" ht="18.75">
      <c r="A136" s="8">
        <v>43194</v>
      </c>
      <c r="B136" s="10" t="s">
        <v>108</v>
      </c>
      <c r="C136" s="10">
        <v>2005</v>
      </c>
      <c r="D136" s="10">
        <v>2030</v>
      </c>
      <c r="E136" s="11" t="s">
        <v>53</v>
      </c>
      <c r="F136" s="11" t="s">
        <v>467</v>
      </c>
      <c r="G136" s="11" t="s">
        <v>31</v>
      </c>
      <c r="H136" s="11" t="s">
        <v>430</v>
      </c>
      <c r="I136" s="46" t="s">
        <v>938</v>
      </c>
      <c r="J136" s="19" t="s">
        <v>460</v>
      </c>
      <c r="K136" s="7" t="str">
        <f t="shared" si="19"/>
        <v>武汉威伟机械</v>
      </c>
      <c r="L136" s="10" t="s">
        <v>164</v>
      </c>
      <c r="M136" s="29" t="s">
        <v>58</v>
      </c>
      <c r="N136" s="7" t="str">
        <f t="shared" si="20"/>
        <v>9.6米</v>
      </c>
      <c r="O136" s="14">
        <v>14</v>
      </c>
      <c r="P136" s="14">
        <v>0</v>
      </c>
      <c r="Q136" s="14">
        <f t="shared" si="21"/>
        <v>14</v>
      </c>
      <c r="R136" s="7" t="str">
        <f t="shared" si="22"/>
        <v>分拣摆渡</v>
      </c>
    </row>
    <row r="137" spans="1:18" s="35" customFormat="1" ht="18.75">
      <c r="A137" s="8">
        <v>43194</v>
      </c>
      <c r="B137" s="10" t="s">
        <v>60</v>
      </c>
      <c r="C137" s="10">
        <v>2205</v>
      </c>
      <c r="D137" s="10">
        <v>2220</v>
      </c>
      <c r="E137" s="11" t="s">
        <v>53</v>
      </c>
      <c r="F137" s="11" t="s">
        <v>467</v>
      </c>
      <c r="G137" s="11" t="s">
        <v>31</v>
      </c>
      <c r="H137" s="11" t="s">
        <v>430</v>
      </c>
      <c r="I137" s="46" t="s">
        <v>566</v>
      </c>
      <c r="J137" s="19" t="s">
        <v>462</v>
      </c>
      <c r="K137" s="7" t="str">
        <f t="shared" si="19"/>
        <v>武汉威伟机械</v>
      </c>
      <c r="L137" s="10" t="s">
        <v>175</v>
      </c>
      <c r="M137" s="29" t="s">
        <v>239</v>
      </c>
      <c r="N137" s="7" t="str">
        <f t="shared" si="20"/>
        <v>9.6米</v>
      </c>
      <c r="O137" s="14">
        <v>8</v>
      </c>
      <c r="P137" s="14">
        <v>0</v>
      </c>
      <c r="Q137" s="14">
        <f t="shared" si="21"/>
        <v>8</v>
      </c>
      <c r="R137" s="7" t="str">
        <f t="shared" si="22"/>
        <v>分拣摆渡</v>
      </c>
    </row>
    <row r="138" spans="1:18" s="35" customFormat="1" ht="18.75">
      <c r="A138" s="8">
        <v>43194</v>
      </c>
      <c r="B138" s="10" t="s">
        <v>108</v>
      </c>
      <c r="C138" s="10">
        <v>2125</v>
      </c>
      <c r="D138" s="10">
        <v>2152</v>
      </c>
      <c r="E138" s="11" t="s">
        <v>53</v>
      </c>
      <c r="F138" s="11" t="s">
        <v>467</v>
      </c>
      <c r="G138" s="11" t="s">
        <v>31</v>
      </c>
      <c r="H138" s="11" t="s">
        <v>430</v>
      </c>
      <c r="I138" s="46" t="s">
        <v>567</v>
      </c>
      <c r="J138" s="19" t="s">
        <v>464</v>
      </c>
      <c r="K138" s="7" t="str">
        <f t="shared" si="19"/>
        <v>武汉威伟机械</v>
      </c>
      <c r="L138" s="10" t="s">
        <v>175</v>
      </c>
      <c r="M138" s="29" t="s">
        <v>239</v>
      </c>
      <c r="N138" s="7" t="str">
        <f t="shared" si="20"/>
        <v>9.6米</v>
      </c>
      <c r="O138" s="14">
        <v>9</v>
      </c>
      <c r="P138" s="14">
        <v>0</v>
      </c>
      <c r="Q138" s="14">
        <f t="shared" si="21"/>
        <v>9</v>
      </c>
      <c r="R138" s="7" t="str">
        <f t="shared" si="22"/>
        <v>分拣摆渡</v>
      </c>
    </row>
    <row r="139" spans="1:18" s="35" customFormat="1" ht="18.75">
      <c r="A139" s="8">
        <v>43194</v>
      </c>
      <c r="B139" s="10" t="s">
        <v>52</v>
      </c>
      <c r="C139" s="10">
        <v>1943</v>
      </c>
      <c r="D139" s="10">
        <v>2000</v>
      </c>
      <c r="E139" s="11" t="s">
        <v>53</v>
      </c>
      <c r="F139" s="11" t="s">
        <v>467</v>
      </c>
      <c r="G139" s="11" t="s">
        <v>31</v>
      </c>
      <c r="H139" s="11" t="s">
        <v>430</v>
      </c>
      <c r="I139" s="46" t="s">
        <v>568</v>
      </c>
      <c r="J139" s="19" t="s">
        <v>466</v>
      </c>
      <c r="K139" s="7" t="str">
        <f t="shared" si="19"/>
        <v>武汉威伟机械</v>
      </c>
      <c r="L139" s="10" t="s">
        <v>175</v>
      </c>
      <c r="M139" s="29" t="s">
        <v>239</v>
      </c>
      <c r="N139" s="7" t="str">
        <f t="shared" si="20"/>
        <v>9.6米</v>
      </c>
      <c r="O139" s="14">
        <v>14</v>
      </c>
      <c r="P139" s="14">
        <v>0</v>
      </c>
      <c r="Q139" s="14">
        <f t="shared" si="21"/>
        <v>14</v>
      </c>
      <c r="R139" s="7" t="str">
        <f t="shared" si="22"/>
        <v>分拣摆渡</v>
      </c>
    </row>
    <row r="140" spans="1:18" s="35" customFormat="1" ht="18.75">
      <c r="A140" s="8">
        <v>43194</v>
      </c>
      <c r="B140" s="10" t="s">
        <v>307</v>
      </c>
      <c r="C140" s="10">
        <v>1640</v>
      </c>
      <c r="D140" s="10">
        <v>1708</v>
      </c>
      <c r="E140" s="11" t="s">
        <v>53</v>
      </c>
      <c r="F140" s="11" t="s">
        <v>467</v>
      </c>
      <c r="G140" s="11" t="s">
        <v>31</v>
      </c>
      <c r="H140" s="11" t="s">
        <v>430</v>
      </c>
      <c r="I140" s="46" t="s">
        <v>569</v>
      </c>
      <c r="J140" s="19" t="s">
        <v>475</v>
      </c>
      <c r="K140" s="7" t="str">
        <f t="shared" si="19"/>
        <v>武汉威伟机械</v>
      </c>
      <c r="L140" s="10" t="s">
        <v>163</v>
      </c>
      <c r="M140" s="29" t="s">
        <v>372</v>
      </c>
      <c r="N140" s="7" t="str">
        <f t="shared" si="20"/>
        <v>9.6米</v>
      </c>
      <c r="O140" s="14">
        <v>12</v>
      </c>
      <c r="P140" s="14">
        <v>0</v>
      </c>
      <c r="Q140" s="14">
        <f t="shared" si="21"/>
        <v>12</v>
      </c>
      <c r="R140" s="7" t="str">
        <f t="shared" si="22"/>
        <v>分拣摆渡</v>
      </c>
    </row>
    <row r="141" spans="1:18" s="35" customFormat="1" ht="18.75">
      <c r="A141" s="8">
        <v>43194</v>
      </c>
      <c r="B141" s="10" t="s">
        <v>60</v>
      </c>
      <c r="C141" s="10">
        <v>1905</v>
      </c>
      <c r="D141" s="10">
        <v>1730</v>
      </c>
      <c r="E141" s="11" t="s">
        <v>53</v>
      </c>
      <c r="F141" s="11" t="s">
        <v>467</v>
      </c>
      <c r="G141" s="11" t="s">
        <v>31</v>
      </c>
      <c r="H141" s="11" t="s">
        <v>430</v>
      </c>
      <c r="I141" s="46" t="s">
        <v>570</v>
      </c>
      <c r="J141" s="19" t="s">
        <v>442</v>
      </c>
      <c r="K141" s="7" t="str">
        <f t="shared" si="19"/>
        <v>武汉威伟机械</v>
      </c>
      <c r="L141" s="10" t="s">
        <v>162</v>
      </c>
      <c r="M141" s="29" t="s">
        <v>117</v>
      </c>
      <c r="N141" s="7" t="str">
        <f t="shared" si="20"/>
        <v>9.6米</v>
      </c>
      <c r="O141" s="14">
        <v>12</v>
      </c>
      <c r="P141" s="14">
        <v>0</v>
      </c>
      <c r="Q141" s="14">
        <f t="shared" si="21"/>
        <v>12</v>
      </c>
      <c r="R141" s="7" t="str">
        <f t="shared" si="22"/>
        <v>分拣摆渡</v>
      </c>
    </row>
    <row r="142" spans="1:18" s="35" customFormat="1" ht="18.75">
      <c r="A142" s="8">
        <v>43194</v>
      </c>
      <c r="B142" s="10" t="s">
        <v>71</v>
      </c>
      <c r="C142" s="10">
        <v>2115</v>
      </c>
      <c r="D142" s="10">
        <v>2125</v>
      </c>
      <c r="E142" s="11" t="s">
        <v>31</v>
      </c>
      <c r="F142" s="11" t="s">
        <v>430</v>
      </c>
      <c r="G142" s="11" t="s">
        <v>53</v>
      </c>
      <c r="H142" s="11" t="s">
        <v>467</v>
      </c>
      <c r="I142" s="46" t="s">
        <v>571</v>
      </c>
      <c r="J142" s="19" t="s">
        <v>439</v>
      </c>
      <c r="K142" s="7" t="str">
        <f t="shared" si="19"/>
        <v>武汉威伟机械</v>
      </c>
      <c r="L142" s="10" t="s">
        <v>162</v>
      </c>
      <c r="M142" s="29" t="s">
        <v>117</v>
      </c>
      <c r="N142" s="7" t="str">
        <f t="shared" si="20"/>
        <v>9.6米</v>
      </c>
      <c r="O142" s="14">
        <v>14</v>
      </c>
      <c r="P142" s="14">
        <v>0</v>
      </c>
      <c r="Q142" s="14">
        <f t="shared" si="21"/>
        <v>14</v>
      </c>
      <c r="R142" s="7" t="str">
        <f t="shared" si="22"/>
        <v>分拣摆渡</v>
      </c>
    </row>
    <row r="143" spans="1:18" s="35" customFormat="1" ht="18.75">
      <c r="A143" s="8">
        <v>43194</v>
      </c>
      <c r="B143" s="10" t="s">
        <v>89</v>
      </c>
      <c r="C143" s="10">
        <v>1529</v>
      </c>
      <c r="D143" s="10">
        <v>1539</v>
      </c>
      <c r="E143" s="11" t="s">
        <v>31</v>
      </c>
      <c r="F143" s="11" t="s">
        <v>430</v>
      </c>
      <c r="G143" s="11" t="s">
        <v>53</v>
      </c>
      <c r="H143" s="11" t="s">
        <v>467</v>
      </c>
      <c r="I143" s="46" t="s">
        <v>572</v>
      </c>
      <c r="J143" s="19" t="s">
        <v>444</v>
      </c>
      <c r="K143" s="7" t="str">
        <f t="shared" si="19"/>
        <v>武汉威伟机械</v>
      </c>
      <c r="L143" s="10" t="s">
        <v>162</v>
      </c>
      <c r="M143" s="29" t="s">
        <v>117</v>
      </c>
      <c r="N143" s="7" t="str">
        <f t="shared" si="20"/>
        <v>9.6米</v>
      </c>
      <c r="O143" s="14">
        <v>14</v>
      </c>
      <c r="P143" s="14">
        <v>0</v>
      </c>
      <c r="Q143" s="14">
        <f t="shared" si="21"/>
        <v>14</v>
      </c>
      <c r="R143" s="7" t="str">
        <f t="shared" si="22"/>
        <v>分拣摆渡</v>
      </c>
    </row>
    <row r="144" spans="1:18" s="35" customFormat="1" ht="18.75">
      <c r="A144" s="8">
        <v>43194</v>
      </c>
      <c r="B144" s="10" t="s">
        <v>89</v>
      </c>
      <c r="C144" s="10">
        <v>1134</v>
      </c>
      <c r="D144" s="10">
        <v>1154</v>
      </c>
      <c r="E144" s="11" t="s">
        <v>31</v>
      </c>
      <c r="F144" s="11" t="s">
        <v>430</v>
      </c>
      <c r="G144" s="11" t="s">
        <v>53</v>
      </c>
      <c r="H144" s="11" t="s">
        <v>467</v>
      </c>
      <c r="I144" s="46" t="s">
        <v>573</v>
      </c>
      <c r="J144" s="19" t="s">
        <v>446</v>
      </c>
      <c r="K144" s="7" t="str">
        <f t="shared" si="19"/>
        <v>武汉威伟机械</v>
      </c>
      <c r="L144" s="10" t="s">
        <v>162</v>
      </c>
      <c r="M144" s="29" t="s">
        <v>117</v>
      </c>
      <c r="N144" s="7" t="str">
        <f t="shared" si="20"/>
        <v>9.6米</v>
      </c>
      <c r="O144" s="14">
        <v>14</v>
      </c>
      <c r="P144" s="14">
        <v>0</v>
      </c>
      <c r="Q144" s="14">
        <f t="shared" si="21"/>
        <v>14</v>
      </c>
      <c r="R144" s="7" t="str">
        <f t="shared" si="22"/>
        <v>分拣摆渡</v>
      </c>
    </row>
    <row r="145" spans="1:18" s="35" customFormat="1" ht="18.75">
      <c r="A145" s="8">
        <v>43194</v>
      </c>
      <c r="B145" s="10" t="s">
        <v>89</v>
      </c>
      <c r="C145" s="10">
        <v>1014</v>
      </c>
      <c r="D145" s="10">
        <v>1034</v>
      </c>
      <c r="E145" s="11" t="s">
        <v>31</v>
      </c>
      <c r="F145" s="11" t="s">
        <v>430</v>
      </c>
      <c r="G145" s="11" t="s">
        <v>53</v>
      </c>
      <c r="H145" s="11" t="s">
        <v>467</v>
      </c>
      <c r="I145" s="46" t="s">
        <v>574</v>
      </c>
      <c r="J145" s="19" t="s">
        <v>448</v>
      </c>
      <c r="K145" s="7" t="str">
        <f t="shared" si="19"/>
        <v>武汉威伟机械</v>
      </c>
      <c r="L145" s="10" t="s">
        <v>162</v>
      </c>
      <c r="M145" s="29" t="s">
        <v>117</v>
      </c>
      <c r="N145" s="7" t="str">
        <f t="shared" si="20"/>
        <v>9.6米</v>
      </c>
      <c r="O145" s="14">
        <v>14</v>
      </c>
      <c r="P145" s="14">
        <v>0</v>
      </c>
      <c r="Q145" s="14">
        <f t="shared" si="21"/>
        <v>14</v>
      </c>
      <c r="R145" s="7" t="str">
        <f t="shared" si="22"/>
        <v>分拣摆渡</v>
      </c>
    </row>
    <row r="146" spans="1:18" s="35" customFormat="1" ht="18.75">
      <c r="A146" s="8">
        <v>43194</v>
      </c>
      <c r="B146" s="10" t="s">
        <v>71</v>
      </c>
      <c r="C146" s="10">
        <v>40</v>
      </c>
      <c r="D146" s="10">
        <v>50</v>
      </c>
      <c r="E146" s="11" t="s">
        <v>31</v>
      </c>
      <c r="F146" s="11" t="s">
        <v>430</v>
      </c>
      <c r="G146" s="11" t="s">
        <v>53</v>
      </c>
      <c r="H146" s="11" t="s">
        <v>467</v>
      </c>
      <c r="I146" s="46" t="s">
        <v>575</v>
      </c>
      <c r="J146" s="19" t="s">
        <v>450</v>
      </c>
      <c r="K146" s="7" t="str">
        <f t="shared" si="19"/>
        <v>武汉威伟机械</v>
      </c>
      <c r="L146" s="10" t="s">
        <v>162</v>
      </c>
      <c r="M146" s="29" t="s">
        <v>117</v>
      </c>
      <c r="N146" s="7" t="str">
        <f t="shared" si="20"/>
        <v>9.6米</v>
      </c>
      <c r="O146" s="14">
        <v>14</v>
      </c>
      <c r="P146" s="14">
        <v>0</v>
      </c>
      <c r="Q146" s="14">
        <f t="shared" si="21"/>
        <v>14</v>
      </c>
      <c r="R146" s="7" t="str">
        <f t="shared" si="22"/>
        <v>分拣摆渡</v>
      </c>
    </row>
    <row r="147" spans="1:18" s="35" customFormat="1" ht="18.75">
      <c r="A147" s="8">
        <v>43194</v>
      </c>
      <c r="B147" s="10" t="s">
        <v>71</v>
      </c>
      <c r="C147" s="10">
        <v>1904</v>
      </c>
      <c r="D147" s="10">
        <v>1914</v>
      </c>
      <c r="E147" s="11" t="s">
        <v>31</v>
      </c>
      <c r="F147" s="11" t="s">
        <v>430</v>
      </c>
      <c r="G147" s="11" t="s">
        <v>53</v>
      </c>
      <c r="H147" s="11" t="s">
        <v>467</v>
      </c>
      <c r="I147" s="46" t="s">
        <v>576</v>
      </c>
      <c r="J147" s="19" t="s">
        <v>458</v>
      </c>
      <c r="K147" s="7" t="str">
        <f t="shared" si="19"/>
        <v>武汉威伟机械</v>
      </c>
      <c r="L147" s="10" t="s">
        <v>164</v>
      </c>
      <c r="M147" s="29" t="s">
        <v>58</v>
      </c>
      <c r="N147" s="7" t="str">
        <f t="shared" si="20"/>
        <v>9.6米</v>
      </c>
      <c r="O147" s="14">
        <v>14</v>
      </c>
      <c r="P147" s="14">
        <v>0</v>
      </c>
      <c r="Q147" s="14">
        <f t="shared" si="21"/>
        <v>14</v>
      </c>
      <c r="R147" s="7" t="str">
        <f t="shared" si="22"/>
        <v>分拣摆渡</v>
      </c>
    </row>
    <row r="148" spans="1:18" s="35" customFormat="1" ht="18.75">
      <c r="A148" s="8">
        <v>43194</v>
      </c>
      <c r="B148" s="10" t="s">
        <v>71</v>
      </c>
      <c r="C148" s="10">
        <v>2359</v>
      </c>
      <c r="D148" s="10">
        <v>9</v>
      </c>
      <c r="E148" s="11" t="s">
        <v>31</v>
      </c>
      <c r="F148" s="11" t="s">
        <v>430</v>
      </c>
      <c r="G148" s="11" t="s">
        <v>53</v>
      </c>
      <c r="H148" s="11" t="s">
        <v>467</v>
      </c>
      <c r="I148" s="46" t="s">
        <v>577</v>
      </c>
      <c r="J148" s="19" t="s">
        <v>469</v>
      </c>
      <c r="K148" s="7" t="str">
        <f t="shared" si="19"/>
        <v>武汉威伟机械</v>
      </c>
      <c r="L148" s="10" t="s">
        <v>163</v>
      </c>
      <c r="M148" s="29" t="s">
        <v>372</v>
      </c>
      <c r="N148" s="7" t="str">
        <f t="shared" si="20"/>
        <v>9.6米</v>
      </c>
      <c r="O148" s="14">
        <v>12</v>
      </c>
      <c r="P148" s="14">
        <v>0</v>
      </c>
      <c r="Q148" s="14">
        <f t="shared" si="21"/>
        <v>12</v>
      </c>
      <c r="R148" s="7" t="str">
        <f t="shared" si="22"/>
        <v>分拣摆渡</v>
      </c>
    </row>
    <row r="149" spans="1:18" s="35" customFormat="1" ht="18.75">
      <c r="A149" s="8">
        <v>43194</v>
      </c>
      <c r="B149" s="10" t="s">
        <v>71</v>
      </c>
      <c r="C149" s="10">
        <v>2240</v>
      </c>
      <c r="D149" s="10">
        <v>2250</v>
      </c>
      <c r="E149" s="11" t="s">
        <v>31</v>
      </c>
      <c r="F149" s="11" t="s">
        <v>430</v>
      </c>
      <c r="G149" s="11" t="s">
        <v>53</v>
      </c>
      <c r="H149" s="11" t="s">
        <v>467</v>
      </c>
      <c r="I149" s="46" t="s">
        <v>578</v>
      </c>
      <c r="J149" s="19" t="s">
        <v>471</v>
      </c>
      <c r="K149" s="7" t="str">
        <f t="shared" si="19"/>
        <v>武汉威伟机械</v>
      </c>
      <c r="L149" s="10" t="s">
        <v>163</v>
      </c>
      <c r="M149" s="29" t="s">
        <v>372</v>
      </c>
      <c r="N149" s="7" t="str">
        <f t="shared" si="20"/>
        <v>9.6米</v>
      </c>
      <c r="O149" s="14">
        <v>14</v>
      </c>
      <c r="P149" s="14">
        <v>0</v>
      </c>
      <c r="Q149" s="14">
        <f t="shared" si="21"/>
        <v>14</v>
      </c>
      <c r="R149" s="7" t="str">
        <f t="shared" si="22"/>
        <v>分拣摆渡</v>
      </c>
    </row>
    <row r="150" spans="1:18" s="35" customFormat="1" ht="18.75">
      <c r="A150" s="8">
        <v>43194</v>
      </c>
      <c r="B150" s="10" t="s">
        <v>89</v>
      </c>
      <c r="C150" s="10">
        <v>1959</v>
      </c>
      <c r="D150" s="10">
        <v>2009</v>
      </c>
      <c r="E150" s="11" t="s">
        <v>31</v>
      </c>
      <c r="F150" s="11" t="s">
        <v>430</v>
      </c>
      <c r="G150" s="11" t="s">
        <v>53</v>
      </c>
      <c r="H150" s="11" t="s">
        <v>467</v>
      </c>
      <c r="I150" s="46" t="s">
        <v>579</v>
      </c>
      <c r="J150" s="19" t="s">
        <v>473</v>
      </c>
      <c r="K150" s="7" t="str">
        <f t="shared" si="19"/>
        <v>武汉威伟机械</v>
      </c>
      <c r="L150" s="10" t="s">
        <v>163</v>
      </c>
      <c r="M150" s="29" t="s">
        <v>372</v>
      </c>
      <c r="N150" s="7" t="str">
        <f t="shared" si="20"/>
        <v>9.6米</v>
      </c>
      <c r="O150" s="14">
        <v>14</v>
      </c>
      <c r="P150" s="14">
        <v>0</v>
      </c>
      <c r="Q150" s="14">
        <f t="shared" si="21"/>
        <v>14</v>
      </c>
      <c r="R150" s="7" t="str">
        <f t="shared" si="22"/>
        <v>分拣摆渡</v>
      </c>
    </row>
    <row r="151" spans="1:18" s="35" customFormat="1" ht="18.75">
      <c r="A151" s="8">
        <v>43194</v>
      </c>
      <c r="B151" s="10" t="s">
        <v>258</v>
      </c>
      <c r="C151" s="10">
        <v>1157</v>
      </c>
      <c r="D151" s="10">
        <v>1207</v>
      </c>
      <c r="E151" s="11" t="s">
        <v>31</v>
      </c>
      <c r="F151" s="11" t="s">
        <v>430</v>
      </c>
      <c r="G151" s="11" t="s">
        <v>53</v>
      </c>
      <c r="H151" s="11" t="s">
        <v>467</v>
      </c>
      <c r="I151" s="46" t="s">
        <v>580</v>
      </c>
      <c r="J151" s="19" t="s">
        <v>477</v>
      </c>
      <c r="K151" s="7" t="str">
        <f t="shared" si="19"/>
        <v>武汉威伟机械</v>
      </c>
      <c r="L151" s="10" t="s">
        <v>163</v>
      </c>
      <c r="M151" s="29" t="s">
        <v>372</v>
      </c>
      <c r="N151" s="7" t="str">
        <f t="shared" si="20"/>
        <v>9.6米</v>
      </c>
      <c r="O151" s="14">
        <v>12</v>
      </c>
      <c r="P151" s="14">
        <v>0</v>
      </c>
      <c r="Q151" s="14">
        <f t="shared" si="21"/>
        <v>12</v>
      </c>
      <c r="R151" s="7" t="str">
        <f t="shared" si="22"/>
        <v>分拣摆渡</v>
      </c>
    </row>
    <row r="152" spans="1:18" s="35" customFormat="1" ht="18.75">
      <c r="A152" s="8">
        <v>43194</v>
      </c>
      <c r="B152" s="10" t="s">
        <v>89</v>
      </c>
      <c r="C152" s="10">
        <v>1035</v>
      </c>
      <c r="D152" s="10">
        <v>1055</v>
      </c>
      <c r="E152" s="11" t="s">
        <v>31</v>
      </c>
      <c r="F152" s="11" t="s">
        <v>430</v>
      </c>
      <c r="G152" s="11" t="s">
        <v>53</v>
      </c>
      <c r="H152" s="11" t="s">
        <v>467</v>
      </c>
      <c r="I152" s="46" t="s">
        <v>581</v>
      </c>
      <c r="J152" s="19" t="s">
        <v>479</v>
      </c>
      <c r="K152" s="7" t="str">
        <f t="shared" si="19"/>
        <v>武汉威伟机械</v>
      </c>
      <c r="L152" s="10" t="s">
        <v>163</v>
      </c>
      <c r="M152" s="29" t="s">
        <v>372</v>
      </c>
      <c r="N152" s="7" t="str">
        <f t="shared" si="20"/>
        <v>9.6米</v>
      </c>
      <c r="O152" s="14">
        <v>16</v>
      </c>
      <c r="P152" s="14">
        <v>0</v>
      </c>
      <c r="Q152" s="14">
        <f t="shared" si="21"/>
        <v>16</v>
      </c>
      <c r="R152" s="7" t="str">
        <f t="shared" si="22"/>
        <v>分拣摆渡</v>
      </c>
    </row>
    <row r="153" spans="1:18" s="35" customFormat="1" ht="18.75">
      <c r="A153" s="8">
        <v>43194</v>
      </c>
      <c r="B153" s="10" t="s">
        <v>124</v>
      </c>
      <c r="C153" s="10">
        <v>2120</v>
      </c>
      <c r="D153" s="10">
        <v>2130</v>
      </c>
      <c r="E153" s="11" t="s">
        <v>119</v>
      </c>
      <c r="F153" s="11" t="s">
        <v>481</v>
      </c>
      <c r="G153" s="11" t="s">
        <v>53</v>
      </c>
      <c r="H153" s="11" t="s">
        <v>467</v>
      </c>
      <c r="I153" s="46" t="s">
        <v>582</v>
      </c>
      <c r="J153" s="19" t="s">
        <v>483</v>
      </c>
      <c r="K153" s="7" t="str">
        <f t="shared" si="19"/>
        <v>武汉威伟机械</v>
      </c>
      <c r="L153" s="10" t="s">
        <v>363</v>
      </c>
      <c r="M153" s="29" t="s">
        <v>118</v>
      </c>
      <c r="N153" s="7" t="str">
        <f t="shared" si="20"/>
        <v>9.6米</v>
      </c>
      <c r="O153" s="14">
        <v>1</v>
      </c>
      <c r="P153" s="14">
        <v>0</v>
      </c>
      <c r="Q153" s="14">
        <f t="shared" si="21"/>
        <v>1</v>
      </c>
      <c r="R153" s="7" t="str">
        <f t="shared" si="22"/>
        <v>分拣摆渡</v>
      </c>
    </row>
    <row r="154" spans="1:18" s="35" customFormat="1" ht="18.75">
      <c r="A154" s="8">
        <v>43194</v>
      </c>
      <c r="B154" s="10" t="s">
        <v>124</v>
      </c>
      <c r="C154" s="10">
        <v>2030</v>
      </c>
      <c r="D154" s="10">
        <v>2040</v>
      </c>
      <c r="E154" s="11" t="s">
        <v>119</v>
      </c>
      <c r="F154" s="11" t="s">
        <v>481</v>
      </c>
      <c r="G154" s="11" t="s">
        <v>53</v>
      </c>
      <c r="H154" s="11" t="s">
        <v>467</v>
      </c>
      <c r="I154" s="46" t="s">
        <v>583</v>
      </c>
      <c r="J154" s="19" t="s">
        <v>485</v>
      </c>
      <c r="K154" s="7" t="str">
        <f t="shared" si="19"/>
        <v>武汉威伟机械</v>
      </c>
      <c r="L154" s="10" t="s">
        <v>363</v>
      </c>
      <c r="M154" s="29" t="s">
        <v>118</v>
      </c>
      <c r="N154" s="7" t="str">
        <f t="shared" si="20"/>
        <v>9.6米</v>
      </c>
      <c r="O154" s="14">
        <v>2</v>
      </c>
      <c r="P154" s="14">
        <v>1</v>
      </c>
      <c r="Q154" s="14">
        <f t="shared" si="21"/>
        <v>3</v>
      </c>
      <c r="R154" s="7" t="str">
        <f t="shared" si="22"/>
        <v>分拣摆渡</v>
      </c>
    </row>
    <row r="155" spans="1:18" s="35" customFormat="1" ht="18.75">
      <c r="A155" s="8">
        <v>43194</v>
      </c>
      <c r="B155" s="10" t="s">
        <v>124</v>
      </c>
      <c r="C155" s="10">
        <v>1630</v>
      </c>
      <c r="D155" s="10">
        <v>1640</v>
      </c>
      <c r="E155" s="11" t="s">
        <v>119</v>
      </c>
      <c r="F155" s="11" t="s">
        <v>481</v>
      </c>
      <c r="G155" s="11" t="s">
        <v>53</v>
      </c>
      <c r="H155" s="11" t="s">
        <v>467</v>
      </c>
      <c r="I155" s="46" t="s">
        <v>584</v>
      </c>
      <c r="J155" s="19" t="s">
        <v>487</v>
      </c>
      <c r="K155" s="7" t="str">
        <f t="shared" si="19"/>
        <v>武汉威伟机械</v>
      </c>
      <c r="L155" s="10" t="s">
        <v>363</v>
      </c>
      <c r="M155" s="29" t="s">
        <v>118</v>
      </c>
      <c r="N155" s="7" t="str">
        <f t="shared" si="20"/>
        <v>9.6米</v>
      </c>
      <c r="O155" s="14">
        <v>1</v>
      </c>
      <c r="P155" s="14">
        <v>0</v>
      </c>
      <c r="Q155" s="14">
        <f t="shared" si="21"/>
        <v>1</v>
      </c>
      <c r="R155" s="7" t="str">
        <f t="shared" si="22"/>
        <v>分拣摆渡</v>
      </c>
    </row>
    <row r="156" spans="1:18" s="35" customFormat="1" ht="18.75">
      <c r="A156" s="8">
        <v>43194</v>
      </c>
      <c r="B156" s="10" t="s">
        <v>124</v>
      </c>
      <c r="C156" s="10">
        <v>1530</v>
      </c>
      <c r="D156" s="10">
        <v>1540</v>
      </c>
      <c r="E156" s="11" t="s">
        <v>119</v>
      </c>
      <c r="F156" s="11" t="s">
        <v>481</v>
      </c>
      <c r="G156" s="11" t="s">
        <v>53</v>
      </c>
      <c r="H156" s="11" t="s">
        <v>467</v>
      </c>
      <c r="I156" s="46" t="s">
        <v>585</v>
      </c>
      <c r="J156" s="19" t="s">
        <v>489</v>
      </c>
      <c r="K156" s="7" t="str">
        <f t="shared" si="19"/>
        <v>武汉威伟机械</v>
      </c>
      <c r="L156" s="10" t="s">
        <v>363</v>
      </c>
      <c r="M156" s="29" t="s">
        <v>118</v>
      </c>
      <c r="N156" s="7" t="str">
        <f t="shared" si="20"/>
        <v>9.6米</v>
      </c>
      <c r="O156" s="14">
        <v>1</v>
      </c>
      <c r="P156" s="14">
        <v>0</v>
      </c>
      <c r="Q156" s="14">
        <f t="shared" si="21"/>
        <v>1</v>
      </c>
      <c r="R156" s="7" t="str">
        <f t="shared" si="22"/>
        <v>分拣摆渡</v>
      </c>
    </row>
    <row r="157" spans="1:18" s="35" customFormat="1" ht="18.75">
      <c r="A157" s="8">
        <v>43194</v>
      </c>
      <c r="B157" s="10" t="s">
        <v>124</v>
      </c>
      <c r="C157" s="10">
        <v>1430</v>
      </c>
      <c r="D157" s="10">
        <v>1440</v>
      </c>
      <c r="E157" s="11" t="s">
        <v>119</v>
      </c>
      <c r="F157" s="11" t="s">
        <v>481</v>
      </c>
      <c r="G157" s="11" t="s">
        <v>53</v>
      </c>
      <c r="H157" s="11" t="s">
        <v>467</v>
      </c>
      <c r="I157" s="46" t="s">
        <v>586</v>
      </c>
      <c r="J157" s="19" t="s">
        <v>491</v>
      </c>
      <c r="K157" s="7" t="str">
        <f t="shared" si="19"/>
        <v>武汉威伟机械</v>
      </c>
      <c r="L157" s="10" t="s">
        <v>363</v>
      </c>
      <c r="M157" s="29" t="s">
        <v>118</v>
      </c>
      <c r="N157" s="7" t="str">
        <f t="shared" si="20"/>
        <v>9.6米</v>
      </c>
      <c r="O157" s="14">
        <v>1</v>
      </c>
      <c r="P157" s="14">
        <v>0</v>
      </c>
      <c r="Q157" s="14">
        <f t="shared" si="21"/>
        <v>1</v>
      </c>
      <c r="R157" s="7" t="str">
        <f t="shared" si="22"/>
        <v>分拣摆渡</v>
      </c>
    </row>
    <row r="158" spans="1:18" s="35" customFormat="1" ht="18.75">
      <c r="A158" s="8">
        <v>43194</v>
      </c>
      <c r="B158" s="10" t="s">
        <v>124</v>
      </c>
      <c r="C158" s="10">
        <v>1140</v>
      </c>
      <c r="D158" s="10">
        <v>1150</v>
      </c>
      <c r="E158" s="11" t="s">
        <v>119</v>
      </c>
      <c r="F158" s="11" t="s">
        <v>481</v>
      </c>
      <c r="G158" s="11" t="s">
        <v>53</v>
      </c>
      <c r="H158" s="11" t="s">
        <v>467</v>
      </c>
      <c r="I158" s="46" t="s">
        <v>587</v>
      </c>
      <c r="J158" s="19" t="s">
        <v>493</v>
      </c>
      <c r="K158" s="7" t="str">
        <f t="shared" si="19"/>
        <v>武汉威伟机械</v>
      </c>
      <c r="L158" s="10" t="s">
        <v>363</v>
      </c>
      <c r="M158" s="29" t="s">
        <v>118</v>
      </c>
      <c r="N158" s="7" t="str">
        <f t="shared" si="20"/>
        <v>9.6米</v>
      </c>
      <c r="O158" s="14">
        <v>1</v>
      </c>
      <c r="P158" s="14">
        <v>0</v>
      </c>
      <c r="Q158" s="14">
        <f t="shared" si="21"/>
        <v>1</v>
      </c>
      <c r="R158" s="7" t="str">
        <f t="shared" si="22"/>
        <v>分拣摆渡</v>
      </c>
    </row>
    <row r="159" spans="1:18" s="35" customFormat="1" ht="18.75">
      <c r="A159" s="8">
        <v>43194</v>
      </c>
      <c r="B159" s="10" t="s">
        <v>124</v>
      </c>
      <c r="C159" s="10">
        <v>1040</v>
      </c>
      <c r="D159" s="10">
        <v>1050</v>
      </c>
      <c r="E159" s="11" t="s">
        <v>119</v>
      </c>
      <c r="F159" s="11" t="s">
        <v>481</v>
      </c>
      <c r="G159" s="11" t="s">
        <v>53</v>
      </c>
      <c r="H159" s="11" t="s">
        <v>467</v>
      </c>
      <c r="I159" s="46" t="s">
        <v>588</v>
      </c>
      <c r="J159" s="19" t="s">
        <v>495</v>
      </c>
      <c r="K159" s="7" t="str">
        <f t="shared" si="19"/>
        <v>武汉威伟机械</v>
      </c>
      <c r="L159" s="10" t="s">
        <v>363</v>
      </c>
      <c r="M159" s="29" t="s">
        <v>118</v>
      </c>
      <c r="N159" s="7" t="str">
        <f t="shared" si="20"/>
        <v>9.6米</v>
      </c>
      <c r="O159" s="14">
        <v>2</v>
      </c>
      <c r="P159" s="14">
        <v>1</v>
      </c>
      <c r="Q159" s="14">
        <f t="shared" si="21"/>
        <v>3</v>
      </c>
      <c r="R159" s="7" t="str">
        <f t="shared" si="22"/>
        <v>分拣摆渡</v>
      </c>
    </row>
    <row r="160" spans="1:18" s="35" customFormat="1" ht="18.75">
      <c r="A160" s="8">
        <v>43194</v>
      </c>
      <c r="B160" s="10" t="s">
        <v>124</v>
      </c>
      <c r="C160" s="10">
        <v>2330</v>
      </c>
      <c r="D160" s="10">
        <v>2340</v>
      </c>
      <c r="E160" s="11" t="s">
        <v>119</v>
      </c>
      <c r="F160" s="11" t="s">
        <v>481</v>
      </c>
      <c r="G160" s="11" t="s">
        <v>53</v>
      </c>
      <c r="H160" s="11" t="s">
        <v>467</v>
      </c>
      <c r="I160" s="46" t="s">
        <v>589</v>
      </c>
      <c r="J160" s="19" t="s">
        <v>497</v>
      </c>
      <c r="K160" s="7" t="str">
        <f t="shared" si="19"/>
        <v>武汉威伟机械</v>
      </c>
      <c r="L160" s="10" t="s">
        <v>363</v>
      </c>
      <c r="M160" s="29" t="s">
        <v>118</v>
      </c>
      <c r="N160" s="7" t="str">
        <f t="shared" si="20"/>
        <v>9.6米</v>
      </c>
      <c r="O160" s="14">
        <v>1</v>
      </c>
      <c r="P160" s="14">
        <v>0</v>
      </c>
      <c r="Q160" s="14">
        <f t="shared" si="21"/>
        <v>1</v>
      </c>
      <c r="R160" s="7" t="str">
        <f t="shared" si="22"/>
        <v>分拣摆渡</v>
      </c>
    </row>
    <row r="161" spans="1:18" s="35" customFormat="1" ht="18.75">
      <c r="A161" s="8">
        <v>43195</v>
      </c>
      <c r="B161" s="10" t="s">
        <v>500</v>
      </c>
      <c r="C161" s="10">
        <v>1920</v>
      </c>
      <c r="D161" s="10">
        <v>2109</v>
      </c>
      <c r="E161" s="11" t="s">
        <v>37</v>
      </c>
      <c r="F161" s="11" t="s">
        <v>501</v>
      </c>
      <c r="G161" s="11" t="s">
        <v>31</v>
      </c>
      <c r="H161" s="11" t="s">
        <v>430</v>
      </c>
      <c r="I161" s="46" t="s">
        <v>590</v>
      </c>
      <c r="J161" s="10" t="s">
        <v>690</v>
      </c>
      <c r="K161" s="7" t="str">
        <f t="shared" ref="K161:K192" si="23">IF(A161&lt;&gt;"","武汉威伟机械","------")</f>
        <v>武汉威伟机械</v>
      </c>
      <c r="L161" s="10" t="s">
        <v>165</v>
      </c>
      <c r="M161" s="29" t="s">
        <v>144</v>
      </c>
      <c r="N161" s="7" t="str">
        <f t="shared" ref="N161:N192" si="24">IF(A161&lt;&gt;"","9.6米","--")</f>
        <v>9.6米</v>
      </c>
      <c r="O161" s="14">
        <v>11</v>
      </c>
      <c r="P161" s="14">
        <v>0</v>
      </c>
      <c r="Q161" s="14">
        <f t="shared" ref="Q161:Q189" si="25">SUM(O161:P161)</f>
        <v>11</v>
      </c>
      <c r="R161" s="7" t="str">
        <f t="shared" ref="R161:R192" si="26">IF(A161&lt;&gt;"","分拣摆渡","----")</f>
        <v>分拣摆渡</v>
      </c>
    </row>
    <row r="162" spans="1:18" s="35" customFormat="1" ht="18.75">
      <c r="A162" s="8">
        <v>43195</v>
      </c>
      <c r="B162" s="10" t="s">
        <v>500</v>
      </c>
      <c r="C162" s="10">
        <v>1640</v>
      </c>
      <c r="D162" s="10">
        <v>1835</v>
      </c>
      <c r="E162" s="11" t="s">
        <v>37</v>
      </c>
      <c r="F162" s="11" t="s">
        <v>501</v>
      </c>
      <c r="G162" s="11" t="s">
        <v>31</v>
      </c>
      <c r="H162" s="11" t="s">
        <v>430</v>
      </c>
      <c r="I162" s="46" t="s">
        <v>591</v>
      </c>
      <c r="J162" s="10" t="s">
        <v>691</v>
      </c>
      <c r="K162" s="7" t="str">
        <f t="shared" si="23"/>
        <v>武汉威伟机械</v>
      </c>
      <c r="L162" s="10" t="s">
        <v>166</v>
      </c>
      <c r="M162" s="29" t="s">
        <v>250</v>
      </c>
      <c r="N162" s="7" t="str">
        <f t="shared" si="24"/>
        <v>9.6米</v>
      </c>
      <c r="O162" s="14">
        <v>14</v>
      </c>
      <c r="P162" s="14">
        <v>0</v>
      </c>
      <c r="Q162" s="14">
        <f t="shared" si="25"/>
        <v>14</v>
      </c>
      <c r="R162" s="7" t="str">
        <f t="shared" si="26"/>
        <v>分拣摆渡</v>
      </c>
    </row>
    <row r="163" spans="1:18" s="35" customFormat="1" ht="18.75">
      <c r="A163" s="8">
        <v>43195</v>
      </c>
      <c r="B163" s="10" t="s">
        <v>25</v>
      </c>
      <c r="C163" s="10">
        <v>1930</v>
      </c>
      <c r="D163" s="10">
        <v>2107</v>
      </c>
      <c r="E163" s="11" t="s">
        <v>26</v>
      </c>
      <c r="F163" s="11" t="s">
        <v>251</v>
      </c>
      <c r="G163" s="11" t="s">
        <v>31</v>
      </c>
      <c r="H163" s="11" t="s">
        <v>430</v>
      </c>
      <c r="I163" s="46" t="s">
        <v>592</v>
      </c>
      <c r="J163" s="10" t="s">
        <v>692</v>
      </c>
      <c r="K163" s="7" t="str">
        <f t="shared" si="23"/>
        <v>武汉威伟机械</v>
      </c>
      <c r="L163" s="10" t="s">
        <v>167</v>
      </c>
      <c r="M163" s="29" t="s">
        <v>191</v>
      </c>
      <c r="N163" s="7" t="str">
        <f t="shared" si="24"/>
        <v>9.6米</v>
      </c>
      <c r="O163" s="14">
        <v>8</v>
      </c>
      <c r="P163" s="14">
        <v>0</v>
      </c>
      <c r="Q163" s="14">
        <f t="shared" si="25"/>
        <v>8</v>
      </c>
      <c r="R163" s="7" t="str">
        <f t="shared" si="26"/>
        <v>分拣摆渡</v>
      </c>
    </row>
    <row r="164" spans="1:18" s="35" customFormat="1" ht="18.75">
      <c r="A164" s="8">
        <v>43195</v>
      </c>
      <c r="B164" s="10" t="s">
        <v>25</v>
      </c>
      <c r="C164" s="10">
        <v>1458</v>
      </c>
      <c r="D164" s="10">
        <v>1649</v>
      </c>
      <c r="E164" s="11" t="s">
        <v>26</v>
      </c>
      <c r="F164" s="11" t="s">
        <v>251</v>
      </c>
      <c r="G164" s="11" t="s">
        <v>31</v>
      </c>
      <c r="H164" s="11" t="s">
        <v>430</v>
      </c>
      <c r="I164" s="46" t="s">
        <v>593</v>
      </c>
      <c r="J164" s="10" t="s">
        <v>693</v>
      </c>
      <c r="K164" s="7" t="str">
        <f t="shared" si="23"/>
        <v>武汉威伟机械</v>
      </c>
      <c r="L164" s="10" t="s">
        <v>510</v>
      </c>
      <c r="M164" s="29" t="s">
        <v>66</v>
      </c>
      <c r="N164" s="7" t="str">
        <f t="shared" si="24"/>
        <v>9.6米</v>
      </c>
      <c r="O164" s="14">
        <v>9</v>
      </c>
      <c r="P164" s="14">
        <v>0</v>
      </c>
      <c r="Q164" s="14">
        <f t="shared" si="25"/>
        <v>9</v>
      </c>
      <c r="R164" s="7" t="str">
        <f t="shared" si="26"/>
        <v>分拣摆渡</v>
      </c>
    </row>
    <row r="165" spans="1:18" s="35" customFormat="1" ht="18.75">
      <c r="A165" s="8">
        <v>43195</v>
      </c>
      <c r="B165" s="10" t="s">
        <v>108</v>
      </c>
      <c r="C165" s="10">
        <v>2150</v>
      </c>
      <c r="D165" s="10">
        <v>2202</v>
      </c>
      <c r="E165" s="11" t="s">
        <v>53</v>
      </c>
      <c r="F165" s="11" t="s">
        <v>467</v>
      </c>
      <c r="G165" s="11" t="s">
        <v>31</v>
      </c>
      <c r="H165" s="11" t="s">
        <v>430</v>
      </c>
      <c r="I165" s="46" t="s">
        <v>594</v>
      </c>
      <c r="J165" s="10" t="s">
        <v>694</v>
      </c>
      <c r="K165" s="7" t="str">
        <f t="shared" si="23"/>
        <v>武汉威伟机械</v>
      </c>
      <c r="L165" s="10" t="s">
        <v>166</v>
      </c>
      <c r="M165" s="29" t="s">
        <v>250</v>
      </c>
      <c r="N165" s="7" t="str">
        <f t="shared" si="24"/>
        <v>9.6米</v>
      </c>
      <c r="O165" s="14">
        <v>4</v>
      </c>
      <c r="P165" s="14">
        <v>0</v>
      </c>
      <c r="Q165" s="14">
        <f t="shared" si="25"/>
        <v>4</v>
      </c>
      <c r="R165" s="7" t="str">
        <f t="shared" si="26"/>
        <v>分拣摆渡</v>
      </c>
    </row>
    <row r="166" spans="1:18" s="35" customFormat="1" ht="18.75">
      <c r="A166" s="8">
        <v>43195</v>
      </c>
      <c r="B166" s="10" t="s">
        <v>108</v>
      </c>
      <c r="C166" s="10">
        <v>2008</v>
      </c>
      <c r="D166" s="10">
        <v>2031</v>
      </c>
      <c r="E166" s="11" t="s">
        <v>53</v>
      </c>
      <c r="F166" s="11" t="s">
        <v>467</v>
      </c>
      <c r="G166" s="11" t="s">
        <v>31</v>
      </c>
      <c r="H166" s="11" t="s">
        <v>430</v>
      </c>
      <c r="I166" s="46" t="s">
        <v>660</v>
      </c>
      <c r="J166" s="10" t="s">
        <v>695</v>
      </c>
      <c r="K166" s="7" t="str">
        <f t="shared" si="23"/>
        <v>武汉威伟机械</v>
      </c>
      <c r="L166" s="10" t="s">
        <v>164</v>
      </c>
      <c r="M166" s="29" t="s">
        <v>58</v>
      </c>
      <c r="N166" s="7" t="str">
        <f t="shared" si="24"/>
        <v>9.6米</v>
      </c>
      <c r="O166" s="14">
        <v>13</v>
      </c>
      <c r="P166" s="14">
        <v>0</v>
      </c>
      <c r="Q166" s="14">
        <f t="shared" si="25"/>
        <v>13</v>
      </c>
      <c r="R166" s="7" t="str">
        <f t="shared" si="26"/>
        <v>分拣摆渡</v>
      </c>
    </row>
    <row r="167" spans="1:18" s="35" customFormat="1" ht="18.75">
      <c r="A167" s="8">
        <v>43195</v>
      </c>
      <c r="B167" s="10" t="s">
        <v>60</v>
      </c>
      <c r="C167" s="10">
        <v>1939</v>
      </c>
      <c r="D167" s="10">
        <v>2022</v>
      </c>
      <c r="E167" s="11" t="s">
        <v>53</v>
      </c>
      <c r="F167" s="11" t="s">
        <v>517</v>
      </c>
      <c r="G167" s="11" t="s">
        <v>31</v>
      </c>
      <c r="H167" s="11" t="s">
        <v>430</v>
      </c>
      <c r="I167" s="46" t="s">
        <v>661</v>
      </c>
      <c r="J167" s="10" t="s">
        <v>696</v>
      </c>
      <c r="K167" s="7" t="str">
        <f t="shared" si="23"/>
        <v>武汉威伟机械</v>
      </c>
      <c r="L167" s="10" t="s">
        <v>175</v>
      </c>
      <c r="M167" s="29" t="s">
        <v>239</v>
      </c>
      <c r="N167" s="7" t="str">
        <f t="shared" si="24"/>
        <v>9.6米</v>
      </c>
      <c r="O167" s="14">
        <v>12</v>
      </c>
      <c r="P167" s="14">
        <v>0</v>
      </c>
      <c r="Q167" s="14">
        <f t="shared" si="25"/>
        <v>12</v>
      </c>
      <c r="R167" s="7" t="str">
        <f t="shared" si="26"/>
        <v>分拣摆渡</v>
      </c>
    </row>
    <row r="168" spans="1:18" s="35" customFormat="1" ht="18.75">
      <c r="A168" s="8">
        <v>43195</v>
      </c>
      <c r="B168" s="10" t="s">
        <v>310</v>
      </c>
      <c r="C168" s="10">
        <v>1438</v>
      </c>
      <c r="D168" s="10">
        <v>1459</v>
      </c>
      <c r="E168" s="11" t="s">
        <v>53</v>
      </c>
      <c r="F168" s="11" t="s">
        <v>467</v>
      </c>
      <c r="G168" s="11" t="s">
        <v>31</v>
      </c>
      <c r="H168" s="11" t="s">
        <v>430</v>
      </c>
      <c r="I168" s="46" t="s">
        <v>662</v>
      </c>
      <c r="J168" s="10" t="s">
        <v>697</v>
      </c>
      <c r="K168" s="7" t="str">
        <f t="shared" si="23"/>
        <v>武汉威伟机械</v>
      </c>
      <c r="L168" s="10" t="s">
        <v>164</v>
      </c>
      <c r="M168" s="29" t="s">
        <v>58</v>
      </c>
      <c r="N168" s="7" t="str">
        <f t="shared" si="24"/>
        <v>9.6米</v>
      </c>
      <c r="O168" s="14">
        <v>11</v>
      </c>
      <c r="P168" s="14">
        <v>0</v>
      </c>
      <c r="Q168" s="14">
        <f t="shared" si="25"/>
        <v>11</v>
      </c>
      <c r="R168" s="7" t="str">
        <f t="shared" si="26"/>
        <v>分拣摆渡</v>
      </c>
    </row>
    <row r="169" spans="1:18" s="35" customFormat="1" ht="18.75">
      <c r="A169" s="8">
        <v>43195</v>
      </c>
      <c r="B169" s="10" t="s">
        <v>71</v>
      </c>
      <c r="C169" s="10">
        <v>1930</v>
      </c>
      <c r="D169" s="10">
        <v>1940</v>
      </c>
      <c r="E169" s="11" t="s">
        <v>31</v>
      </c>
      <c r="F169" s="11" t="s">
        <v>430</v>
      </c>
      <c r="G169" s="11" t="s">
        <v>53</v>
      </c>
      <c r="H169" s="11" t="s">
        <v>467</v>
      </c>
      <c r="I169" s="46" t="s">
        <v>663</v>
      </c>
      <c r="J169" s="10" t="s">
        <v>698</v>
      </c>
      <c r="K169" s="7" t="str">
        <f t="shared" si="23"/>
        <v>武汉威伟机械</v>
      </c>
      <c r="L169" s="10" t="s">
        <v>163</v>
      </c>
      <c r="M169" s="29" t="s">
        <v>372</v>
      </c>
      <c r="N169" s="7" t="str">
        <f t="shared" si="24"/>
        <v>9.6米</v>
      </c>
      <c r="O169" s="14">
        <v>15</v>
      </c>
      <c r="P169" s="14">
        <v>0</v>
      </c>
      <c r="Q169" s="14">
        <f t="shared" si="25"/>
        <v>15</v>
      </c>
      <c r="R169" s="7" t="str">
        <f t="shared" si="26"/>
        <v>分拣摆渡</v>
      </c>
    </row>
    <row r="170" spans="1:18" s="35" customFormat="1" ht="18.75">
      <c r="A170" s="8">
        <v>43195</v>
      </c>
      <c r="B170" s="10" t="s">
        <v>71</v>
      </c>
      <c r="C170" s="10">
        <v>1830</v>
      </c>
      <c r="D170" s="10">
        <v>1840</v>
      </c>
      <c r="E170" s="11" t="s">
        <v>31</v>
      </c>
      <c r="F170" s="11" t="s">
        <v>430</v>
      </c>
      <c r="G170" s="11" t="s">
        <v>53</v>
      </c>
      <c r="H170" s="11" t="s">
        <v>467</v>
      </c>
      <c r="I170" s="46" t="s">
        <v>664</v>
      </c>
      <c r="J170" s="10" t="s">
        <v>699</v>
      </c>
      <c r="K170" s="7" t="str">
        <f t="shared" si="23"/>
        <v>武汉威伟机械</v>
      </c>
      <c r="L170" s="10" t="s">
        <v>163</v>
      </c>
      <c r="M170" s="29" t="s">
        <v>372</v>
      </c>
      <c r="N170" s="7" t="str">
        <f t="shared" si="24"/>
        <v>9.6米</v>
      </c>
      <c r="O170" s="14">
        <v>14</v>
      </c>
      <c r="P170" s="14">
        <v>0</v>
      </c>
      <c r="Q170" s="14">
        <f t="shared" si="25"/>
        <v>14</v>
      </c>
      <c r="R170" s="7" t="str">
        <f t="shared" si="26"/>
        <v>分拣摆渡</v>
      </c>
    </row>
    <row r="171" spans="1:18" s="35" customFormat="1" ht="18.75">
      <c r="A171" s="8">
        <v>43195</v>
      </c>
      <c r="B171" s="10" t="s">
        <v>89</v>
      </c>
      <c r="C171" s="10">
        <v>1158</v>
      </c>
      <c r="D171" s="10">
        <v>1210</v>
      </c>
      <c r="E171" s="11" t="s">
        <v>31</v>
      </c>
      <c r="F171" s="11" t="s">
        <v>430</v>
      </c>
      <c r="G171" s="11" t="s">
        <v>53</v>
      </c>
      <c r="H171" s="11" t="s">
        <v>467</v>
      </c>
      <c r="I171" s="46" t="s">
        <v>665</v>
      </c>
      <c r="J171" s="10" t="s">
        <v>700</v>
      </c>
      <c r="K171" s="7" t="str">
        <f t="shared" si="23"/>
        <v>武汉威伟机械</v>
      </c>
      <c r="L171" s="10" t="s">
        <v>163</v>
      </c>
      <c r="M171" s="29" t="s">
        <v>372</v>
      </c>
      <c r="N171" s="7" t="str">
        <f t="shared" si="24"/>
        <v>9.6米</v>
      </c>
      <c r="O171" s="14">
        <v>14</v>
      </c>
      <c r="P171" s="14">
        <v>0</v>
      </c>
      <c r="Q171" s="14">
        <f t="shared" si="25"/>
        <v>14</v>
      </c>
      <c r="R171" s="7" t="str">
        <f t="shared" si="26"/>
        <v>分拣摆渡</v>
      </c>
    </row>
    <row r="172" spans="1:18" s="35" customFormat="1" ht="18.75">
      <c r="A172" s="8">
        <v>43195</v>
      </c>
      <c r="B172" s="10" t="s">
        <v>89</v>
      </c>
      <c r="C172" s="10">
        <v>1038</v>
      </c>
      <c r="D172" s="10">
        <v>1100</v>
      </c>
      <c r="E172" s="11" t="s">
        <v>31</v>
      </c>
      <c r="F172" s="11" t="s">
        <v>430</v>
      </c>
      <c r="G172" s="11" t="s">
        <v>53</v>
      </c>
      <c r="H172" s="11" t="s">
        <v>467</v>
      </c>
      <c r="I172" s="46" t="s">
        <v>666</v>
      </c>
      <c r="J172" s="10" t="s">
        <v>701</v>
      </c>
      <c r="K172" s="7" t="str">
        <f t="shared" si="23"/>
        <v>武汉威伟机械</v>
      </c>
      <c r="L172" s="10" t="s">
        <v>163</v>
      </c>
      <c r="M172" s="29" t="s">
        <v>372</v>
      </c>
      <c r="N172" s="7" t="str">
        <f t="shared" si="24"/>
        <v>9.6米</v>
      </c>
      <c r="O172" s="14">
        <v>14</v>
      </c>
      <c r="P172" s="14">
        <v>0</v>
      </c>
      <c r="Q172" s="14">
        <f t="shared" si="25"/>
        <v>14</v>
      </c>
      <c r="R172" s="7" t="str">
        <f t="shared" si="26"/>
        <v>分拣摆渡</v>
      </c>
    </row>
    <row r="173" spans="1:18" s="35" customFormat="1" ht="18.75">
      <c r="A173" s="8">
        <v>43195</v>
      </c>
      <c r="B173" s="10" t="s">
        <v>530</v>
      </c>
      <c r="C173" s="10">
        <v>41</v>
      </c>
      <c r="D173" s="10">
        <v>51</v>
      </c>
      <c r="E173" s="11" t="s">
        <v>31</v>
      </c>
      <c r="F173" s="11" t="s">
        <v>430</v>
      </c>
      <c r="G173" s="11" t="s">
        <v>53</v>
      </c>
      <c r="H173" s="11" t="s">
        <v>467</v>
      </c>
      <c r="I173" s="46" t="s">
        <v>667</v>
      </c>
      <c r="J173" s="10" t="s">
        <v>702</v>
      </c>
      <c r="K173" s="7" t="str">
        <f t="shared" si="23"/>
        <v>武汉威伟机械</v>
      </c>
      <c r="L173" s="10" t="s">
        <v>163</v>
      </c>
      <c r="M173" s="29" t="s">
        <v>372</v>
      </c>
      <c r="N173" s="7" t="str">
        <f t="shared" si="24"/>
        <v>9.6米</v>
      </c>
      <c r="O173" s="14">
        <v>12</v>
      </c>
      <c r="P173" s="14">
        <v>0</v>
      </c>
      <c r="Q173" s="14">
        <f t="shared" si="25"/>
        <v>12</v>
      </c>
      <c r="R173" s="7" t="str">
        <f t="shared" si="26"/>
        <v>分拣摆渡</v>
      </c>
    </row>
    <row r="174" spans="1:18" s="35" customFormat="1" ht="18.75">
      <c r="A174" s="8">
        <v>43195</v>
      </c>
      <c r="B174" s="10" t="s">
        <v>71</v>
      </c>
      <c r="C174" s="10">
        <v>2330</v>
      </c>
      <c r="D174" s="10">
        <v>2340</v>
      </c>
      <c r="E174" s="11" t="s">
        <v>31</v>
      </c>
      <c r="F174" s="11" t="s">
        <v>430</v>
      </c>
      <c r="G174" s="11" t="s">
        <v>53</v>
      </c>
      <c r="H174" s="11" t="s">
        <v>467</v>
      </c>
      <c r="I174" s="46" t="s">
        <v>668</v>
      </c>
      <c r="J174" s="10" t="s">
        <v>703</v>
      </c>
      <c r="K174" s="7" t="str">
        <f t="shared" si="23"/>
        <v>武汉威伟机械</v>
      </c>
      <c r="L174" s="10" t="s">
        <v>162</v>
      </c>
      <c r="M174" s="29" t="s">
        <v>117</v>
      </c>
      <c r="N174" s="7" t="str">
        <f t="shared" si="24"/>
        <v>9.6米</v>
      </c>
      <c r="O174" s="14">
        <v>14</v>
      </c>
      <c r="P174" s="14">
        <v>0</v>
      </c>
      <c r="Q174" s="14">
        <f t="shared" si="25"/>
        <v>14</v>
      </c>
      <c r="R174" s="7" t="str">
        <f t="shared" si="26"/>
        <v>分拣摆渡</v>
      </c>
    </row>
    <row r="175" spans="1:18" s="35" customFormat="1" ht="18.75">
      <c r="A175" s="8">
        <v>43195</v>
      </c>
      <c r="B175" s="10" t="s">
        <v>258</v>
      </c>
      <c r="C175" s="10">
        <v>2140</v>
      </c>
      <c r="D175" s="10">
        <v>2150</v>
      </c>
      <c r="E175" s="11" t="s">
        <v>31</v>
      </c>
      <c r="F175" s="11" t="s">
        <v>430</v>
      </c>
      <c r="G175" s="11" t="s">
        <v>53</v>
      </c>
      <c r="H175" s="11" t="s">
        <v>467</v>
      </c>
      <c r="I175" s="46" t="s">
        <v>669</v>
      </c>
      <c r="J175" s="10" t="s">
        <v>704</v>
      </c>
      <c r="K175" s="7" t="str">
        <f t="shared" si="23"/>
        <v>武汉威伟机械</v>
      </c>
      <c r="L175" s="10" t="s">
        <v>162</v>
      </c>
      <c r="M175" s="29" t="s">
        <v>117</v>
      </c>
      <c r="N175" s="7" t="str">
        <f t="shared" si="24"/>
        <v>9.6米</v>
      </c>
      <c r="O175" s="14">
        <v>14</v>
      </c>
      <c r="P175" s="14">
        <v>0</v>
      </c>
      <c r="Q175" s="14">
        <f t="shared" si="25"/>
        <v>14</v>
      </c>
      <c r="R175" s="7" t="str">
        <f t="shared" si="26"/>
        <v>分拣摆渡</v>
      </c>
    </row>
    <row r="176" spans="1:18" s="35" customFormat="1" ht="18.75">
      <c r="A176" s="8">
        <v>43195</v>
      </c>
      <c r="B176" s="10" t="s">
        <v>71</v>
      </c>
      <c r="C176" s="10">
        <v>2055</v>
      </c>
      <c r="D176" s="10">
        <v>2110</v>
      </c>
      <c r="E176" s="11" t="s">
        <v>31</v>
      </c>
      <c r="F176" s="11" t="s">
        <v>430</v>
      </c>
      <c r="G176" s="11" t="s">
        <v>53</v>
      </c>
      <c r="H176" s="11" t="s">
        <v>467</v>
      </c>
      <c r="I176" s="46" t="s">
        <v>670</v>
      </c>
      <c r="J176" s="10" t="s">
        <v>705</v>
      </c>
      <c r="K176" s="7" t="str">
        <f t="shared" si="23"/>
        <v>武汉威伟机械</v>
      </c>
      <c r="L176" s="10" t="s">
        <v>162</v>
      </c>
      <c r="M176" s="29" t="s">
        <v>117</v>
      </c>
      <c r="N176" s="7" t="str">
        <f t="shared" si="24"/>
        <v>9.6米</v>
      </c>
      <c r="O176" s="14">
        <v>14</v>
      </c>
      <c r="P176" s="14">
        <v>0</v>
      </c>
      <c r="Q176" s="14">
        <f t="shared" si="25"/>
        <v>14</v>
      </c>
      <c r="R176" s="7" t="str">
        <f t="shared" si="26"/>
        <v>分拣摆渡</v>
      </c>
    </row>
    <row r="177" spans="1:18" s="35" customFormat="1" ht="18.75">
      <c r="A177" s="8">
        <v>43195</v>
      </c>
      <c r="B177" s="10" t="s">
        <v>71</v>
      </c>
      <c r="C177" s="10">
        <v>1850</v>
      </c>
      <c r="D177" s="10">
        <v>1900</v>
      </c>
      <c r="E177" s="11" t="s">
        <v>31</v>
      </c>
      <c r="F177" s="11" t="s">
        <v>430</v>
      </c>
      <c r="G177" s="11" t="s">
        <v>53</v>
      </c>
      <c r="H177" s="11" t="s">
        <v>467</v>
      </c>
      <c r="I177" s="46" t="s">
        <v>671</v>
      </c>
      <c r="J177" s="10" t="s">
        <v>706</v>
      </c>
      <c r="K177" s="7" t="str">
        <f t="shared" si="23"/>
        <v>武汉威伟机械</v>
      </c>
      <c r="L177" s="10" t="s">
        <v>162</v>
      </c>
      <c r="M177" s="29" t="s">
        <v>117</v>
      </c>
      <c r="N177" s="7" t="str">
        <f t="shared" si="24"/>
        <v>9.6米</v>
      </c>
      <c r="O177" s="14">
        <v>14</v>
      </c>
      <c r="P177" s="14">
        <v>0</v>
      </c>
      <c r="Q177" s="14">
        <f t="shared" si="25"/>
        <v>14</v>
      </c>
      <c r="R177" s="7" t="str">
        <f t="shared" si="26"/>
        <v>分拣摆渡</v>
      </c>
    </row>
    <row r="178" spans="1:18" s="35" customFormat="1" ht="18.75">
      <c r="A178" s="8">
        <v>43195</v>
      </c>
      <c r="B178" s="10" t="s">
        <v>71</v>
      </c>
      <c r="C178" s="10">
        <v>1745</v>
      </c>
      <c r="D178" s="10">
        <v>1806</v>
      </c>
      <c r="E178" s="11" t="s">
        <v>31</v>
      </c>
      <c r="F178" s="11" t="s">
        <v>430</v>
      </c>
      <c r="G178" s="11" t="s">
        <v>53</v>
      </c>
      <c r="H178" s="11" t="s">
        <v>467</v>
      </c>
      <c r="I178" s="46" t="s">
        <v>672</v>
      </c>
      <c r="J178" s="10" t="s">
        <v>707</v>
      </c>
      <c r="K178" s="7" t="str">
        <f t="shared" si="23"/>
        <v>武汉威伟机械</v>
      </c>
      <c r="L178" s="10" t="s">
        <v>162</v>
      </c>
      <c r="M178" s="29" t="s">
        <v>117</v>
      </c>
      <c r="N178" s="7" t="str">
        <f t="shared" si="24"/>
        <v>9.6米</v>
      </c>
      <c r="O178" s="14">
        <v>14</v>
      </c>
      <c r="P178" s="14">
        <v>0</v>
      </c>
      <c r="Q178" s="14">
        <f t="shared" si="25"/>
        <v>14</v>
      </c>
      <c r="R178" s="7" t="str">
        <f t="shared" si="26"/>
        <v>分拣摆渡</v>
      </c>
    </row>
    <row r="179" spans="1:18" s="35" customFormat="1" ht="18.75">
      <c r="A179" s="8">
        <v>43195</v>
      </c>
      <c r="B179" s="10" t="s">
        <v>310</v>
      </c>
      <c r="C179" s="10">
        <v>1536</v>
      </c>
      <c r="D179" s="10">
        <v>1546</v>
      </c>
      <c r="E179" s="11" t="s">
        <v>31</v>
      </c>
      <c r="F179" s="11" t="s">
        <v>430</v>
      </c>
      <c r="G179" s="11" t="s">
        <v>53</v>
      </c>
      <c r="H179" s="11" t="s">
        <v>467</v>
      </c>
      <c r="I179" s="46" t="s">
        <v>673</v>
      </c>
      <c r="J179" s="10" t="s">
        <v>708</v>
      </c>
      <c r="K179" s="7" t="str">
        <f t="shared" si="23"/>
        <v>武汉威伟机械</v>
      </c>
      <c r="L179" s="10" t="s">
        <v>162</v>
      </c>
      <c r="M179" s="29" t="s">
        <v>117</v>
      </c>
      <c r="N179" s="7" t="str">
        <f t="shared" si="24"/>
        <v>9.6米</v>
      </c>
      <c r="O179" s="14">
        <v>14</v>
      </c>
      <c r="P179" s="14">
        <v>0</v>
      </c>
      <c r="Q179" s="14">
        <f t="shared" si="25"/>
        <v>14</v>
      </c>
      <c r="R179" s="7" t="str">
        <f t="shared" si="26"/>
        <v>分拣摆渡</v>
      </c>
    </row>
    <row r="180" spans="1:18" s="35" customFormat="1" ht="18.75">
      <c r="A180" s="8">
        <v>43195</v>
      </c>
      <c r="B180" s="10" t="s">
        <v>89</v>
      </c>
      <c r="C180" s="10">
        <v>1127</v>
      </c>
      <c r="D180" s="10">
        <v>1135</v>
      </c>
      <c r="E180" s="11" t="s">
        <v>31</v>
      </c>
      <c r="F180" s="11" t="s">
        <v>430</v>
      </c>
      <c r="G180" s="11" t="s">
        <v>53</v>
      </c>
      <c r="H180" s="11" t="s">
        <v>467</v>
      </c>
      <c r="I180" s="46" t="s">
        <v>674</v>
      </c>
      <c r="J180" s="10" t="s">
        <v>709</v>
      </c>
      <c r="K180" s="7" t="str">
        <f t="shared" si="23"/>
        <v>武汉威伟机械</v>
      </c>
      <c r="L180" s="10" t="s">
        <v>162</v>
      </c>
      <c r="M180" s="29" t="s">
        <v>117</v>
      </c>
      <c r="N180" s="7" t="str">
        <f t="shared" si="24"/>
        <v>9.6米</v>
      </c>
      <c r="O180" s="14">
        <v>14</v>
      </c>
      <c r="P180" s="14">
        <v>0</v>
      </c>
      <c r="Q180" s="14">
        <f t="shared" si="25"/>
        <v>14</v>
      </c>
      <c r="R180" s="7" t="str">
        <f t="shared" si="26"/>
        <v>分拣摆渡</v>
      </c>
    </row>
    <row r="181" spans="1:18" s="35" customFormat="1" ht="18.75">
      <c r="A181" s="8">
        <v>43195</v>
      </c>
      <c r="B181" s="10" t="s">
        <v>89</v>
      </c>
      <c r="C181" s="10">
        <v>945</v>
      </c>
      <c r="D181" s="10">
        <v>1135</v>
      </c>
      <c r="E181" s="11" t="s">
        <v>31</v>
      </c>
      <c r="F181" s="11" t="s">
        <v>430</v>
      </c>
      <c r="G181" s="11" t="s">
        <v>53</v>
      </c>
      <c r="H181" s="11" t="s">
        <v>467</v>
      </c>
      <c r="I181" s="46" t="s">
        <v>675</v>
      </c>
      <c r="J181" s="10" t="s">
        <v>710</v>
      </c>
      <c r="K181" s="7" t="str">
        <f t="shared" si="23"/>
        <v>武汉威伟机械</v>
      </c>
      <c r="L181" s="10" t="s">
        <v>162</v>
      </c>
      <c r="M181" s="29" t="s">
        <v>117</v>
      </c>
      <c r="N181" s="7" t="str">
        <f t="shared" si="24"/>
        <v>9.6米</v>
      </c>
      <c r="O181" s="14">
        <v>14</v>
      </c>
      <c r="P181" s="14">
        <v>0</v>
      </c>
      <c r="Q181" s="14">
        <f t="shared" si="25"/>
        <v>14</v>
      </c>
      <c r="R181" s="7" t="str">
        <f t="shared" si="26"/>
        <v>分拣摆渡</v>
      </c>
    </row>
    <row r="182" spans="1:18" s="35" customFormat="1" ht="18.75">
      <c r="A182" s="8">
        <v>43195</v>
      </c>
      <c r="B182" s="10" t="s">
        <v>124</v>
      </c>
      <c r="C182" s="10">
        <v>2330</v>
      </c>
      <c r="D182" s="10">
        <v>2340</v>
      </c>
      <c r="E182" s="11" t="s">
        <v>119</v>
      </c>
      <c r="F182" s="11" t="s">
        <v>481</v>
      </c>
      <c r="G182" s="11" t="s">
        <v>53</v>
      </c>
      <c r="H182" s="11" t="s">
        <v>467</v>
      </c>
      <c r="I182" s="46" t="s">
        <v>676</v>
      </c>
      <c r="J182" s="10" t="s">
        <v>711</v>
      </c>
      <c r="K182" s="7" t="str">
        <f t="shared" si="23"/>
        <v>武汉威伟机械</v>
      </c>
      <c r="L182" s="10" t="s">
        <v>363</v>
      </c>
      <c r="M182" s="29" t="s">
        <v>118</v>
      </c>
      <c r="N182" s="7" t="str">
        <f t="shared" si="24"/>
        <v>9.6米</v>
      </c>
      <c r="O182" s="14">
        <v>0</v>
      </c>
      <c r="P182" s="14">
        <v>1</v>
      </c>
      <c r="Q182" s="14">
        <f t="shared" si="25"/>
        <v>1</v>
      </c>
      <c r="R182" s="7" t="str">
        <f t="shared" si="26"/>
        <v>分拣摆渡</v>
      </c>
    </row>
    <row r="183" spans="1:18" s="35" customFormat="1" ht="18.75">
      <c r="A183" s="8">
        <v>43195</v>
      </c>
      <c r="B183" s="10" t="s">
        <v>124</v>
      </c>
      <c r="C183" s="10">
        <v>1530</v>
      </c>
      <c r="D183" s="10">
        <v>1540</v>
      </c>
      <c r="E183" s="11" t="s">
        <v>119</v>
      </c>
      <c r="F183" s="11" t="s">
        <v>481</v>
      </c>
      <c r="G183" s="11" t="s">
        <v>53</v>
      </c>
      <c r="H183" s="11" t="s">
        <v>467</v>
      </c>
      <c r="I183" s="46" t="s">
        <v>677</v>
      </c>
      <c r="J183" s="10" t="s">
        <v>712</v>
      </c>
      <c r="K183" s="7" t="str">
        <f t="shared" si="23"/>
        <v>武汉威伟机械</v>
      </c>
      <c r="L183" s="10" t="s">
        <v>363</v>
      </c>
      <c r="M183" s="29" t="s">
        <v>118</v>
      </c>
      <c r="N183" s="7" t="str">
        <f t="shared" si="24"/>
        <v>9.6米</v>
      </c>
      <c r="O183" s="14">
        <v>1</v>
      </c>
      <c r="P183" s="14">
        <v>0</v>
      </c>
      <c r="Q183" s="14">
        <f t="shared" si="25"/>
        <v>1</v>
      </c>
      <c r="R183" s="7" t="str">
        <f t="shared" si="26"/>
        <v>分拣摆渡</v>
      </c>
    </row>
    <row r="184" spans="1:18" s="35" customFormat="1" ht="18.75">
      <c r="A184" s="8">
        <v>43195</v>
      </c>
      <c r="B184" s="10" t="s">
        <v>124</v>
      </c>
      <c r="C184" s="10">
        <v>2030</v>
      </c>
      <c r="D184" s="10">
        <v>2040</v>
      </c>
      <c r="E184" s="11" t="s">
        <v>119</v>
      </c>
      <c r="F184" s="11" t="s">
        <v>481</v>
      </c>
      <c r="G184" s="11" t="s">
        <v>53</v>
      </c>
      <c r="H184" s="11" t="s">
        <v>467</v>
      </c>
      <c r="I184" s="46" t="s">
        <v>678</v>
      </c>
      <c r="J184" s="10" t="s">
        <v>713</v>
      </c>
      <c r="K184" s="7" t="str">
        <f t="shared" si="23"/>
        <v>武汉威伟机械</v>
      </c>
      <c r="L184" s="10" t="s">
        <v>363</v>
      </c>
      <c r="M184" s="29" t="s">
        <v>118</v>
      </c>
      <c r="N184" s="7" t="str">
        <f t="shared" si="24"/>
        <v>9.6米</v>
      </c>
      <c r="O184" s="14">
        <v>1</v>
      </c>
      <c r="P184" s="14">
        <v>0</v>
      </c>
      <c r="Q184" s="14">
        <f t="shared" si="25"/>
        <v>1</v>
      </c>
      <c r="R184" s="7" t="str">
        <f t="shared" si="26"/>
        <v>分拣摆渡</v>
      </c>
    </row>
    <row r="185" spans="1:18" s="35" customFormat="1" ht="18.75">
      <c r="A185" s="8">
        <v>43195</v>
      </c>
      <c r="B185" s="10" t="s">
        <v>124</v>
      </c>
      <c r="C185" s="10">
        <v>1625</v>
      </c>
      <c r="D185" s="10">
        <v>1635</v>
      </c>
      <c r="E185" s="11" t="s">
        <v>119</v>
      </c>
      <c r="F185" s="11" t="s">
        <v>481</v>
      </c>
      <c r="G185" s="11" t="s">
        <v>53</v>
      </c>
      <c r="H185" s="11" t="s">
        <v>467</v>
      </c>
      <c r="I185" s="46" t="s">
        <v>679</v>
      </c>
      <c r="J185" s="10" t="s">
        <v>714</v>
      </c>
      <c r="K185" s="7" t="str">
        <f t="shared" si="23"/>
        <v>武汉威伟机械</v>
      </c>
      <c r="L185" s="10" t="s">
        <v>363</v>
      </c>
      <c r="M185" s="29" t="s">
        <v>118</v>
      </c>
      <c r="N185" s="7" t="str">
        <f t="shared" si="24"/>
        <v>9.6米</v>
      </c>
      <c r="O185" s="14">
        <v>1</v>
      </c>
      <c r="P185" s="14">
        <v>0</v>
      </c>
      <c r="Q185" s="14">
        <f t="shared" si="25"/>
        <v>1</v>
      </c>
      <c r="R185" s="7" t="str">
        <f t="shared" si="26"/>
        <v>分拣摆渡</v>
      </c>
    </row>
    <row r="186" spans="1:18" s="35" customFormat="1" ht="18.75">
      <c r="A186" s="8">
        <v>43195</v>
      </c>
      <c r="B186" s="10" t="s">
        <v>124</v>
      </c>
      <c r="C186" s="10">
        <v>1430</v>
      </c>
      <c r="D186" s="10">
        <v>1440</v>
      </c>
      <c r="E186" s="11" t="s">
        <v>119</v>
      </c>
      <c r="F186" s="11" t="s">
        <v>481</v>
      </c>
      <c r="G186" s="11" t="s">
        <v>53</v>
      </c>
      <c r="H186" s="11" t="s">
        <v>467</v>
      </c>
      <c r="I186" s="46" t="s">
        <v>680</v>
      </c>
      <c r="J186" s="10" t="s">
        <v>715</v>
      </c>
      <c r="K186" s="7" t="str">
        <f t="shared" si="23"/>
        <v>武汉威伟机械</v>
      </c>
      <c r="L186" s="10" t="s">
        <v>363</v>
      </c>
      <c r="M186" s="29" t="s">
        <v>118</v>
      </c>
      <c r="N186" s="7" t="str">
        <f t="shared" si="24"/>
        <v>9.6米</v>
      </c>
      <c r="O186" s="14">
        <v>2</v>
      </c>
      <c r="P186" s="14">
        <v>0</v>
      </c>
      <c r="Q186" s="14">
        <f t="shared" si="25"/>
        <v>2</v>
      </c>
      <c r="R186" s="7" t="str">
        <f t="shared" si="26"/>
        <v>分拣摆渡</v>
      </c>
    </row>
    <row r="187" spans="1:18" s="35" customFormat="1" ht="18.75">
      <c r="A187" s="8">
        <v>43195</v>
      </c>
      <c r="B187" s="10" t="s">
        <v>124</v>
      </c>
      <c r="C187" s="10">
        <v>1130</v>
      </c>
      <c r="D187" s="10">
        <v>1140</v>
      </c>
      <c r="E187" s="11" t="s">
        <v>119</v>
      </c>
      <c r="F187" s="11" t="s">
        <v>481</v>
      </c>
      <c r="G187" s="11" t="s">
        <v>53</v>
      </c>
      <c r="H187" s="11" t="s">
        <v>467</v>
      </c>
      <c r="I187" s="46" t="s">
        <v>681</v>
      </c>
      <c r="J187" s="10" t="s">
        <v>716</v>
      </c>
      <c r="K187" s="7" t="str">
        <f t="shared" si="23"/>
        <v>武汉威伟机械</v>
      </c>
      <c r="L187" s="10" t="s">
        <v>363</v>
      </c>
      <c r="M187" s="29" t="s">
        <v>118</v>
      </c>
      <c r="N187" s="7" t="str">
        <f t="shared" si="24"/>
        <v>9.6米</v>
      </c>
      <c r="O187" s="14">
        <v>1</v>
      </c>
      <c r="P187" s="14">
        <v>0</v>
      </c>
      <c r="Q187" s="14">
        <f t="shared" si="25"/>
        <v>1</v>
      </c>
      <c r="R187" s="7" t="str">
        <f t="shared" si="26"/>
        <v>分拣摆渡</v>
      </c>
    </row>
    <row r="188" spans="1:18" s="35" customFormat="1" ht="18.75">
      <c r="A188" s="8">
        <v>43195</v>
      </c>
      <c r="B188" s="10" t="s">
        <v>124</v>
      </c>
      <c r="C188" s="10">
        <v>1030</v>
      </c>
      <c r="D188" s="10">
        <v>1040</v>
      </c>
      <c r="E188" s="11" t="s">
        <v>119</v>
      </c>
      <c r="F188" s="11" t="s">
        <v>481</v>
      </c>
      <c r="G188" s="11" t="s">
        <v>53</v>
      </c>
      <c r="H188" s="11" t="s">
        <v>467</v>
      </c>
      <c r="I188" s="46" t="s">
        <v>682</v>
      </c>
      <c r="J188" s="10" t="s">
        <v>717</v>
      </c>
      <c r="K188" s="7" t="str">
        <f t="shared" si="23"/>
        <v>武汉威伟机械</v>
      </c>
      <c r="L188" s="10" t="s">
        <v>363</v>
      </c>
      <c r="M188" s="29" t="s">
        <v>118</v>
      </c>
      <c r="N188" s="7" t="str">
        <f t="shared" si="24"/>
        <v>9.6米</v>
      </c>
      <c r="O188" s="14">
        <v>1</v>
      </c>
      <c r="P188" s="14">
        <v>1</v>
      </c>
      <c r="Q188" s="14">
        <f t="shared" si="25"/>
        <v>2</v>
      </c>
      <c r="R188" s="7" t="str">
        <f t="shared" si="26"/>
        <v>分拣摆渡</v>
      </c>
    </row>
    <row r="189" spans="1:18" s="35" customFormat="1" ht="18.75">
      <c r="A189" s="8">
        <v>43195</v>
      </c>
      <c r="B189" s="10" t="s">
        <v>124</v>
      </c>
      <c r="C189" s="10">
        <v>2130</v>
      </c>
      <c r="D189" s="10">
        <v>2140</v>
      </c>
      <c r="E189" s="11" t="s">
        <v>119</v>
      </c>
      <c r="F189" s="11" t="s">
        <v>481</v>
      </c>
      <c r="G189" s="11" t="s">
        <v>53</v>
      </c>
      <c r="H189" s="11" t="s">
        <v>467</v>
      </c>
      <c r="I189" s="46" t="s">
        <v>683</v>
      </c>
      <c r="J189" s="10" t="s">
        <v>718</v>
      </c>
      <c r="K189" s="7" t="str">
        <f t="shared" si="23"/>
        <v>武汉威伟机械</v>
      </c>
      <c r="L189" s="10" t="s">
        <v>363</v>
      </c>
      <c r="M189" s="29" t="s">
        <v>118</v>
      </c>
      <c r="N189" s="7" t="str">
        <f t="shared" si="24"/>
        <v>9.6米</v>
      </c>
      <c r="O189" s="14">
        <v>1</v>
      </c>
      <c r="P189" s="14">
        <v>0</v>
      </c>
      <c r="Q189" s="14">
        <f t="shared" si="25"/>
        <v>1</v>
      </c>
      <c r="R189" s="7" t="str">
        <f t="shared" si="26"/>
        <v>分拣摆渡</v>
      </c>
    </row>
    <row r="190" spans="1:18" s="35" customFormat="1" ht="18.75">
      <c r="A190" s="8">
        <v>43196</v>
      </c>
      <c r="B190" s="10" t="s">
        <v>63</v>
      </c>
      <c r="C190" s="10">
        <v>1530</v>
      </c>
      <c r="D190" s="10">
        <v>1728</v>
      </c>
      <c r="E190" s="11" t="s">
        <v>37</v>
      </c>
      <c r="F190" s="11" t="s">
        <v>501</v>
      </c>
      <c r="G190" s="11" t="s">
        <v>31</v>
      </c>
      <c r="H190" s="11" t="s">
        <v>430</v>
      </c>
      <c r="I190" s="40" t="s">
        <v>684</v>
      </c>
      <c r="J190" s="10" t="s">
        <v>719</v>
      </c>
      <c r="K190" s="7" t="str">
        <f t="shared" si="23"/>
        <v>武汉威伟机械</v>
      </c>
      <c r="L190" s="10" t="s">
        <v>164</v>
      </c>
      <c r="M190" s="29" t="s">
        <v>58</v>
      </c>
      <c r="N190" s="7" t="str">
        <f t="shared" si="24"/>
        <v>9.6米</v>
      </c>
      <c r="O190" s="14">
        <v>14</v>
      </c>
      <c r="P190" s="14">
        <v>0</v>
      </c>
      <c r="Q190" s="14">
        <f>SUM(O190:P190)</f>
        <v>14</v>
      </c>
      <c r="R190" s="7" t="str">
        <f t="shared" si="26"/>
        <v>分拣摆渡</v>
      </c>
    </row>
    <row r="191" spans="1:18" s="35" customFormat="1" ht="18.75">
      <c r="A191" s="8">
        <v>43196</v>
      </c>
      <c r="B191" s="10" t="s">
        <v>63</v>
      </c>
      <c r="C191" s="10">
        <v>1730</v>
      </c>
      <c r="D191" s="10">
        <v>1907</v>
      </c>
      <c r="E191" s="11" t="s">
        <v>37</v>
      </c>
      <c r="F191" s="11" t="s">
        <v>501</v>
      </c>
      <c r="G191" s="11" t="s">
        <v>31</v>
      </c>
      <c r="H191" s="11" t="s">
        <v>430</v>
      </c>
      <c r="I191" s="40" t="s">
        <v>685</v>
      </c>
      <c r="J191" s="10" t="s">
        <v>720</v>
      </c>
      <c r="K191" s="7" t="str">
        <f t="shared" si="23"/>
        <v>武汉威伟机械</v>
      </c>
      <c r="L191" s="10" t="s">
        <v>24</v>
      </c>
      <c r="M191" s="29" t="s">
        <v>48</v>
      </c>
      <c r="N191" s="7" t="str">
        <f t="shared" si="24"/>
        <v>9.6米</v>
      </c>
      <c r="O191" s="14">
        <v>14</v>
      </c>
      <c r="P191" s="14">
        <v>0</v>
      </c>
      <c r="Q191" s="14">
        <f>SUM(O191:P191)</f>
        <v>14</v>
      </c>
      <c r="R191" s="7" t="str">
        <f t="shared" si="26"/>
        <v>分拣摆渡</v>
      </c>
    </row>
    <row r="192" spans="1:18" s="35" customFormat="1" ht="18.75">
      <c r="A192" s="8">
        <v>43196</v>
      </c>
      <c r="B192" s="10" t="s">
        <v>234</v>
      </c>
      <c r="C192" s="10">
        <v>1459</v>
      </c>
      <c r="D192" s="10">
        <v>1642</v>
      </c>
      <c r="E192" s="11" t="s">
        <v>26</v>
      </c>
      <c r="F192" s="11" t="s">
        <v>251</v>
      </c>
      <c r="G192" s="11" t="s">
        <v>31</v>
      </c>
      <c r="H192" s="11" t="s">
        <v>430</v>
      </c>
      <c r="I192" s="40" t="s">
        <v>686</v>
      </c>
      <c r="J192" s="10" t="s">
        <v>721</v>
      </c>
      <c r="K192" s="7" t="str">
        <f t="shared" si="23"/>
        <v>武汉威伟机械</v>
      </c>
      <c r="L192" s="10" t="s">
        <v>176</v>
      </c>
      <c r="M192" s="29" t="s">
        <v>242</v>
      </c>
      <c r="N192" s="7" t="str">
        <f t="shared" si="24"/>
        <v>9.6米</v>
      </c>
      <c r="O192" s="14">
        <v>11</v>
      </c>
      <c r="P192" s="14">
        <v>0</v>
      </c>
      <c r="Q192" s="14">
        <f>SUM(O192:P192)</f>
        <v>11</v>
      </c>
      <c r="R192" s="7" t="str">
        <f t="shared" si="26"/>
        <v>分拣摆渡</v>
      </c>
    </row>
    <row r="193" spans="1:18" s="35" customFormat="1" ht="18.75">
      <c r="A193" s="8">
        <v>43196</v>
      </c>
      <c r="B193" s="10" t="s">
        <v>25</v>
      </c>
      <c r="C193" s="10">
        <v>1929</v>
      </c>
      <c r="D193" s="10">
        <v>2103</v>
      </c>
      <c r="E193" s="11" t="s">
        <v>26</v>
      </c>
      <c r="F193" s="11" t="s">
        <v>251</v>
      </c>
      <c r="G193" s="11" t="s">
        <v>31</v>
      </c>
      <c r="H193" s="11" t="s">
        <v>430</v>
      </c>
      <c r="I193" s="40" t="s">
        <v>687</v>
      </c>
      <c r="J193" s="10" t="s">
        <v>722</v>
      </c>
      <c r="K193" s="7" t="str">
        <f t="shared" ref="K193:K219" si="27">IF(A193&lt;&gt;"","武汉威伟机械","------")</f>
        <v>武汉威伟机械</v>
      </c>
      <c r="L193" s="10" t="s">
        <v>177</v>
      </c>
      <c r="M193" s="29" t="s">
        <v>341</v>
      </c>
      <c r="N193" s="7" t="str">
        <f t="shared" ref="N193:N219" si="28">IF(A193&lt;&gt;"","9.6米","--")</f>
        <v>9.6米</v>
      </c>
      <c r="O193" s="14">
        <v>14</v>
      </c>
      <c r="P193" s="14">
        <v>0</v>
      </c>
      <c r="Q193" s="14">
        <f>SUM(O193:P193)</f>
        <v>14</v>
      </c>
      <c r="R193" s="7" t="str">
        <f t="shared" ref="R193:R219" si="29">IF(A193&lt;&gt;"","分拣摆渡","----")</f>
        <v>分拣摆渡</v>
      </c>
    </row>
    <row r="194" spans="1:18" s="35" customFormat="1" ht="18.75">
      <c r="A194" s="8">
        <v>43196</v>
      </c>
      <c r="B194" s="10" t="s">
        <v>25</v>
      </c>
      <c r="C194" s="10">
        <v>1930</v>
      </c>
      <c r="D194" s="10">
        <v>2130</v>
      </c>
      <c r="E194" s="11" t="s">
        <v>26</v>
      </c>
      <c r="F194" s="11" t="s">
        <v>251</v>
      </c>
      <c r="G194" s="11" t="s">
        <v>31</v>
      </c>
      <c r="H194" s="11" t="s">
        <v>430</v>
      </c>
      <c r="I194" s="40" t="s">
        <v>688</v>
      </c>
      <c r="J194" s="10" t="s">
        <v>723</v>
      </c>
      <c r="K194" s="7" t="str">
        <f t="shared" si="27"/>
        <v>武汉威伟机械</v>
      </c>
      <c r="L194" s="10" t="s">
        <v>175</v>
      </c>
      <c r="M194" s="29" t="s">
        <v>239</v>
      </c>
      <c r="N194" s="7" t="str">
        <f t="shared" si="28"/>
        <v>9.6米</v>
      </c>
      <c r="O194" s="14">
        <v>6</v>
      </c>
      <c r="P194" s="14">
        <v>0</v>
      </c>
      <c r="Q194" s="14">
        <f>SUM(O194:P194)</f>
        <v>6</v>
      </c>
      <c r="R194" s="7" t="str">
        <f t="shared" si="29"/>
        <v>分拣摆渡</v>
      </c>
    </row>
    <row r="195" spans="1:18" s="35" customFormat="1" ht="18.75">
      <c r="A195" s="8">
        <v>43196</v>
      </c>
      <c r="B195" s="10" t="s">
        <v>108</v>
      </c>
      <c r="C195" s="10">
        <v>1700</v>
      </c>
      <c r="D195" s="10">
        <v>1723</v>
      </c>
      <c r="E195" s="11" t="s">
        <v>53</v>
      </c>
      <c r="F195" s="11" t="s">
        <v>517</v>
      </c>
      <c r="G195" s="11" t="s">
        <v>31</v>
      </c>
      <c r="H195" s="11" t="s">
        <v>430</v>
      </c>
      <c r="I195" s="40" t="s">
        <v>689</v>
      </c>
      <c r="J195" s="10" t="s">
        <v>724</v>
      </c>
      <c r="K195" s="7" t="str">
        <f t="shared" si="27"/>
        <v>武汉威伟机械</v>
      </c>
      <c r="L195" s="10" t="s">
        <v>165</v>
      </c>
      <c r="M195" s="29" t="s">
        <v>144</v>
      </c>
      <c r="N195" s="7" t="str">
        <f t="shared" si="28"/>
        <v>9.6米</v>
      </c>
      <c r="O195" s="14">
        <v>14</v>
      </c>
      <c r="P195" s="14">
        <v>0</v>
      </c>
      <c r="Q195" s="14">
        <f t="shared" ref="Q195:Q219" si="30">SUM(O195:P195)</f>
        <v>14</v>
      </c>
      <c r="R195" s="7" t="str">
        <f t="shared" si="29"/>
        <v>分拣摆渡</v>
      </c>
    </row>
    <row r="196" spans="1:18" s="35" customFormat="1" ht="18.75">
      <c r="A196" s="8">
        <v>43196</v>
      </c>
      <c r="B196" s="10" t="s">
        <v>310</v>
      </c>
      <c r="C196" s="10">
        <v>1955</v>
      </c>
      <c r="D196" s="10">
        <v>2025</v>
      </c>
      <c r="E196" s="11" t="s">
        <v>53</v>
      </c>
      <c r="F196" s="11" t="s">
        <v>517</v>
      </c>
      <c r="G196" s="11" t="s">
        <v>31</v>
      </c>
      <c r="H196" s="11" t="s">
        <v>430</v>
      </c>
      <c r="I196" s="40" t="s">
        <v>780</v>
      </c>
      <c r="J196" s="10" t="s">
        <v>725</v>
      </c>
      <c r="K196" s="7" t="str">
        <f t="shared" si="27"/>
        <v>武汉威伟机械</v>
      </c>
      <c r="L196" s="10" t="s">
        <v>165</v>
      </c>
      <c r="M196" s="29" t="s">
        <v>144</v>
      </c>
      <c r="N196" s="7" t="str">
        <f t="shared" si="28"/>
        <v>9.6米</v>
      </c>
      <c r="O196" s="14">
        <v>14</v>
      </c>
      <c r="P196" s="14">
        <v>0</v>
      </c>
      <c r="Q196" s="14">
        <f t="shared" si="30"/>
        <v>14</v>
      </c>
      <c r="R196" s="7" t="str">
        <f t="shared" si="29"/>
        <v>分拣摆渡</v>
      </c>
    </row>
    <row r="197" spans="1:18" s="35" customFormat="1" ht="18.75">
      <c r="A197" s="8">
        <v>43196</v>
      </c>
      <c r="B197" s="10" t="s">
        <v>310</v>
      </c>
      <c r="C197" s="10">
        <v>1030</v>
      </c>
      <c r="D197" s="10">
        <v>1050</v>
      </c>
      <c r="E197" s="11" t="s">
        <v>53</v>
      </c>
      <c r="F197" s="11" t="s">
        <v>517</v>
      </c>
      <c r="G197" s="11" t="s">
        <v>31</v>
      </c>
      <c r="H197" s="11" t="s">
        <v>430</v>
      </c>
      <c r="I197" s="40" t="s">
        <v>781</v>
      </c>
      <c r="J197" s="10" t="s">
        <v>726</v>
      </c>
      <c r="K197" s="7" t="str">
        <f t="shared" si="27"/>
        <v>武汉威伟机械</v>
      </c>
      <c r="L197" s="10" t="s">
        <v>167</v>
      </c>
      <c r="M197" s="29" t="s">
        <v>191</v>
      </c>
      <c r="N197" s="7" t="str">
        <f t="shared" si="28"/>
        <v>9.6米</v>
      </c>
      <c r="O197" s="14">
        <v>14</v>
      </c>
      <c r="P197" s="14">
        <v>0</v>
      </c>
      <c r="Q197" s="14">
        <f t="shared" si="30"/>
        <v>14</v>
      </c>
      <c r="R197" s="7" t="str">
        <f t="shared" si="29"/>
        <v>分拣摆渡</v>
      </c>
    </row>
    <row r="198" spans="1:18" s="35" customFormat="1" ht="18.75">
      <c r="A198" s="8">
        <v>43196</v>
      </c>
      <c r="B198" s="10" t="s">
        <v>307</v>
      </c>
      <c r="C198" s="10">
        <v>1400</v>
      </c>
      <c r="D198" s="10">
        <v>1420</v>
      </c>
      <c r="E198" s="11" t="s">
        <v>53</v>
      </c>
      <c r="F198" s="11" t="s">
        <v>517</v>
      </c>
      <c r="G198" s="11" t="s">
        <v>31</v>
      </c>
      <c r="H198" s="11" t="s">
        <v>430</v>
      </c>
      <c r="I198" s="40" t="s">
        <v>782</v>
      </c>
      <c r="J198" s="10" t="s">
        <v>727</v>
      </c>
      <c r="K198" s="7" t="str">
        <f t="shared" si="27"/>
        <v>武汉威伟机械</v>
      </c>
      <c r="L198" s="10" t="s">
        <v>162</v>
      </c>
      <c r="M198" s="29" t="s">
        <v>117</v>
      </c>
      <c r="N198" s="7" t="str">
        <f t="shared" si="28"/>
        <v>9.6米</v>
      </c>
      <c r="O198" s="14">
        <v>12</v>
      </c>
      <c r="P198" s="14">
        <v>0</v>
      </c>
      <c r="Q198" s="14">
        <f t="shared" si="30"/>
        <v>12</v>
      </c>
      <c r="R198" s="7" t="str">
        <f t="shared" si="29"/>
        <v>分拣摆渡</v>
      </c>
    </row>
    <row r="199" spans="1:18" s="35" customFormat="1" ht="18.75">
      <c r="A199" s="8">
        <v>43196</v>
      </c>
      <c r="B199" s="10" t="s">
        <v>60</v>
      </c>
      <c r="C199" s="10">
        <v>2154</v>
      </c>
      <c r="D199" s="10">
        <v>2203</v>
      </c>
      <c r="E199" s="11" t="s">
        <v>53</v>
      </c>
      <c r="F199" s="11" t="s">
        <v>517</v>
      </c>
      <c r="G199" s="11" t="s">
        <v>31</v>
      </c>
      <c r="H199" s="11" t="s">
        <v>430</v>
      </c>
      <c r="I199" s="40" t="s">
        <v>783</v>
      </c>
      <c r="J199" s="10" t="s">
        <v>728</v>
      </c>
      <c r="K199" s="7" t="str">
        <f t="shared" si="27"/>
        <v>武汉威伟机械</v>
      </c>
      <c r="L199" s="10" t="s">
        <v>176</v>
      </c>
      <c r="M199" s="29" t="s">
        <v>242</v>
      </c>
      <c r="N199" s="7" t="str">
        <f t="shared" si="28"/>
        <v>9.6米</v>
      </c>
      <c r="O199" s="14">
        <v>5</v>
      </c>
      <c r="P199" s="14">
        <v>0</v>
      </c>
      <c r="Q199" s="14">
        <f>SUM(O199:P199)</f>
        <v>5</v>
      </c>
      <c r="R199" s="7" t="str">
        <f t="shared" si="29"/>
        <v>分拣摆渡</v>
      </c>
    </row>
    <row r="200" spans="1:18" s="35" customFormat="1" ht="18.75">
      <c r="A200" s="8">
        <v>43196</v>
      </c>
      <c r="B200" s="10" t="s">
        <v>60</v>
      </c>
      <c r="C200" s="10">
        <v>1927</v>
      </c>
      <c r="D200" s="10">
        <v>1949</v>
      </c>
      <c r="E200" s="11" t="s">
        <v>53</v>
      </c>
      <c r="F200" s="11" t="s">
        <v>517</v>
      </c>
      <c r="G200" s="11" t="s">
        <v>31</v>
      </c>
      <c r="H200" s="11" t="s">
        <v>430</v>
      </c>
      <c r="I200" s="40" t="s">
        <v>784</v>
      </c>
      <c r="J200" s="10" t="s">
        <v>729</v>
      </c>
      <c r="K200" s="7" t="str">
        <f t="shared" si="27"/>
        <v>武汉威伟机械</v>
      </c>
      <c r="L200" s="10" t="s">
        <v>176</v>
      </c>
      <c r="M200" s="29" t="s">
        <v>242</v>
      </c>
      <c r="N200" s="7" t="str">
        <f t="shared" si="28"/>
        <v>9.6米</v>
      </c>
      <c r="O200" s="14">
        <v>14</v>
      </c>
      <c r="P200" s="14">
        <v>0</v>
      </c>
      <c r="Q200" s="14">
        <f t="shared" ref="Q200" si="31">SUM(O200:P200)</f>
        <v>14</v>
      </c>
      <c r="R200" s="7" t="str">
        <f t="shared" si="29"/>
        <v>分拣摆渡</v>
      </c>
    </row>
    <row r="201" spans="1:18" s="35" customFormat="1" ht="18.75">
      <c r="A201" s="8">
        <v>43196</v>
      </c>
      <c r="B201" s="10" t="s">
        <v>71</v>
      </c>
      <c r="C201" s="10">
        <v>2050</v>
      </c>
      <c r="D201" s="10">
        <v>2100</v>
      </c>
      <c r="E201" s="11" t="s">
        <v>31</v>
      </c>
      <c r="F201" s="11" t="s">
        <v>430</v>
      </c>
      <c r="G201" s="11" t="s">
        <v>53</v>
      </c>
      <c r="H201" s="11" t="s">
        <v>467</v>
      </c>
      <c r="I201" s="40" t="s">
        <v>785</v>
      </c>
      <c r="J201" s="10" t="s">
        <v>730</v>
      </c>
      <c r="K201" s="7" t="str">
        <f t="shared" si="27"/>
        <v>武汉威伟机械</v>
      </c>
      <c r="L201" s="10" t="s">
        <v>162</v>
      </c>
      <c r="M201" s="29" t="s">
        <v>117</v>
      </c>
      <c r="N201" s="7" t="str">
        <f t="shared" si="28"/>
        <v>9.6米</v>
      </c>
      <c r="O201" s="14">
        <v>14</v>
      </c>
      <c r="P201" s="14">
        <v>0</v>
      </c>
      <c r="Q201" s="14">
        <f t="shared" si="30"/>
        <v>14</v>
      </c>
      <c r="R201" s="7" t="str">
        <f t="shared" si="29"/>
        <v>分拣摆渡</v>
      </c>
    </row>
    <row r="202" spans="1:18" s="35" customFormat="1" ht="18.75">
      <c r="A202" s="8">
        <v>43196</v>
      </c>
      <c r="B202" s="10" t="s">
        <v>89</v>
      </c>
      <c r="C202" s="10">
        <v>1653</v>
      </c>
      <c r="D202" s="10">
        <v>1703</v>
      </c>
      <c r="E202" s="11" t="s">
        <v>31</v>
      </c>
      <c r="F202" s="11" t="s">
        <v>430</v>
      </c>
      <c r="G202" s="11" t="s">
        <v>53</v>
      </c>
      <c r="H202" s="11" t="s">
        <v>467</v>
      </c>
      <c r="I202" s="40" t="s">
        <v>786</v>
      </c>
      <c r="J202" s="10" t="s">
        <v>731</v>
      </c>
      <c r="K202" s="7" t="str">
        <f t="shared" si="27"/>
        <v>武汉威伟机械</v>
      </c>
      <c r="L202" s="10" t="s">
        <v>162</v>
      </c>
      <c r="M202" s="29" t="s">
        <v>117</v>
      </c>
      <c r="N202" s="7" t="str">
        <f t="shared" si="28"/>
        <v>9.6米</v>
      </c>
      <c r="O202" s="14">
        <v>14</v>
      </c>
      <c r="P202" s="14">
        <v>0</v>
      </c>
      <c r="Q202" s="14">
        <f t="shared" si="30"/>
        <v>14</v>
      </c>
      <c r="R202" s="7" t="str">
        <f t="shared" si="29"/>
        <v>分拣摆渡</v>
      </c>
    </row>
    <row r="203" spans="1:18" s="35" customFormat="1" ht="18.75">
      <c r="A203" s="8">
        <v>43196</v>
      </c>
      <c r="B203" s="10" t="s">
        <v>89</v>
      </c>
      <c r="C203" s="10">
        <v>1225</v>
      </c>
      <c r="D203" s="10">
        <v>1235</v>
      </c>
      <c r="E203" s="11" t="s">
        <v>31</v>
      </c>
      <c r="F203" s="11" t="s">
        <v>430</v>
      </c>
      <c r="G203" s="11" t="s">
        <v>53</v>
      </c>
      <c r="H203" s="11" t="s">
        <v>467</v>
      </c>
      <c r="I203" s="40" t="s">
        <v>787</v>
      </c>
      <c r="J203" s="10" t="s">
        <v>732</v>
      </c>
      <c r="K203" s="7" t="str">
        <f t="shared" si="27"/>
        <v>武汉威伟机械</v>
      </c>
      <c r="L203" s="10" t="s">
        <v>162</v>
      </c>
      <c r="M203" s="29" t="s">
        <v>117</v>
      </c>
      <c r="N203" s="7" t="str">
        <f t="shared" si="28"/>
        <v>9.6米</v>
      </c>
      <c r="O203" s="14">
        <v>14</v>
      </c>
      <c r="P203" s="14">
        <v>0</v>
      </c>
      <c r="Q203" s="14">
        <f t="shared" si="30"/>
        <v>14</v>
      </c>
      <c r="R203" s="7" t="str">
        <f t="shared" si="29"/>
        <v>分拣摆渡</v>
      </c>
    </row>
    <row r="204" spans="1:18" s="35" customFormat="1" ht="18.75">
      <c r="A204" s="8">
        <v>43196</v>
      </c>
      <c r="B204" s="10" t="s">
        <v>89</v>
      </c>
      <c r="C204" s="10">
        <v>1122</v>
      </c>
      <c r="D204" s="10">
        <v>1132</v>
      </c>
      <c r="E204" s="11" t="s">
        <v>31</v>
      </c>
      <c r="F204" s="11" t="s">
        <v>430</v>
      </c>
      <c r="G204" s="11" t="s">
        <v>53</v>
      </c>
      <c r="H204" s="11" t="s">
        <v>467</v>
      </c>
      <c r="I204" s="40" t="s">
        <v>788</v>
      </c>
      <c r="J204" s="10" t="s">
        <v>733</v>
      </c>
      <c r="K204" s="7" t="str">
        <f t="shared" si="27"/>
        <v>武汉威伟机械</v>
      </c>
      <c r="L204" s="10" t="s">
        <v>162</v>
      </c>
      <c r="M204" s="29" t="s">
        <v>117</v>
      </c>
      <c r="N204" s="7" t="str">
        <f t="shared" si="28"/>
        <v>9.6米</v>
      </c>
      <c r="O204" s="14">
        <v>14</v>
      </c>
      <c r="P204" s="14">
        <v>0</v>
      </c>
      <c r="Q204" s="14">
        <f t="shared" si="30"/>
        <v>14</v>
      </c>
      <c r="R204" s="7" t="str">
        <f t="shared" si="29"/>
        <v>分拣摆渡</v>
      </c>
    </row>
    <row r="205" spans="1:18" s="35" customFormat="1" ht="18.75">
      <c r="A205" s="8">
        <v>43196</v>
      </c>
      <c r="B205" s="10" t="s">
        <v>89</v>
      </c>
      <c r="C205" s="10">
        <v>935</v>
      </c>
      <c r="D205" s="10">
        <v>945</v>
      </c>
      <c r="E205" s="11" t="s">
        <v>31</v>
      </c>
      <c r="F205" s="11" t="s">
        <v>430</v>
      </c>
      <c r="G205" s="11" t="s">
        <v>53</v>
      </c>
      <c r="H205" s="11" t="s">
        <v>467</v>
      </c>
      <c r="I205" s="40" t="s">
        <v>789</v>
      </c>
      <c r="J205" s="10" t="s">
        <v>734</v>
      </c>
      <c r="K205" s="7" t="str">
        <f t="shared" si="27"/>
        <v>武汉威伟机械</v>
      </c>
      <c r="L205" s="10" t="s">
        <v>162</v>
      </c>
      <c r="M205" s="29" t="s">
        <v>117</v>
      </c>
      <c r="N205" s="7" t="str">
        <f t="shared" si="28"/>
        <v>9.6米</v>
      </c>
      <c r="O205" s="14">
        <v>14</v>
      </c>
      <c r="P205" s="14">
        <v>0</v>
      </c>
      <c r="Q205" s="14">
        <f t="shared" si="30"/>
        <v>14</v>
      </c>
      <c r="R205" s="7" t="str">
        <f t="shared" si="29"/>
        <v>分拣摆渡</v>
      </c>
    </row>
    <row r="206" spans="1:18" s="35" customFormat="1" ht="18.75">
      <c r="A206" s="8">
        <v>43196</v>
      </c>
      <c r="B206" s="10" t="s">
        <v>71</v>
      </c>
      <c r="C206" s="10">
        <v>35</v>
      </c>
      <c r="D206" s="10">
        <v>45</v>
      </c>
      <c r="E206" s="11" t="s">
        <v>31</v>
      </c>
      <c r="F206" s="11" t="s">
        <v>430</v>
      </c>
      <c r="G206" s="11" t="s">
        <v>53</v>
      </c>
      <c r="H206" s="11" t="s">
        <v>467</v>
      </c>
      <c r="I206" s="40" t="s">
        <v>790</v>
      </c>
      <c r="J206" s="10" t="s">
        <v>735</v>
      </c>
      <c r="K206" s="7" t="str">
        <f t="shared" si="27"/>
        <v>武汉威伟机械</v>
      </c>
      <c r="L206" s="10" t="s">
        <v>162</v>
      </c>
      <c r="M206" s="29" t="s">
        <v>117</v>
      </c>
      <c r="N206" s="7" t="str">
        <f t="shared" si="28"/>
        <v>9.6米</v>
      </c>
      <c r="O206" s="14">
        <v>14</v>
      </c>
      <c r="P206" s="14">
        <v>0</v>
      </c>
      <c r="Q206" s="14">
        <f t="shared" si="30"/>
        <v>14</v>
      </c>
      <c r="R206" s="7" t="str">
        <f t="shared" si="29"/>
        <v>分拣摆渡</v>
      </c>
    </row>
    <row r="207" spans="1:18" s="35" customFormat="1" ht="18.75">
      <c r="A207" s="8">
        <v>43196</v>
      </c>
      <c r="B207" s="10" t="s">
        <v>124</v>
      </c>
      <c r="C207" s="10">
        <v>2130</v>
      </c>
      <c r="D207" s="10">
        <v>2140</v>
      </c>
      <c r="E207" s="11" t="s">
        <v>119</v>
      </c>
      <c r="F207" s="11" t="s">
        <v>481</v>
      </c>
      <c r="G207" s="11" t="s">
        <v>53</v>
      </c>
      <c r="H207" s="11" t="s">
        <v>467</v>
      </c>
      <c r="I207" s="40" t="s">
        <v>791</v>
      </c>
      <c r="J207" s="10" t="s">
        <v>736</v>
      </c>
      <c r="K207" s="7" t="str">
        <f t="shared" si="27"/>
        <v>武汉威伟机械</v>
      </c>
      <c r="L207" s="10" t="s">
        <v>363</v>
      </c>
      <c r="M207" s="29" t="s">
        <v>118</v>
      </c>
      <c r="N207" s="7" t="str">
        <f t="shared" si="28"/>
        <v>9.6米</v>
      </c>
      <c r="O207" s="14">
        <v>1</v>
      </c>
      <c r="P207" s="14">
        <v>0</v>
      </c>
      <c r="Q207" s="14">
        <f t="shared" si="30"/>
        <v>1</v>
      </c>
      <c r="R207" s="7" t="str">
        <f t="shared" si="29"/>
        <v>分拣摆渡</v>
      </c>
    </row>
    <row r="208" spans="1:18" s="35" customFormat="1" ht="18.75">
      <c r="A208" s="8">
        <v>43196</v>
      </c>
      <c r="B208" s="10" t="s">
        <v>124</v>
      </c>
      <c r="C208" s="10">
        <v>2020</v>
      </c>
      <c r="D208" s="10">
        <v>2030</v>
      </c>
      <c r="E208" s="11" t="s">
        <v>119</v>
      </c>
      <c r="F208" s="11" t="s">
        <v>481</v>
      </c>
      <c r="G208" s="11" t="s">
        <v>53</v>
      </c>
      <c r="H208" s="11" t="s">
        <v>467</v>
      </c>
      <c r="I208" s="40" t="s">
        <v>792</v>
      </c>
      <c r="J208" s="10" t="s">
        <v>737</v>
      </c>
      <c r="K208" s="7" t="str">
        <f t="shared" si="27"/>
        <v>武汉威伟机械</v>
      </c>
      <c r="L208" s="10" t="s">
        <v>363</v>
      </c>
      <c r="M208" s="29" t="s">
        <v>118</v>
      </c>
      <c r="N208" s="7" t="str">
        <f t="shared" si="28"/>
        <v>9.6米</v>
      </c>
      <c r="O208" s="14">
        <v>1</v>
      </c>
      <c r="P208" s="14">
        <v>0</v>
      </c>
      <c r="Q208" s="14">
        <f t="shared" si="30"/>
        <v>1</v>
      </c>
      <c r="R208" s="7" t="str">
        <f t="shared" si="29"/>
        <v>分拣摆渡</v>
      </c>
    </row>
    <row r="209" spans="1:18" s="35" customFormat="1" ht="18.75">
      <c r="A209" s="8">
        <v>43196</v>
      </c>
      <c r="B209" s="10" t="s">
        <v>124</v>
      </c>
      <c r="C209" s="10">
        <v>1630</v>
      </c>
      <c r="D209" s="10">
        <v>1640</v>
      </c>
      <c r="E209" s="11" t="s">
        <v>119</v>
      </c>
      <c r="F209" s="11" t="s">
        <v>481</v>
      </c>
      <c r="G209" s="11" t="s">
        <v>53</v>
      </c>
      <c r="H209" s="11" t="s">
        <v>467</v>
      </c>
      <c r="I209" s="40" t="s">
        <v>793</v>
      </c>
      <c r="J209" s="10" t="s">
        <v>738</v>
      </c>
      <c r="K209" s="7" t="str">
        <f t="shared" si="27"/>
        <v>武汉威伟机械</v>
      </c>
      <c r="L209" s="10" t="s">
        <v>363</v>
      </c>
      <c r="M209" s="29" t="s">
        <v>118</v>
      </c>
      <c r="N209" s="7" t="str">
        <f t="shared" si="28"/>
        <v>9.6米</v>
      </c>
      <c r="O209" s="14">
        <v>1</v>
      </c>
      <c r="P209" s="14">
        <v>0</v>
      </c>
      <c r="Q209" s="14">
        <f t="shared" si="30"/>
        <v>1</v>
      </c>
      <c r="R209" s="7" t="str">
        <f t="shared" si="29"/>
        <v>分拣摆渡</v>
      </c>
    </row>
    <row r="210" spans="1:18" s="35" customFormat="1" ht="18.75">
      <c r="A210" s="8">
        <v>43196</v>
      </c>
      <c r="B210" s="10" t="s">
        <v>124</v>
      </c>
      <c r="C210" s="10">
        <v>1530</v>
      </c>
      <c r="D210" s="10">
        <v>1540</v>
      </c>
      <c r="E210" s="11" t="s">
        <v>119</v>
      </c>
      <c r="F210" s="11" t="s">
        <v>481</v>
      </c>
      <c r="G210" s="11" t="s">
        <v>53</v>
      </c>
      <c r="H210" s="11" t="s">
        <v>467</v>
      </c>
      <c r="I210" s="40" t="s">
        <v>794</v>
      </c>
      <c r="J210" s="10" t="s">
        <v>739</v>
      </c>
      <c r="K210" s="7" t="str">
        <f t="shared" si="27"/>
        <v>武汉威伟机械</v>
      </c>
      <c r="L210" s="10" t="s">
        <v>363</v>
      </c>
      <c r="M210" s="29" t="s">
        <v>118</v>
      </c>
      <c r="N210" s="7" t="str">
        <f t="shared" si="28"/>
        <v>9.6米</v>
      </c>
      <c r="O210" s="14">
        <v>1</v>
      </c>
      <c r="P210" s="14">
        <v>0</v>
      </c>
      <c r="Q210" s="14">
        <f t="shared" si="30"/>
        <v>1</v>
      </c>
      <c r="R210" s="7" t="str">
        <f t="shared" si="29"/>
        <v>分拣摆渡</v>
      </c>
    </row>
    <row r="211" spans="1:18" s="35" customFormat="1" ht="18.75">
      <c r="A211" s="8">
        <v>43196</v>
      </c>
      <c r="B211" s="10" t="s">
        <v>124</v>
      </c>
      <c r="C211" s="10">
        <v>1420</v>
      </c>
      <c r="D211" s="10">
        <v>1430</v>
      </c>
      <c r="E211" s="11" t="s">
        <v>119</v>
      </c>
      <c r="F211" s="11" t="s">
        <v>481</v>
      </c>
      <c r="G211" s="11" t="s">
        <v>53</v>
      </c>
      <c r="H211" s="11" t="s">
        <v>467</v>
      </c>
      <c r="I211" s="40" t="s">
        <v>795</v>
      </c>
      <c r="J211" s="10" t="s">
        <v>740</v>
      </c>
      <c r="K211" s="7" t="str">
        <f t="shared" si="27"/>
        <v>武汉威伟机械</v>
      </c>
      <c r="L211" s="10" t="s">
        <v>363</v>
      </c>
      <c r="M211" s="29" t="s">
        <v>118</v>
      </c>
      <c r="N211" s="7" t="str">
        <f t="shared" si="28"/>
        <v>9.6米</v>
      </c>
      <c r="O211" s="14">
        <v>1</v>
      </c>
      <c r="P211" s="14">
        <v>0</v>
      </c>
      <c r="Q211" s="14">
        <f t="shared" si="30"/>
        <v>1</v>
      </c>
      <c r="R211" s="7" t="str">
        <f t="shared" si="29"/>
        <v>分拣摆渡</v>
      </c>
    </row>
    <row r="212" spans="1:18" s="35" customFormat="1" ht="18.75">
      <c r="A212" s="8">
        <v>43196</v>
      </c>
      <c r="B212" s="10" t="s">
        <v>124</v>
      </c>
      <c r="C212" s="10">
        <v>1135</v>
      </c>
      <c r="D212" s="10">
        <v>1145</v>
      </c>
      <c r="E212" s="11" t="s">
        <v>119</v>
      </c>
      <c r="F212" s="11" t="s">
        <v>481</v>
      </c>
      <c r="G212" s="11" t="s">
        <v>53</v>
      </c>
      <c r="H212" s="11" t="s">
        <v>467</v>
      </c>
      <c r="I212" s="40" t="s">
        <v>796</v>
      </c>
      <c r="J212" s="10" t="s">
        <v>741</v>
      </c>
      <c r="K212" s="7" t="str">
        <f t="shared" si="27"/>
        <v>武汉威伟机械</v>
      </c>
      <c r="L212" s="10" t="s">
        <v>363</v>
      </c>
      <c r="M212" s="29" t="s">
        <v>118</v>
      </c>
      <c r="N212" s="7" t="str">
        <f t="shared" si="28"/>
        <v>9.6米</v>
      </c>
      <c r="O212" s="14">
        <v>1</v>
      </c>
      <c r="P212" s="14">
        <v>0</v>
      </c>
      <c r="Q212" s="14">
        <f t="shared" si="30"/>
        <v>1</v>
      </c>
      <c r="R212" s="7" t="str">
        <f t="shared" si="29"/>
        <v>分拣摆渡</v>
      </c>
    </row>
    <row r="213" spans="1:18" s="35" customFormat="1" ht="18.75">
      <c r="A213" s="8">
        <v>43196</v>
      </c>
      <c r="B213" s="10" t="s">
        <v>124</v>
      </c>
      <c r="C213" s="10">
        <v>1030</v>
      </c>
      <c r="D213" s="10">
        <v>1040</v>
      </c>
      <c r="E213" s="11" t="s">
        <v>119</v>
      </c>
      <c r="F213" s="11" t="s">
        <v>481</v>
      </c>
      <c r="G213" s="11" t="s">
        <v>53</v>
      </c>
      <c r="H213" s="11" t="s">
        <v>467</v>
      </c>
      <c r="I213" s="40" t="s">
        <v>797</v>
      </c>
      <c r="J213" s="10" t="s">
        <v>742</v>
      </c>
      <c r="K213" s="7" t="str">
        <f t="shared" si="27"/>
        <v>武汉威伟机械</v>
      </c>
      <c r="L213" s="10" t="s">
        <v>363</v>
      </c>
      <c r="M213" s="29" t="s">
        <v>118</v>
      </c>
      <c r="N213" s="7" t="str">
        <f t="shared" si="28"/>
        <v>9.6米</v>
      </c>
      <c r="O213" s="14">
        <v>1</v>
      </c>
      <c r="P213" s="14">
        <v>0</v>
      </c>
      <c r="Q213" s="14">
        <f t="shared" si="30"/>
        <v>1</v>
      </c>
      <c r="R213" s="7" t="str">
        <f t="shared" si="29"/>
        <v>分拣摆渡</v>
      </c>
    </row>
    <row r="214" spans="1:18" s="35" customFormat="1" ht="18.75">
      <c r="A214" s="8">
        <v>43196</v>
      </c>
      <c r="B214" s="10" t="s">
        <v>124</v>
      </c>
      <c r="C214" s="10">
        <v>2320</v>
      </c>
      <c r="D214" s="10">
        <v>2330</v>
      </c>
      <c r="E214" s="11" t="s">
        <v>119</v>
      </c>
      <c r="F214" s="11" t="s">
        <v>481</v>
      </c>
      <c r="G214" s="11" t="s">
        <v>53</v>
      </c>
      <c r="H214" s="11" t="s">
        <v>467</v>
      </c>
      <c r="I214" s="40" t="s">
        <v>798</v>
      </c>
      <c r="J214" s="10" t="s">
        <v>743</v>
      </c>
      <c r="K214" s="7" t="str">
        <f t="shared" si="27"/>
        <v>武汉威伟机械</v>
      </c>
      <c r="L214" s="10" t="s">
        <v>363</v>
      </c>
      <c r="M214" s="29" t="s">
        <v>118</v>
      </c>
      <c r="N214" s="7" t="str">
        <f t="shared" si="28"/>
        <v>9.6米</v>
      </c>
      <c r="O214" s="14">
        <v>1</v>
      </c>
      <c r="P214" s="14">
        <v>0</v>
      </c>
      <c r="Q214" s="14">
        <f t="shared" si="30"/>
        <v>1</v>
      </c>
      <c r="R214" s="7" t="str">
        <f t="shared" si="29"/>
        <v>分拣摆渡</v>
      </c>
    </row>
    <row r="215" spans="1:18" s="35" customFormat="1" ht="18.75">
      <c r="A215" s="8">
        <v>43196</v>
      </c>
      <c r="B215" s="10" t="s">
        <v>71</v>
      </c>
      <c r="C215" s="10">
        <v>2235</v>
      </c>
      <c r="D215" s="10">
        <v>2249</v>
      </c>
      <c r="E215" s="11" t="s">
        <v>31</v>
      </c>
      <c r="F215" s="11" t="s">
        <v>430</v>
      </c>
      <c r="G215" s="11" t="s">
        <v>53</v>
      </c>
      <c r="H215" s="11" t="s">
        <v>467</v>
      </c>
      <c r="I215" s="40" t="s">
        <v>799</v>
      </c>
      <c r="J215" s="10" t="s">
        <v>744</v>
      </c>
      <c r="K215" s="7" t="str">
        <f t="shared" si="27"/>
        <v>武汉威伟机械</v>
      </c>
      <c r="L215" s="10" t="s">
        <v>163</v>
      </c>
      <c r="M215" s="29" t="s">
        <v>372</v>
      </c>
      <c r="N215" s="7" t="str">
        <f t="shared" si="28"/>
        <v>9.6米</v>
      </c>
      <c r="O215" s="14">
        <v>14</v>
      </c>
      <c r="P215" s="14">
        <v>0</v>
      </c>
      <c r="Q215" s="14">
        <f t="shared" si="30"/>
        <v>14</v>
      </c>
      <c r="R215" s="7" t="str">
        <f t="shared" si="29"/>
        <v>分拣摆渡</v>
      </c>
    </row>
    <row r="216" spans="1:18" s="35" customFormat="1" ht="18.75">
      <c r="A216" s="8">
        <v>43196</v>
      </c>
      <c r="B216" s="10" t="s">
        <v>71</v>
      </c>
      <c r="C216" s="10">
        <v>1930</v>
      </c>
      <c r="D216" s="10">
        <v>1940</v>
      </c>
      <c r="E216" s="11" t="s">
        <v>31</v>
      </c>
      <c r="F216" s="11" t="s">
        <v>430</v>
      </c>
      <c r="G216" s="11" t="s">
        <v>53</v>
      </c>
      <c r="H216" s="11" t="s">
        <v>467</v>
      </c>
      <c r="I216" s="40" t="s">
        <v>800</v>
      </c>
      <c r="J216" s="10" t="s">
        <v>745</v>
      </c>
      <c r="K216" s="7" t="str">
        <f t="shared" si="27"/>
        <v>武汉威伟机械</v>
      </c>
      <c r="L216" s="10" t="s">
        <v>163</v>
      </c>
      <c r="M216" s="29" t="s">
        <v>372</v>
      </c>
      <c r="N216" s="7" t="str">
        <f t="shared" si="28"/>
        <v>9.6米</v>
      </c>
      <c r="O216" s="14">
        <v>14</v>
      </c>
      <c r="P216" s="14">
        <v>0</v>
      </c>
      <c r="Q216" s="14">
        <f t="shared" si="30"/>
        <v>14</v>
      </c>
      <c r="R216" s="7" t="str">
        <f t="shared" si="29"/>
        <v>分拣摆渡</v>
      </c>
    </row>
    <row r="217" spans="1:18" s="35" customFormat="1" ht="18.75">
      <c r="A217" s="8">
        <v>43196</v>
      </c>
      <c r="B217" s="10" t="s">
        <v>89</v>
      </c>
      <c r="C217" s="10">
        <v>1521</v>
      </c>
      <c r="D217" s="10">
        <v>1531</v>
      </c>
      <c r="E217" s="11" t="s">
        <v>31</v>
      </c>
      <c r="F217" s="11" t="s">
        <v>430</v>
      </c>
      <c r="G217" s="11" t="s">
        <v>53</v>
      </c>
      <c r="H217" s="11" t="s">
        <v>467</v>
      </c>
      <c r="I217" s="40" t="s">
        <v>801</v>
      </c>
      <c r="J217" s="10" t="s">
        <v>746</v>
      </c>
      <c r="K217" s="7" t="str">
        <f t="shared" si="27"/>
        <v>武汉威伟机械</v>
      </c>
      <c r="L217" s="10" t="s">
        <v>163</v>
      </c>
      <c r="M217" s="29" t="s">
        <v>372</v>
      </c>
      <c r="N217" s="7" t="str">
        <f t="shared" si="28"/>
        <v>9.6米</v>
      </c>
      <c r="O217" s="14">
        <v>14</v>
      </c>
      <c r="P217" s="14">
        <v>0</v>
      </c>
      <c r="Q217" s="14">
        <f t="shared" si="30"/>
        <v>14</v>
      </c>
      <c r="R217" s="7" t="str">
        <f t="shared" si="29"/>
        <v>分拣摆渡</v>
      </c>
    </row>
    <row r="218" spans="1:18" s="35" customFormat="1" ht="18.75">
      <c r="A218" s="8">
        <v>43196</v>
      </c>
      <c r="B218" s="10" t="s">
        <v>89</v>
      </c>
      <c r="C218" s="10">
        <v>1123</v>
      </c>
      <c r="D218" s="10">
        <v>1133</v>
      </c>
      <c r="E218" s="11" t="s">
        <v>31</v>
      </c>
      <c r="F218" s="11" t="s">
        <v>430</v>
      </c>
      <c r="G218" s="11" t="s">
        <v>53</v>
      </c>
      <c r="H218" s="11" t="s">
        <v>467</v>
      </c>
      <c r="I218" s="40" t="s">
        <v>802</v>
      </c>
      <c r="J218" s="10" t="s">
        <v>747</v>
      </c>
      <c r="K218" s="7" t="str">
        <f t="shared" si="27"/>
        <v>武汉威伟机械</v>
      </c>
      <c r="L218" s="10" t="s">
        <v>163</v>
      </c>
      <c r="M218" s="29" t="s">
        <v>372</v>
      </c>
      <c r="N218" s="7" t="str">
        <f t="shared" si="28"/>
        <v>9.6米</v>
      </c>
      <c r="O218" s="14">
        <v>6</v>
      </c>
      <c r="P218" s="14">
        <v>0</v>
      </c>
      <c r="Q218" s="14">
        <f t="shared" si="30"/>
        <v>6</v>
      </c>
      <c r="R218" s="7" t="str">
        <f t="shared" si="29"/>
        <v>分拣摆渡</v>
      </c>
    </row>
    <row r="219" spans="1:18" s="35" customFormat="1" ht="18.75">
      <c r="A219" s="8">
        <v>43196</v>
      </c>
      <c r="B219" s="10" t="s">
        <v>89</v>
      </c>
      <c r="C219" s="10">
        <v>1030</v>
      </c>
      <c r="D219" s="10">
        <v>1040</v>
      </c>
      <c r="E219" s="11" t="s">
        <v>31</v>
      </c>
      <c r="F219" s="11" t="s">
        <v>430</v>
      </c>
      <c r="G219" s="11" t="s">
        <v>53</v>
      </c>
      <c r="H219" s="11" t="s">
        <v>467</v>
      </c>
      <c r="I219" s="40" t="s">
        <v>803</v>
      </c>
      <c r="J219" s="10" t="s">
        <v>748</v>
      </c>
      <c r="K219" s="7" t="str">
        <f t="shared" si="27"/>
        <v>武汉威伟机械</v>
      </c>
      <c r="L219" s="10" t="s">
        <v>163</v>
      </c>
      <c r="M219" s="29" t="s">
        <v>372</v>
      </c>
      <c r="N219" s="7" t="str">
        <f t="shared" si="28"/>
        <v>9.6米</v>
      </c>
      <c r="O219" s="14">
        <v>14</v>
      </c>
      <c r="P219" s="14">
        <v>0</v>
      </c>
      <c r="Q219" s="14">
        <f t="shared" si="30"/>
        <v>14</v>
      </c>
      <c r="R219" s="7" t="str">
        <f t="shared" si="29"/>
        <v>分拣摆渡</v>
      </c>
    </row>
    <row r="220" spans="1:18" s="35" customFormat="1" ht="18.75">
      <c r="A220" s="8">
        <v>43197</v>
      </c>
      <c r="B220" s="10" t="s">
        <v>63</v>
      </c>
      <c r="C220" s="10">
        <v>1540</v>
      </c>
      <c r="D220" s="10">
        <v>1728</v>
      </c>
      <c r="E220" s="11" t="s">
        <v>37</v>
      </c>
      <c r="F220" s="11" t="s">
        <v>501</v>
      </c>
      <c r="G220" s="11" t="s">
        <v>31</v>
      </c>
      <c r="H220" s="11" t="s">
        <v>467</v>
      </c>
      <c r="I220" s="40" t="s">
        <v>780</v>
      </c>
      <c r="J220" s="19" t="s">
        <v>751</v>
      </c>
      <c r="K220" s="7" t="str">
        <f t="shared" ref="K220:K243" si="32">IF(A220&lt;&gt;"","武汉威伟机械","------")</f>
        <v>武汉威伟机械</v>
      </c>
      <c r="L220" s="10" t="s">
        <v>174</v>
      </c>
      <c r="M220" s="29" t="s">
        <v>41</v>
      </c>
      <c r="N220" s="7" t="str">
        <f t="shared" ref="N220:N243" si="33">IF(A220&lt;&gt;"","9.6米","--")</f>
        <v>9.6米</v>
      </c>
      <c r="O220" s="14">
        <v>14</v>
      </c>
      <c r="P220" s="14">
        <v>0</v>
      </c>
      <c r="Q220" s="14">
        <f t="shared" ref="Q220:Q238" si="34">SUM(O220:P220)</f>
        <v>14</v>
      </c>
      <c r="R220" s="7" t="str">
        <f t="shared" ref="R220:R243" si="35">IF(A220&lt;&gt;"","分拣摆渡","----")</f>
        <v>分拣摆渡</v>
      </c>
    </row>
    <row r="221" spans="1:18" s="35" customFormat="1" ht="18.75">
      <c r="A221" s="8">
        <v>43197</v>
      </c>
      <c r="B221" s="10" t="s">
        <v>63</v>
      </c>
      <c r="C221" s="10">
        <v>1400</v>
      </c>
      <c r="D221" s="10">
        <v>1526</v>
      </c>
      <c r="E221" s="11" t="s">
        <v>37</v>
      </c>
      <c r="F221" s="11" t="s">
        <v>501</v>
      </c>
      <c r="G221" s="11" t="s">
        <v>31</v>
      </c>
      <c r="H221" s="11" t="s">
        <v>467</v>
      </c>
      <c r="I221" s="40" t="s">
        <v>781</v>
      </c>
      <c r="J221" s="19" t="s">
        <v>760</v>
      </c>
      <c r="K221" s="7" t="str">
        <f t="shared" si="32"/>
        <v>武汉威伟机械</v>
      </c>
      <c r="L221" s="10" t="s">
        <v>180</v>
      </c>
      <c r="M221" s="29" t="s">
        <v>44</v>
      </c>
      <c r="N221" s="7" t="str">
        <f t="shared" si="33"/>
        <v>9.6米</v>
      </c>
      <c r="O221" s="14">
        <v>14</v>
      </c>
      <c r="P221" s="14">
        <v>0</v>
      </c>
      <c r="Q221" s="14">
        <f t="shared" si="34"/>
        <v>14</v>
      </c>
      <c r="R221" s="7" t="str">
        <f t="shared" si="35"/>
        <v>分拣摆渡</v>
      </c>
    </row>
    <row r="222" spans="1:18" s="35" customFormat="1" ht="18.75">
      <c r="A222" s="8">
        <v>43197</v>
      </c>
      <c r="B222" s="10" t="s">
        <v>25</v>
      </c>
      <c r="C222" s="10">
        <v>1840</v>
      </c>
      <c r="D222" s="10">
        <v>2040</v>
      </c>
      <c r="E222" s="45" t="s">
        <v>26</v>
      </c>
      <c r="F222" s="11" t="s">
        <v>251</v>
      </c>
      <c r="G222" s="11" t="s">
        <v>31</v>
      </c>
      <c r="H222" s="11" t="s">
        <v>430</v>
      </c>
      <c r="I222" s="40" t="s">
        <v>782</v>
      </c>
      <c r="J222" s="19" t="s">
        <v>752</v>
      </c>
      <c r="K222" s="7" t="str">
        <f t="shared" si="32"/>
        <v>武汉威伟机械</v>
      </c>
      <c r="L222" s="10" t="s">
        <v>178</v>
      </c>
      <c r="M222" s="29" t="s">
        <v>35</v>
      </c>
      <c r="N222" s="7" t="str">
        <f t="shared" si="33"/>
        <v>9.6米</v>
      </c>
      <c r="O222" s="14">
        <v>14</v>
      </c>
      <c r="P222" s="14">
        <v>0</v>
      </c>
      <c r="Q222" s="14">
        <f t="shared" si="34"/>
        <v>14</v>
      </c>
      <c r="R222" s="7" t="str">
        <f t="shared" si="35"/>
        <v>分拣摆渡</v>
      </c>
    </row>
    <row r="223" spans="1:18" s="35" customFormat="1" ht="18.75">
      <c r="A223" s="8">
        <v>43197</v>
      </c>
      <c r="B223" s="10" t="s">
        <v>25</v>
      </c>
      <c r="C223" s="10">
        <v>1930</v>
      </c>
      <c r="D223" s="10">
        <v>2115</v>
      </c>
      <c r="E223" s="45" t="s">
        <v>26</v>
      </c>
      <c r="F223" s="11" t="s">
        <v>251</v>
      </c>
      <c r="G223" s="11" t="s">
        <v>31</v>
      </c>
      <c r="H223" s="11" t="s">
        <v>430</v>
      </c>
      <c r="I223" s="40" t="s">
        <v>783</v>
      </c>
      <c r="J223" s="19" t="s">
        <v>759</v>
      </c>
      <c r="K223" s="7" t="str">
        <f t="shared" si="32"/>
        <v>武汉威伟机械</v>
      </c>
      <c r="L223" s="10" t="s">
        <v>165</v>
      </c>
      <c r="M223" s="29" t="s">
        <v>144</v>
      </c>
      <c r="N223" s="7" t="str">
        <f t="shared" si="33"/>
        <v>9.6米</v>
      </c>
      <c r="O223" s="14">
        <v>7</v>
      </c>
      <c r="P223" s="14">
        <v>0</v>
      </c>
      <c r="Q223" s="14">
        <f t="shared" si="34"/>
        <v>7</v>
      </c>
      <c r="R223" s="7" t="str">
        <f t="shared" si="35"/>
        <v>分拣摆渡</v>
      </c>
    </row>
    <row r="224" spans="1:18" s="35" customFormat="1" ht="18.75">
      <c r="A224" s="8">
        <v>43197</v>
      </c>
      <c r="B224" s="10" t="s">
        <v>63</v>
      </c>
      <c r="C224" s="10">
        <v>1850</v>
      </c>
      <c r="D224" s="10">
        <v>2040</v>
      </c>
      <c r="E224" s="11" t="s">
        <v>37</v>
      </c>
      <c r="F224" s="11" t="s">
        <v>501</v>
      </c>
      <c r="G224" s="11" t="s">
        <v>31</v>
      </c>
      <c r="H224" s="11" t="s">
        <v>430</v>
      </c>
      <c r="I224" s="40" t="s">
        <v>784</v>
      </c>
      <c r="J224" s="19" t="s">
        <v>753</v>
      </c>
      <c r="K224" s="7" t="str">
        <f t="shared" si="32"/>
        <v>武汉威伟机械</v>
      </c>
      <c r="L224" s="10" t="s">
        <v>166</v>
      </c>
      <c r="M224" s="29" t="s">
        <v>250</v>
      </c>
      <c r="N224" s="7" t="str">
        <f t="shared" si="33"/>
        <v>9.6米</v>
      </c>
      <c r="O224" s="14">
        <v>14</v>
      </c>
      <c r="P224" s="14">
        <v>0</v>
      </c>
      <c r="Q224" s="14">
        <f t="shared" si="34"/>
        <v>14</v>
      </c>
      <c r="R224" s="7" t="str">
        <f t="shared" si="35"/>
        <v>分拣摆渡</v>
      </c>
    </row>
    <row r="225" spans="1:18" s="35" customFormat="1" ht="18.75">
      <c r="A225" s="8">
        <v>43197</v>
      </c>
      <c r="B225" s="10" t="s">
        <v>52</v>
      </c>
      <c r="C225" s="10">
        <v>1945</v>
      </c>
      <c r="D225" s="10">
        <v>2028</v>
      </c>
      <c r="E225" s="11" t="s">
        <v>754</v>
      </c>
      <c r="F225" s="11" t="s">
        <v>517</v>
      </c>
      <c r="G225" s="11" t="s">
        <v>31</v>
      </c>
      <c r="H225" s="11" t="s">
        <v>430</v>
      </c>
      <c r="I225" s="40" t="s">
        <v>785</v>
      </c>
      <c r="J225" s="19" t="s">
        <v>755</v>
      </c>
      <c r="K225" s="7" t="str">
        <f t="shared" si="32"/>
        <v>武汉威伟机械</v>
      </c>
      <c r="L225" s="10" t="s">
        <v>183</v>
      </c>
      <c r="M225" s="29" t="s">
        <v>107</v>
      </c>
      <c r="N225" s="7" t="str">
        <f t="shared" si="33"/>
        <v>9.6米</v>
      </c>
      <c r="O225" s="14">
        <v>14</v>
      </c>
      <c r="P225" s="14">
        <v>0</v>
      </c>
      <c r="Q225" s="14">
        <f t="shared" si="34"/>
        <v>14</v>
      </c>
      <c r="R225" s="7" t="str">
        <f t="shared" si="35"/>
        <v>分拣摆渡</v>
      </c>
    </row>
    <row r="226" spans="1:18" s="35" customFormat="1" ht="18.75">
      <c r="A226" s="8">
        <v>43197</v>
      </c>
      <c r="B226" s="10" t="s">
        <v>756</v>
      </c>
      <c r="C226" s="10">
        <v>1322</v>
      </c>
      <c r="D226" s="10">
        <v>1338</v>
      </c>
      <c r="E226" s="11" t="s">
        <v>754</v>
      </c>
      <c r="F226" s="11" t="s">
        <v>517</v>
      </c>
      <c r="G226" s="11" t="s">
        <v>31</v>
      </c>
      <c r="H226" s="11" t="s">
        <v>430</v>
      </c>
      <c r="I226" s="40" t="s">
        <v>786</v>
      </c>
      <c r="J226" s="19" t="s">
        <v>757</v>
      </c>
      <c r="K226" s="7" t="str">
        <f t="shared" si="32"/>
        <v>武汉威伟机械</v>
      </c>
      <c r="L226" s="10" t="s">
        <v>183</v>
      </c>
      <c r="M226" s="29" t="s">
        <v>107</v>
      </c>
      <c r="N226" s="7" t="str">
        <f t="shared" si="33"/>
        <v>9.6米</v>
      </c>
      <c r="O226" s="14">
        <v>9</v>
      </c>
      <c r="P226" s="14">
        <v>0</v>
      </c>
      <c r="Q226" s="14">
        <f t="shared" si="34"/>
        <v>9</v>
      </c>
      <c r="R226" s="7" t="str">
        <f t="shared" si="35"/>
        <v>分拣摆渡</v>
      </c>
    </row>
    <row r="227" spans="1:18" s="35" customFormat="1" ht="18.75">
      <c r="A227" s="8">
        <v>43197</v>
      </c>
      <c r="B227" s="10" t="s">
        <v>52</v>
      </c>
      <c r="C227" s="10">
        <v>2152</v>
      </c>
      <c r="D227" s="10">
        <v>2202</v>
      </c>
      <c r="E227" s="11" t="s">
        <v>754</v>
      </c>
      <c r="F227" s="11" t="s">
        <v>517</v>
      </c>
      <c r="G227" s="11" t="s">
        <v>31</v>
      </c>
      <c r="H227" s="11" t="s">
        <v>430</v>
      </c>
      <c r="I227" s="40" t="s">
        <v>787</v>
      </c>
      <c r="J227" s="19" t="s">
        <v>758</v>
      </c>
      <c r="K227" s="7" t="str">
        <f t="shared" si="32"/>
        <v>武汉威伟机械</v>
      </c>
      <c r="L227" s="10" t="s">
        <v>175</v>
      </c>
      <c r="M227" s="29" t="s">
        <v>239</v>
      </c>
      <c r="N227" s="7" t="str">
        <f t="shared" si="33"/>
        <v>9.6米</v>
      </c>
      <c r="O227" s="14">
        <v>11</v>
      </c>
      <c r="P227" s="14">
        <v>0</v>
      </c>
      <c r="Q227" s="14">
        <f t="shared" si="34"/>
        <v>11</v>
      </c>
      <c r="R227" s="7" t="str">
        <f t="shared" si="35"/>
        <v>分拣摆渡</v>
      </c>
    </row>
    <row r="228" spans="1:18" s="35" customFormat="1" ht="18.75">
      <c r="A228" s="8">
        <v>43197</v>
      </c>
      <c r="B228" s="10" t="s">
        <v>71</v>
      </c>
      <c r="C228" s="10">
        <v>1910</v>
      </c>
      <c r="D228" s="10">
        <v>1920</v>
      </c>
      <c r="E228" s="11" t="s">
        <v>31</v>
      </c>
      <c r="F228" s="11" t="s">
        <v>761</v>
      </c>
      <c r="G228" s="11" t="s">
        <v>53</v>
      </c>
      <c r="H228" s="11" t="s">
        <v>467</v>
      </c>
      <c r="I228" s="40" t="s">
        <v>788</v>
      </c>
      <c r="J228" s="19" t="s">
        <v>762</v>
      </c>
      <c r="K228" s="7" t="str">
        <f t="shared" si="32"/>
        <v>武汉威伟机械</v>
      </c>
      <c r="L228" s="10" t="s">
        <v>163</v>
      </c>
      <c r="M228" s="29" t="s">
        <v>372</v>
      </c>
      <c r="N228" s="7" t="str">
        <f t="shared" si="33"/>
        <v>9.6米</v>
      </c>
      <c r="O228" s="14">
        <v>14</v>
      </c>
      <c r="P228" s="14">
        <v>0</v>
      </c>
      <c r="Q228" s="14">
        <f t="shared" si="34"/>
        <v>14</v>
      </c>
      <c r="R228" s="7" t="str">
        <f t="shared" si="35"/>
        <v>分拣摆渡</v>
      </c>
    </row>
    <row r="229" spans="1:18" s="35" customFormat="1" ht="18.75">
      <c r="A229" s="8">
        <v>43197</v>
      </c>
      <c r="B229" s="10" t="s">
        <v>71</v>
      </c>
      <c r="C229" s="10">
        <v>1645</v>
      </c>
      <c r="D229" s="10">
        <v>1655</v>
      </c>
      <c r="E229" s="11" t="s">
        <v>31</v>
      </c>
      <c r="F229" s="11" t="s">
        <v>761</v>
      </c>
      <c r="G229" s="11" t="s">
        <v>53</v>
      </c>
      <c r="H229" s="11" t="s">
        <v>467</v>
      </c>
      <c r="I229" s="40" t="s">
        <v>789</v>
      </c>
      <c r="J229" s="19" t="s">
        <v>763</v>
      </c>
      <c r="K229" s="7" t="str">
        <f t="shared" si="32"/>
        <v>武汉威伟机械</v>
      </c>
      <c r="L229" s="10" t="s">
        <v>163</v>
      </c>
      <c r="M229" s="29" t="s">
        <v>372</v>
      </c>
      <c r="N229" s="7" t="str">
        <f t="shared" si="33"/>
        <v>9.6米</v>
      </c>
      <c r="O229" s="14">
        <v>14</v>
      </c>
      <c r="P229" s="14">
        <v>0</v>
      </c>
      <c r="Q229" s="14">
        <f t="shared" si="34"/>
        <v>14</v>
      </c>
      <c r="R229" s="7" t="str">
        <f t="shared" si="35"/>
        <v>分拣摆渡</v>
      </c>
    </row>
    <row r="230" spans="1:18" s="35" customFormat="1" ht="18.75">
      <c r="A230" s="8">
        <v>43197</v>
      </c>
      <c r="B230" s="10" t="s">
        <v>258</v>
      </c>
      <c r="C230" s="10">
        <v>1145</v>
      </c>
      <c r="D230" s="10">
        <v>1155</v>
      </c>
      <c r="E230" s="11" t="s">
        <v>31</v>
      </c>
      <c r="F230" s="11" t="s">
        <v>761</v>
      </c>
      <c r="G230" s="11" t="s">
        <v>53</v>
      </c>
      <c r="H230" s="11" t="s">
        <v>467</v>
      </c>
      <c r="I230" s="40" t="s">
        <v>790</v>
      </c>
      <c r="J230" s="19" t="s">
        <v>764</v>
      </c>
      <c r="K230" s="7" t="str">
        <f t="shared" si="32"/>
        <v>武汉威伟机械</v>
      </c>
      <c r="L230" s="10" t="s">
        <v>163</v>
      </c>
      <c r="M230" s="29" t="s">
        <v>372</v>
      </c>
      <c r="N230" s="7" t="str">
        <f t="shared" si="33"/>
        <v>9.6米</v>
      </c>
      <c r="O230" s="14">
        <v>5</v>
      </c>
      <c r="P230" s="14">
        <v>0</v>
      </c>
      <c r="Q230" s="14">
        <f t="shared" si="34"/>
        <v>5</v>
      </c>
      <c r="R230" s="7" t="str">
        <f t="shared" si="35"/>
        <v>分拣摆渡</v>
      </c>
    </row>
    <row r="231" spans="1:18" s="35" customFormat="1" ht="18.75">
      <c r="A231" s="8">
        <v>43197</v>
      </c>
      <c r="B231" s="10" t="s">
        <v>258</v>
      </c>
      <c r="C231" s="10">
        <v>1040</v>
      </c>
      <c r="D231" s="10">
        <v>1050</v>
      </c>
      <c r="E231" s="11" t="s">
        <v>31</v>
      </c>
      <c r="F231" s="11" t="s">
        <v>761</v>
      </c>
      <c r="G231" s="11" t="s">
        <v>53</v>
      </c>
      <c r="H231" s="11" t="s">
        <v>467</v>
      </c>
      <c r="I231" s="40" t="s">
        <v>791</v>
      </c>
      <c r="J231" s="19" t="s">
        <v>765</v>
      </c>
      <c r="K231" s="7" t="str">
        <f t="shared" si="32"/>
        <v>武汉威伟机械</v>
      </c>
      <c r="L231" s="10" t="s">
        <v>163</v>
      </c>
      <c r="M231" s="29" t="s">
        <v>372</v>
      </c>
      <c r="N231" s="7" t="str">
        <f t="shared" si="33"/>
        <v>9.6米</v>
      </c>
      <c r="O231" s="14">
        <v>14</v>
      </c>
      <c r="P231" s="14">
        <v>0</v>
      </c>
      <c r="Q231" s="14">
        <f t="shared" si="34"/>
        <v>14</v>
      </c>
      <c r="R231" s="7" t="str">
        <f t="shared" si="35"/>
        <v>分拣摆渡</v>
      </c>
    </row>
    <row r="232" spans="1:18" s="35" customFormat="1" ht="18.75">
      <c r="A232" s="8">
        <v>43197</v>
      </c>
      <c r="B232" s="10" t="s">
        <v>258</v>
      </c>
      <c r="C232" s="10">
        <v>930</v>
      </c>
      <c r="D232" s="10">
        <v>940</v>
      </c>
      <c r="E232" s="11" t="s">
        <v>31</v>
      </c>
      <c r="F232" s="11" t="s">
        <v>761</v>
      </c>
      <c r="G232" s="11" t="s">
        <v>53</v>
      </c>
      <c r="H232" s="11" t="s">
        <v>467</v>
      </c>
      <c r="I232" s="40" t="s">
        <v>792</v>
      </c>
      <c r="J232" s="19" t="s">
        <v>766</v>
      </c>
      <c r="K232" s="7" t="str">
        <f t="shared" si="32"/>
        <v>武汉威伟机械</v>
      </c>
      <c r="L232" s="10" t="s">
        <v>163</v>
      </c>
      <c r="M232" s="29" t="s">
        <v>372</v>
      </c>
      <c r="N232" s="7" t="str">
        <f t="shared" si="33"/>
        <v>9.6米</v>
      </c>
      <c r="O232" s="14">
        <v>14</v>
      </c>
      <c r="P232" s="14">
        <v>0</v>
      </c>
      <c r="Q232" s="14">
        <f t="shared" si="34"/>
        <v>14</v>
      </c>
      <c r="R232" s="7" t="str">
        <f t="shared" si="35"/>
        <v>分拣摆渡</v>
      </c>
    </row>
    <row r="233" spans="1:18" s="35" customFormat="1" ht="18.75">
      <c r="A233" s="8">
        <v>43197</v>
      </c>
      <c r="B233" s="10" t="s">
        <v>71</v>
      </c>
      <c r="C233" s="10">
        <v>30</v>
      </c>
      <c r="D233" s="10">
        <v>40</v>
      </c>
      <c r="E233" s="11" t="s">
        <v>31</v>
      </c>
      <c r="F233" s="11" t="s">
        <v>761</v>
      </c>
      <c r="G233" s="11" t="s">
        <v>53</v>
      </c>
      <c r="H233" s="11" t="s">
        <v>467</v>
      </c>
      <c r="I233" s="40" t="s">
        <v>793</v>
      </c>
      <c r="J233" s="19" t="s">
        <v>767</v>
      </c>
      <c r="K233" s="7" t="str">
        <f t="shared" si="32"/>
        <v>武汉威伟机械</v>
      </c>
      <c r="L233" s="10" t="s">
        <v>163</v>
      </c>
      <c r="M233" s="29" t="s">
        <v>372</v>
      </c>
      <c r="N233" s="7" t="str">
        <f t="shared" si="33"/>
        <v>9.6米</v>
      </c>
      <c r="O233" s="14">
        <v>14</v>
      </c>
      <c r="P233" s="14">
        <v>0</v>
      </c>
      <c r="Q233" s="14">
        <f t="shared" si="34"/>
        <v>14</v>
      </c>
      <c r="R233" s="7" t="str">
        <f t="shared" si="35"/>
        <v>分拣摆渡</v>
      </c>
    </row>
    <row r="234" spans="1:18" s="35" customFormat="1" ht="18.75">
      <c r="A234" s="8">
        <v>43197</v>
      </c>
      <c r="B234" s="10" t="s">
        <v>71</v>
      </c>
      <c r="C234" s="10">
        <v>215</v>
      </c>
      <c r="D234" s="10">
        <v>2225</v>
      </c>
      <c r="E234" s="11" t="s">
        <v>31</v>
      </c>
      <c r="F234" s="11" t="s">
        <v>761</v>
      </c>
      <c r="G234" s="11" t="s">
        <v>53</v>
      </c>
      <c r="H234" s="11" t="s">
        <v>467</v>
      </c>
      <c r="I234" s="40" t="s">
        <v>794</v>
      </c>
      <c r="J234" s="19" t="s">
        <v>768</v>
      </c>
      <c r="K234" s="7" t="str">
        <f t="shared" si="32"/>
        <v>武汉威伟机械</v>
      </c>
      <c r="L234" s="10" t="s">
        <v>162</v>
      </c>
      <c r="M234" s="29" t="s">
        <v>769</v>
      </c>
      <c r="N234" s="7" t="str">
        <f t="shared" si="33"/>
        <v>9.6米</v>
      </c>
      <c r="O234" s="14">
        <v>14</v>
      </c>
      <c r="P234" s="14">
        <v>0</v>
      </c>
      <c r="Q234" s="14">
        <f t="shared" si="34"/>
        <v>14</v>
      </c>
      <c r="R234" s="7" t="str">
        <f t="shared" si="35"/>
        <v>分拣摆渡</v>
      </c>
    </row>
    <row r="235" spans="1:18" s="35" customFormat="1" ht="18.75">
      <c r="A235" s="8">
        <v>43197</v>
      </c>
      <c r="B235" s="10" t="s">
        <v>71</v>
      </c>
      <c r="C235" s="10">
        <v>2025</v>
      </c>
      <c r="D235" s="10">
        <v>2035</v>
      </c>
      <c r="E235" s="11" t="s">
        <v>31</v>
      </c>
      <c r="F235" s="11" t="s">
        <v>761</v>
      </c>
      <c r="G235" s="11" t="s">
        <v>53</v>
      </c>
      <c r="H235" s="11" t="s">
        <v>467</v>
      </c>
      <c r="I235" s="40" t="s">
        <v>795</v>
      </c>
      <c r="J235" s="19" t="s">
        <v>770</v>
      </c>
      <c r="K235" s="7" t="str">
        <f t="shared" si="32"/>
        <v>武汉威伟机械</v>
      </c>
      <c r="L235" s="10" t="s">
        <v>162</v>
      </c>
      <c r="M235" s="29" t="s">
        <v>769</v>
      </c>
      <c r="N235" s="7" t="str">
        <f t="shared" si="33"/>
        <v>9.6米</v>
      </c>
      <c r="O235" s="14">
        <v>14</v>
      </c>
      <c r="P235" s="14">
        <v>0</v>
      </c>
      <c r="Q235" s="14">
        <f t="shared" si="34"/>
        <v>14</v>
      </c>
      <c r="R235" s="7" t="str">
        <f t="shared" si="35"/>
        <v>分拣摆渡</v>
      </c>
    </row>
    <row r="236" spans="1:18" s="35" customFormat="1" ht="18.75">
      <c r="A236" s="8">
        <v>43197</v>
      </c>
      <c r="B236" s="10" t="s">
        <v>71</v>
      </c>
      <c r="C236" s="10">
        <v>1600</v>
      </c>
      <c r="D236" s="10">
        <v>1610</v>
      </c>
      <c r="E236" s="11" t="s">
        <v>31</v>
      </c>
      <c r="F236" s="11" t="s">
        <v>761</v>
      </c>
      <c r="G236" s="11" t="s">
        <v>53</v>
      </c>
      <c r="H236" s="11" t="s">
        <v>467</v>
      </c>
      <c r="I236" s="40" t="s">
        <v>796</v>
      </c>
      <c r="J236" s="19" t="s">
        <v>771</v>
      </c>
      <c r="K236" s="7" t="str">
        <f t="shared" si="32"/>
        <v>武汉威伟机械</v>
      </c>
      <c r="L236" s="10" t="s">
        <v>162</v>
      </c>
      <c r="M236" s="29" t="s">
        <v>769</v>
      </c>
      <c r="N236" s="7" t="str">
        <f t="shared" si="33"/>
        <v>9.6米</v>
      </c>
      <c r="O236" s="14">
        <v>14</v>
      </c>
      <c r="P236" s="14">
        <v>0</v>
      </c>
      <c r="Q236" s="14">
        <f t="shared" si="34"/>
        <v>14</v>
      </c>
      <c r="R236" s="7" t="str">
        <f t="shared" si="35"/>
        <v>分拣摆渡</v>
      </c>
    </row>
    <row r="237" spans="1:18" s="35" customFormat="1" ht="18.75">
      <c r="A237" s="8">
        <v>43197</v>
      </c>
      <c r="B237" s="10" t="s">
        <v>773</v>
      </c>
      <c r="C237" s="10">
        <v>1132</v>
      </c>
      <c r="D237" s="10">
        <v>1142</v>
      </c>
      <c r="E237" s="11" t="s">
        <v>31</v>
      </c>
      <c r="F237" s="11" t="s">
        <v>761</v>
      </c>
      <c r="G237" s="11" t="s">
        <v>53</v>
      </c>
      <c r="H237" s="11" t="s">
        <v>467</v>
      </c>
      <c r="I237" s="40" t="s">
        <v>797</v>
      </c>
      <c r="J237" s="19" t="s">
        <v>772</v>
      </c>
      <c r="K237" s="7" t="str">
        <f t="shared" si="32"/>
        <v>武汉威伟机械</v>
      </c>
      <c r="L237" s="10" t="s">
        <v>162</v>
      </c>
      <c r="M237" s="29" t="s">
        <v>769</v>
      </c>
      <c r="N237" s="7" t="str">
        <f t="shared" si="33"/>
        <v>9.6米</v>
      </c>
      <c r="O237" s="14">
        <v>14</v>
      </c>
      <c r="P237" s="14">
        <v>0</v>
      </c>
      <c r="Q237" s="14">
        <f t="shared" si="34"/>
        <v>14</v>
      </c>
      <c r="R237" s="7" t="str">
        <f t="shared" si="35"/>
        <v>分拣摆渡</v>
      </c>
    </row>
    <row r="238" spans="1:18" s="35" customFormat="1" ht="18.75">
      <c r="A238" s="8">
        <v>43197</v>
      </c>
      <c r="B238" s="10" t="s">
        <v>773</v>
      </c>
      <c r="C238" s="10">
        <v>1005</v>
      </c>
      <c r="D238" s="10">
        <v>1015</v>
      </c>
      <c r="E238" s="11" t="s">
        <v>31</v>
      </c>
      <c r="F238" s="11" t="s">
        <v>761</v>
      </c>
      <c r="G238" s="11" t="s">
        <v>53</v>
      </c>
      <c r="H238" s="11" t="s">
        <v>467</v>
      </c>
      <c r="I238" s="40" t="s">
        <v>798</v>
      </c>
      <c r="J238" s="19" t="s">
        <v>774</v>
      </c>
      <c r="K238" s="7" t="str">
        <f t="shared" si="32"/>
        <v>武汉威伟机械</v>
      </c>
      <c r="L238" s="10" t="s">
        <v>162</v>
      </c>
      <c r="M238" s="29" t="s">
        <v>769</v>
      </c>
      <c r="N238" s="7" t="str">
        <f t="shared" si="33"/>
        <v>9.6米</v>
      </c>
      <c r="O238" s="14">
        <v>14</v>
      </c>
      <c r="P238" s="14">
        <v>0</v>
      </c>
      <c r="Q238" s="14">
        <f t="shared" si="34"/>
        <v>14</v>
      </c>
      <c r="R238" s="7" t="str">
        <f t="shared" si="35"/>
        <v>分拣摆渡</v>
      </c>
    </row>
    <row r="239" spans="1:18" s="35" customFormat="1" ht="18.75">
      <c r="A239" s="8">
        <v>43197</v>
      </c>
      <c r="B239" s="10" t="s">
        <v>124</v>
      </c>
      <c r="C239" s="10">
        <v>1130</v>
      </c>
      <c r="D239" s="10">
        <v>1140</v>
      </c>
      <c r="E239" s="11" t="s">
        <v>119</v>
      </c>
      <c r="F239" s="11" t="s">
        <v>481</v>
      </c>
      <c r="G239" s="11" t="s">
        <v>53</v>
      </c>
      <c r="H239" s="11" t="s">
        <v>467</v>
      </c>
      <c r="I239" s="40" t="s">
        <v>799</v>
      </c>
      <c r="J239" s="19" t="s">
        <v>775</v>
      </c>
      <c r="K239" s="7" t="str">
        <f t="shared" si="32"/>
        <v>武汉威伟机械</v>
      </c>
      <c r="L239" s="10" t="s">
        <v>363</v>
      </c>
      <c r="M239" s="29" t="s">
        <v>402</v>
      </c>
      <c r="N239" s="7" t="str">
        <f t="shared" si="33"/>
        <v>9.6米</v>
      </c>
      <c r="O239" s="14">
        <v>1</v>
      </c>
      <c r="P239" s="14">
        <v>0</v>
      </c>
      <c r="Q239" s="14">
        <f t="shared" ref="Q239:Q243" si="36">SUM(O239:P239)</f>
        <v>1</v>
      </c>
      <c r="R239" s="7" t="str">
        <f t="shared" si="35"/>
        <v>分拣摆渡</v>
      </c>
    </row>
    <row r="240" spans="1:18" s="35" customFormat="1" ht="18.75">
      <c r="A240" s="8">
        <v>43197</v>
      </c>
      <c r="B240" s="10" t="s">
        <v>124</v>
      </c>
      <c r="C240" s="10">
        <v>1510</v>
      </c>
      <c r="D240" s="10">
        <v>1520</v>
      </c>
      <c r="E240" s="11" t="s">
        <v>119</v>
      </c>
      <c r="F240" s="11" t="s">
        <v>481</v>
      </c>
      <c r="G240" s="11" t="s">
        <v>53</v>
      </c>
      <c r="H240" s="11" t="s">
        <v>467</v>
      </c>
      <c r="I240" s="40" t="s">
        <v>800</v>
      </c>
      <c r="J240" s="19" t="s">
        <v>776</v>
      </c>
      <c r="K240" s="7" t="str">
        <f t="shared" si="32"/>
        <v>武汉威伟机械</v>
      </c>
      <c r="L240" s="10" t="s">
        <v>363</v>
      </c>
      <c r="M240" s="29" t="s">
        <v>402</v>
      </c>
      <c r="N240" s="7" t="str">
        <f t="shared" si="33"/>
        <v>9.6米</v>
      </c>
      <c r="O240" s="14">
        <v>1</v>
      </c>
      <c r="P240" s="14">
        <v>0</v>
      </c>
      <c r="Q240" s="14">
        <f t="shared" si="36"/>
        <v>1</v>
      </c>
      <c r="R240" s="7" t="str">
        <f t="shared" si="35"/>
        <v>分拣摆渡</v>
      </c>
    </row>
    <row r="241" spans="1:18" s="35" customFormat="1" ht="18.75">
      <c r="A241" s="8">
        <v>43197</v>
      </c>
      <c r="B241" s="10" t="s">
        <v>124</v>
      </c>
      <c r="C241" s="10">
        <v>1630</v>
      </c>
      <c r="D241" s="10">
        <v>1640</v>
      </c>
      <c r="E241" s="11" t="s">
        <v>119</v>
      </c>
      <c r="F241" s="11" t="s">
        <v>481</v>
      </c>
      <c r="G241" s="11" t="s">
        <v>53</v>
      </c>
      <c r="H241" s="11" t="s">
        <v>467</v>
      </c>
      <c r="I241" s="40" t="s">
        <v>801</v>
      </c>
      <c r="J241" s="19" t="s">
        <v>777</v>
      </c>
      <c r="K241" s="7" t="str">
        <f t="shared" si="32"/>
        <v>武汉威伟机械</v>
      </c>
      <c r="L241" s="10" t="s">
        <v>363</v>
      </c>
      <c r="M241" s="29" t="s">
        <v>402</v>
      </c>
      <c r="N241" s="7" t="str">
        <f t="shared" si="33"/>
        <v>9.6米</v>
      </c>
      <c r="O241" s="14">
        <v>1</v>
      </c>
      <c r="P241" s="14">
        <v>0</v>
      </c>
      <c r="Q241" s="14">
        <f t="shared" si="36"/>
        <v>1</v>
      </c>
      <c r="R241" s="7" t="str">
        <f t="shared" si="35"/>
        <v>分拣摆渡</v>
      </c>
    </row>
    <row r="242" spans="1:18" s="35" customFormat="1" ht="18.75">
      <c r="A242" s="8">
        <v>43197</v>
      </c>
      <c r="B242" s="10" t="s">
        <v>124</v>
      </c>
      <c r="C242" s="10">
        <v>2111</v>
      </c>
      <c r="D242" s="10">
        <v>2121</v>
      </c>
      <c r="E242" s="11" t="s">
        <v>119</v>
      </c>
      <c r="F242" s="11" t="s">
        <v>481</v>
      </c>
      <c r="G242" s="11" t="s">
        <v>53</v>
      </c>
      <c r="H242" s="11" t="s">
        <v>467</v>
      </c>
      <c r="I242" s="40" t="s">
        <v>802</v>
      </c>
      <c r="J242" s="19" t="s">
        <v>778</v>
      </c>
      <c r="K242" s="7" t="str">
        <f t="shared" si="32"/>
        <v>武汉威伟机械</v>
      </c>
      <c r="L242" s="10" t="s">
        <v>363</v>
      </c>
      <c r="M242" s="29" t="s">
        <v>402</v>
      </c>
      <c r="N242" s="7" t="str">
        <f t="shared" si="33"/>
        <v>9.6米</v>
      </c>
      <c r="O242" s="14">
        <v>1</v>
      </c>
      <c r="P242" s="14">
        <v>0</v>
      </c>
      <c r="Q242" s="14">
        <f t="shared" si="36"/>
        <v>1</v>
      </c>
      <c r="R242" s="7" t="str">
        <f t="shared" si="35"/>
        <v>分拣摆渡</v>
      </c>
    </row>
    <row r="243" spans="1:18" s="35" customFormat="1" ht="18.75">
      <c r="A243" s="8">
        <v>43197</v>
      </c>
      <c r="B243" s="10" t="s">
        <v>124</v>
      </c>
      <c r="C243" s="10">
        <v>1110</v>
      </c>
      <c r="D243" s="10">
        <v>1120</v>
      </c>
      <c r="E243" s="11" t="s">
        <v>119</v>
      </c>
      <c r="F243" s="11" t="s">
        <v>481</v>
      </c>
      <c r="G243" s="11" t="s">
        <v>53</v>
      </c>
      <c r="H243" s="11" t="s">
        <v>467</v>
      </c>
      <c r="I243" s="40" t="s">
        <v>803</v>
      </c>
      <c r="J243" s="19" t="s">
        <v>779</v>
      </c>
      <c r="K243" s="7" t="str">
        <f t="shared" si="32"/>
        <v>武汉威伟机械</v>
      </c>
      <c r="L243" s="10" t="s">
        <v>363</v>
      </c>
      <c r="M243" s="29" t="s">
        <v>402</v>
      </c>
      <c r="N243" s="7" t="str">
        <f t="shared" si="33"/>
        <v>9.6米</v>
      </c>
      <c r="O243" s="14">
        <v>1</v>
      </c>
      <c r="P243" s="14">
        <v>0</v>
      </c>
      <c r="Q243" s="14">
        <f t="shared" si="36"/>
        <v>1</v>
      </c>
      <c r="R243" s="7" t="str">
        <f t="shared" si="35"/>
        <v>分拣摆渡</v>
      </c>
    </row>
    <row r="244" spans="1:18" ht="18.75">
      <c r="A244" s="82">
        <v>43198</v>
      </c>
      <c r="B244" s="88" t="s">
        <v>939</v>
      </c>
      <c r="C244" s="88">
        <v>1705</v>
      </c>
      <c r="D244" s="88">
        <v>1903</v>
      </c>
      <c r="E244" s="83" t="s">
        <v>26</v>
      </c>
      <c r="F244" s="83" t="s">
        <v>251</v>
      </c>
      <c r="G244" s="83" t="s">
        <v>31</v>
      </c>
      <c r="H244" s="83" t="s">
        <v>430</v>
      </c>
      <c r="I244" s="90" t="s">
        <v>940</v>
      </c>
      <c r="J244" s="85" t="s">
        <v>941</v>
      </c>
      <c r="K244" s="81" t="str">
        <f t="shared" ref="K244:K268" si="37">IF(A244&lt;&gt;"","武汉威伟机械","------")</f>
        <v>武汉威伟机械</v>
      </c>
      <c r="L244" s="88" t="s">
        <v>181</v>
      </c>
      <c r="M244" s="87" t="s">
        <v>197</v>
      </c>
      <c r="N244" s="81" t="str">
        <f t="shared" ref="N244:N268" si="38">IF(A244&lt;&gt;"","9.6米","--")</f>
        <v>9.6米</v>
      </c>
      <c r="O244" s="84">
        <v>14</v>
      </c>
      <c r="P244" s="84">
        <v>0</v>
      </c>
      <c r="Q244" s="84">
        <f t="shared" ref="Q244:Q268" si="39">SUM(O244:P244)</f>
        <v>14</v>
      </c>
      <c r="R244" s="81" t="str">
        <f t="shared" ref="R244:R268" si="40">IF(A244&lt;&gt;"","分拣摆渡","----")</f>
        <v>分拣摆渡</v>
      </c>
    </row>
    <row r="245" spans="1:18" ht="18.75">
      <c r="A245" s="82">
        <v>43198</v>
      </c>
      <c r="B245" s="88" t="s">
        <v>25</v>
      </c>
      <c r="C245" s="88">
        <v>1820</v>
      </c>
      <c r="D245" s="88">
        <v>2005</v>
      </c>
      <c r="E245" s="83" t="s">
        <v>26</v>
      </c>
      <c r="F245" s="83" t="s">
        <v>251</v>
      </c>
      <c r="G245" s="83" t="s">
        <v>31</v>
      </c>
      <c r="H245" s="83" t="s">
        <v>430</v>
      </c>
      <c r="I245" s="90" t="s">
        <v>942</v>
      </c>
      <c r="J245" s="85" t="s">
        <v>943</v>
      </c>
      <c r="K245" s="81" t="str">
        <f t="shared" si="37"/>
        <v>武汉威伟机械</v>
      </c>
      <c r="L245" s="88" t="s">
        <v>183</v>
      </c>
      <c r="M245" s="87" t="s">
        <v>107</v>
      </c>
      <c r="N245" s="81" t="str">
        <f t="shared" si="38"/>
        <v>9.6米</v>
      </c>
      <c r="O245" s="84">
        <v>14</v>
      </c>
      <c r="P245" s="84">
        <v>0</v>
      </c>
      <c r="Q245" s="84">
        <f t="shared" si="39"/>
        <v>14</v>
      </c>
      <c r="R245" s="81" t="str">
        <f t="shared" si="40"/>
        <v>分拣摆渡</v>
      </c>
    </row>
    <row r="246" spans="1:18" ht="18.75">
      <c r="A246" s="82">
        <v>43198</v>
      </c>
      <c r="B246" s="88" t="s">
        <v>939</v>
      </c>
      <c r="C246" s="88">
        <v>1805</v>
      </c>
      <c r="D246" s="88">
        <v>1954</v>
      </c>
      <c r="E246" s="83" t="s">
        <v>26</v>
      </c>
      <c r="F246" s="83" t="s">
        <v>251</v>
      </c>
      <c r="G246" s="83" t="s">
        <v>31</v>
      </c>
      <c r="H246" s="83" t="s">
        <v>430</v>
      </c>
      <c r="I246" s="90" t="s">
        <v>944</v>
      </c>
      <c r="J246" s="85" t="s">
        <v>945</v>
      </c>
      <c r="K246" s="81" t="str">
        <f t="shared" si="37"/>
        <v>武汉威伟机械</v>
      </c>
      <c r="L246" s="88" t="s">
        <v>178</v>
      </c>
      <c r="M246" s="87" t="s">
        <v>35</v>
      </c>
      <c r="N246" s="81" t="str">
        <f t="shared" si="38"/>
        <v>9.6米</v>
      </c>
      <c r="O246" s="84">
        <v>14</v>
      </c>
      <c r="P246" s="84">
        <v>0</v>
      </c>
      <c r="Q246" s="84">
        <f t="shared" si="39"/>
        <v>14</v>
      </c>
      <c r="R246" s="81" t="str">
        <f t="shared" si="40"/>
        <v>分拣摆渡</v>
      </c>
    </row>
    <row r="247" spans="1:18" ht="18.75">
      <c r="A247" s="82">
        <v>43198</v>
      </c>
      <c r="B247" s="88" t="s">
        <v>25</v>
      </c>
      <c r="C247" s="88">
        <v>1929</v>
      </c>
      <c r="D247" s="88">
        <v>2125</v>
      </c>
      <c r="E247" s="83" t="s">
        <v>26</v>
      </c>
      <c r="F247" s="83" t="s">
        <v>251</v>
      </c>
      <c r="G247" s="83" t="s">
        <v>31</v>
      </c>
      <c r="H247" s="83" t="s">
        <v>430</v>
      </c>
      <c r="I247" s="90" t="s">
        <v>966</v>
      </c>
      <c r="J247" s="85" t="s">
        <v>967</v>
      </c>
      <c r="K247" s="81" t="str">
        <f t="shared" si="37"/>
        <v>武汉威伟机械</v>
      </c>
      <c r="L247" s="88" t="s">
        <v>180</v>
      </c>
      <c r="M247" s="87" t="s">
        <v>44</v>
      </c>
      <c r="N247" s="81" t="str">
        <f t="shared" si="38"/>
        <v>9.6米</v>
      </c>
      <c r="O247" s="84">
        <v>14</v>
      </c>
      <c r="P247" s="84">
        <v>0</v>
      </c>
      <c r="Q247" s="84">
        <f t="shared" si="39"/>
        <v>14</v>
      </c>
      <c r="R247" s="81" t="str">
        <f t="shared" si="40"/>
        <v>分拣摆渡</v>
      </c>
    </row>
    <row r="248" spans="1:18" ht="18.75">
      <c r="A248" s="82">
        <v>43198</v>
      </c>
      <c r="B248" s="88" t="s">
        <v>500</v>
      </c>
      <c r="C248" s="88">
        <v>1910</v>
      </c>
      <c r="D248" s="88">
        <v>2134</v>
      </c>
      <c r="E248" s="83" t="s">
        <v>37</v>
      </c>
      <c r="F248" s="83" t="s">
        <v>501</v>
      </c>
      <c r="G248" s="83" t="s">
        <v>31</v>
      </c>
      <c r="H248" s="83" t="s">
        <v>430</v>
      </c>
      <c r="I248" s="90" t="s">
        <v>964</v>
      </c>
      <c r="J248" s="85" t="s">
        <v>965</v>
      </c>
      <c r="K248" s="81" t="str">
        <f t="shared" si="37"/>
        <v>武汉威伟机械</v>
      </c>
      <c r="L248" s="88" t="s">
        <v>168</v>
      </c>
      <c r="M248" s="87" t="s">
        <v>51</v>
      </c>
      <c r="N248" s="81" t="str">
        <f t="shared" si="38"/>
        <v>9.6米</v>
      </c>
      <c r="O248" s="84">
        <v>14</v>
      </c>
      <c r="P248" s="84">
        <v>0</v>
      </c>
      <c r="Q248" s="84">
        <f t="shared" si="39"/>
        <v>14</v>
      </c>
      <c r="R248" s="81" t="str">
        <f t="shared" si="40"/>
        <v>分拣摆渡</v>
      </c>
    </row>
    <row r="249" spans="1:18" ht="18.75">
      <c r="A249" s="82">
        <v>43198</v>
      </c>
      <c r="B249" s="88" t="s">
        <v>71</v>
      </c>
      <c r="C249" s="88">
        <v>31</v>
      </c>
      <c r="D249" s="88">
        <v>41</v>
      </c>
      <c r="E249" s="83" t="s">
        <v>31</v>
      </c>
      <c r="F249" s="83" t="s">
        <v>430</v>
      </c>
      <c r="G249" s="83" t="s">
        <v>53</v>
      </c>
      <c r="H249" s="83" t="s">
        <v>467</v>
      </c>
      <c r="I249" s="90" t="s">
        <v>948</v>
      </c>
      <c r="J249" s="85" t="s">
        <v>949</v>
      </c>
      <c r="K249" s="81" t="str">
        <f t="shared" si="37"/>
        <v>武汉威伟机械</v>
      </c>
      <c r="L249" s="88" t="s">
        <v>162</v>
      </c>
      <c r="M249" s="87" t="s">
        <v>117</v>
      </c>
      <c r="N249" s="81" t="str">
        <f t="shared" si="38"/>
        <v>9.6米</v>
      </c>
      <c r="O249" s="84">
        <v>14</v>
      </c>
      <c r="P249" s="84">
        <v>0</v>
      </c>
      <c r="Q249" s="84">
        <f t="shared" si="39"/>
        <v>14</v>
      </c>
      <c r="R249" s="81" t="str">
        <f t="shared" si="40"/>
        <v>分拣摆渡</v>
      </c>
    </row>
    <row r="250" spans="1:18" ht="18.75">
      <c r="A250" s="82">
        <v>43198</v>
      </c>
      <c r="B250" s="88" t="s">
        <v>89</v>
      </c>
      <c r="C250" s="88">
        <v>931</v>
      </c>
      <c r="D250" s="88">
        <v>941</v>
      </c>
      <c r="E250" s="83" t="s">
        <v>31</v>
      </c>
      <c r="F250" s="83" t="s">
        <v>430</v>
      </c>
      <c r="G250" s="83" t="s">
        <v>53</v>
      </c>
      <c r="H250" s="83" t="s">
        <v>467</v>
      </c>
      <c r="I250" s="90" t="s">
        <v>950</v>
      </c>
      <c r="J250" s="85" t="s">
        <v>953</v>
      </c>
      <c r="K250" s="81" t="str">
        <f t="shared" si="37"/>
        <v>武汉威伟机械</v>
      </c>
      <c r="L250" s="88" t="s">
        <v>162</v>
      </c>
      <c r="M250" s="87" t="s">
        <v>117</v>
      </c>
      <c r="N250" s="81" t="str">
        <f t="shared" si="38"/>
        <v>9.6米</v>
      </c>
      <c r="O250" s="84">
        <v>14</v>
      </c>
      <c r="P250" s="84">
        <v>0</v>
      </c>
      <c r="Q250" s="84">
        <f t="shared" si="39"/>
        <v>14</v>
      </c>
      <c r="R250" s="81" t="str">
        <f t="shared" si="40"/>
        <v>分拣摆渡</v>
      </c>
    </row>
    <row r="251" spans="1:18" ht="18.75">
      <c r="A251" s="82">
        <v>43198</v>
      </c>
      <c r="B251" s="88" t="s">
        <v>89</v>
      </c>
      <c r="C251" s="88">
        <v>1118</v>
      </c>
      <c r="D251" s="88">
        <v>1128</v>
      </c>
      <c r="E251" s="83" t="s">
        <v>31</v>
      </c>
      <c r="F251" s="83" t="s">
        <v>430</v>
      </c>
      <c r="G251" s="83" t="s">
        <v>53</v>
      </c>
      <c r="H251" s="83" t="s">
        <v>467</v>
      </c>
      <c r="I251" s="90" t="s">
        <v>952</v>
      </c>
      <c r="J251" s="85" t="s">
        <v>951</v>
      </c>
      <c r="K251" s="81" t="str">
        <f t="shared" si="37"/>
        <v>武汉威伟机械</v>
      </c>
      <c r="L251" s="88" t="s">
        <v>162</v>
      </c>
      <c r="M251" s="87" t="s">
        <v>117</v>
      </c>
      <c r="N251" s="81" t="str">
        <f t="shared" si="38"/>
        <v>9.6米</v>
      </c>
      <c r="O251" s="84">
        <v>14</v>
      </c>
      <c r="P251" s="84">
        <v>0</v>
      </c>
      <c r="Q251" s="84">
        <f t="shared" si="39"/>
        <v>14</v>
      </c>
      <c r="R251" s="81" t="str">
        <f t="shared" si="40"/>
        <v>分拣摆渡</v>
      </c>
    </row>
    <row r="252" spans="1:18" ht="18.75">
      <c r="A252" s="54">
        <v>43198</v>
      </c>
      <c r="B252" s="55" t="s">
        <v>71</v>
      </c>
      <c r="C252" s="55">
        <v>2030</v>
      </c>
      <c r="D252" s="55">
        <v>2040</v>
      </c>
      <c r="E252" s="56" t="s">
        <v>31</v>
      </c>
      <c r="F252" s="56" t="s">
        <v>430</v>
      </c>
      <c r="G252" s="56" t="s">
        <v>53</v>
      </c>
      <c r="H252" s="56" t="s">
        <v>467</v>
      </c>
      <c r="I252" s="57" t="s">
        <v>954</v>
      </c>
      <c r="J252" s="58" t="s">
        <v>955</v>
      </c>
      <c r="K252" s="59" t="str">
        <f t="shared" si="37"/>
        <v>武汉威伟机械</v>
      </c>
      <c r="L252" s="55" t="s">
        <v>162</v>
      </c>
      <c r="M252" s="61" t="s">
        <v>117</v>
      </c>
      <c r="N252" s="59" t="str">
        <f t="shared" si="38"/>
        <v>9.6米</v>
      </c>
      <c r="O252" s="56">
        <v>14</v>
      </c>
      <c r="P252" s="56">
        <v>0</v>
      </c>
      <c r="Q252" s="56">
        <f t="shared" si="39"/>
        <v>14</v>
      </c>
      <c r="R252" s="59" t="str">
        <f t="shared" si="40"/>
        <v>分拣摆渡</v>
      </c>
    </row>
    <row r="253" spans="1:18" ht="18.75">
      <c r="A253" s="82">
        <v>43198</v>
      </c>
      <c r="B253" s="88" t="s">
        <v>89</v>
      </c>
      <c r="C253" s="88">
        <v>936</v>
      </c>
      <c r="D253" s="88">
        <v>946</v>
      </c>
      <c r="E253" s="83" t="s">
        <v>31</v>
      </c>
      <c r="F253" s="83" t="s">
        <v>430</v>
      </c>
      <c r="G253" s="83" t="s">
        <v>53</v>
      </c>
      <c r="H253" s="83" t="s">
        <v>467</v>
      </c>
      <c r="I253" s="90" t="s">
        <v>1166</v>
      </c>
      <c r="J253" s="85" t="s">
        <v>1018</v>
      </c>
      <c r="K253" s="81" t="str">
        <f t="shared" si="37"/>
        <v>武汉威伟机械</v>
      </c>
      <c r="L253" s="88" t="s">
        <v>162</v>
      </c>
      <c r="M253" s="87" t="s">
        <v>117</v>
      </c>
      <c r="N253" s="81" t="str">
        <f t="shared" si="38"/>
        <v>9.6米</v>
      </c>
      <c r="O253" s="84">
        <v>14</v>
      </c>
      <c r="P253" s="84">
        <v>0</v>
      </c>
      <c r="Q253" s="84">
        <f t="shared" si="39"/>
        <v>14</v>
      </c>
      <c r="R253" s="81" t="str">
        <f t="shared" si="40"/>
        <v>分拣摆渡</v>
      </c>
    </row>
    <row r="254" spans="1:18" ht="18.75">
      <c r="A254" s="82">
        <v>43198</v>
      </c>
      <c r="B254" s="88" t="s">
        <v>968</v>
      </c>
      <c r="C254" s="88">
        <v>1031</v>
      </c>
      <c r="D254" s="88">
        <v>1041</v>
      </c>
      <c r="E254" s="83" t="s">
        <v>31</v>
      </c>
      <c r="F254" s="83" t="s">
        <v>430</v>
      </c>
      <c r="G254" s="83" t="s">
        <v>53</v>
      </c>
      <c r="H254" s="83" t="s">
        <v>467</v>
      </c>
      <c r="I254" s="90" t="s">
        <v>969</v>
      </c>
      <c r="J254" s="85" t="s">
        <v>970</v>
      </c>
      <c r="K254" s="81" t="str">
        <f t="shared" si="37"/>
        <v>武汉威伟机械</v>
      </c>
      <c r="L254" s="88" t="s">
        <v>163</v>
      </c>
      <c r="M254" s="87" t="s">
        <v>372</v>
      </c>
      <c r="N254" s="81" t="str">
        <f t="shared" si="38"/>
        <v>9.6米</v>
      </c>
      <c r="O254" s="84">
        <v>14</v>
      </c>
      <c r="P254" s="84">
        <v>0</v>
      </c>
      <c r="Q254" s="84">
        <f t="shared" si="39"/>
        <v>14</v>
      </c>
      <c r="R254" s="81" t="str">
        <f t="shared" si="40"/>
        <v>分拣摆渡</v>
      </c>
    </row>
    <row r="255" spans="1:18" ht="18.75">
      <c r="A255" s="82">
        <v>43198</v>
      </c>
      <c r="B255" s="88" t="s">
        <v>89</v>
      </c>
      <c r="C255" s="88">
        <v>1918</v>
      </c>
      <c r="D255" s="88">
        <v>1928</v>
      </c>
      <c r="E255" s="83" t="s">
        <v>31</v>
      </c>
      <c r="F255" s="83" t="s">
        <v>430</v>
      </c>
      <c r="G255" s="83" t="s">
        <v>53</v>
      </c>
      <c r="H255" s="83" t="s">
        <v>467</v>
      </c>
      <c r="I255" s="90" t="s">
        <v>974</v>
      </c>
      <c r="J255" s="85" t="s">
        <v>971</v>
      </c>
      <c r="K255" s="81" t="str">
        <f t="shared" si="37"/>
        <v>武汉威伟机械</v>
      </c>
      <c r="L255" s="88" t="s">
        <v>163</v>
      </c>
      <c r="M255" s="87" t="s">
        <v>372</v>
      </c>
      <c r="N255" s="81" t="str">
        <f t="shared" si="38"/>
        <v>9.6米</v>
      </c>
      <c r="O255" s="84">
        <v>14</v>
      </c>
      <c r="P255" s="84">
        <v>0</v>
      </c>
      <c r="Q255" s="84">
        <f t="shared" si="39"/>
        <v>14</v>
      </c>
      <c r="R255" s="81" t="str">
        <f t="shared" si="40"/>
        <v>分拣摆渡</v>
      </c>
    </row>
    <row r="256" spans="1:18" ht="18.75">
      <c r="A256" s="82">
        <v>43198</v>
      </c>
      <c r="B256" s="88" t="s">
        <v>71</v>
      </c>
      <c r="C256" s="88">
        <v>2140</v>
      </c>
      <c r="D256" s="88">
        <v>2150</v>
      </c>
      <c r="E256" s="83" t="s">
        <v>31</v>
      </c>
      <c r="F256" s="83" t="s">
        <v>430</v>
      </c>
      <c r="G256" s="83" t="s">
        <v>53</v>
      </c>
      <c r="H256" s="83" t="s">
        <v>467</v>
      </c>
      <c r="I256" s="90" t="s">
        <v>975</v>
      </c>
      <c r="J256" s="85" t="s">
        <v>972</v>
      </c>
      <c r="K256" s="81" t="str">
        <f t="shared" si="37"/>
        <v>武汉威伟机械</v>
      </c>
      <c r="L256" s="88" t="s">
        <v>163</v>
      </c>
      <c r="M256" s="87" t="s">
        <v>372</v>
      </c>
      <c r="N256" s="81" t="str">
        <f t="shared" si="38"/>
        <v>9.6米</v>
      </c>
      <c r="O256" s="84">
        <v>14</v>
      </c>
      <c r="P256" s="84">
        <v>0</v>
      </c>
      <c r="Q256" s="84">
        <f t="shared" si="39"/>
        <v>14</v>
      </c>
      <c r="R256" s="81" t="str">
        <f t="shared" si="40"/>
        <v>分拣摆渡</v>
      </c>
    </row>
    <row r="257" spans="1:18" ht="18.75">
      <c r="A257" s="82">
        <v>43198</v>
      </c>
      <c r="B257" s="88" t="s">
        <v>71</v>
      </c>
      <c r="C257" s="88">
        <v>2316</v>
      </c>
      <c r="D257" s="88">
        <v>2326</v>
      </c>
      <c r="E257" s="83" t="s">
        <v>31</v>
      </c>
      <c r="F257" s="83" t="s">
        <v>430</v>
      </c>
      <c r="G257" s="83" t="s">
        <v>53</v>
      </c>
      <c r="H257" s="83" t="s">
        <v>467</v>
      </c>
      <c r="I257" s="90" t="s">
        <v>976</v>
      </c>
      <c r="J257" s="85" t="s">
        <v>973</v>
      </c>
      <c r="K257" s="81" t="str">
        <f t="shared" si="37"/>
        <v>武汉威伟机械</v>
      </c>
      <c r="L257" s="88" t="s">
        <v>163</v>
      </c>
      <c r="M257" s="87" t="s">
        <v>372</v>
      </c>
      <c r="N257" s="81" t="str">
        <f t="shared" si="38"/>
        <v>9.6米</v>
      </c>
      <c r="O257" s="84">
        <v>14</v>
      </c>
      <c r="P257" s="84">
        <v>0</v>
      </c>
      <c r="Q257" s="84">
        <f t="shared" si="39"/>
        <v>14</v>
      </c>
      <c r="R257" s="81" t="str">
        <f t="shared" si="40"/>
        <v>分拣摆渡</v>
      </c>
    </row>
    <row r="258" spans="1:18" ht="18.75">
      <c r="A258" s="82">
        <v>43198</v>
      </c>
      <c r="B258" s="88" t="s">
        <v>258</v>
      </c>
      <c r="C258" s="88">
        <v>1146</v>
      </c>
      <c r="D258" s="88">
        <v>1156</v>
      </c>
      <c r="E258" s="83" t="s">
        <v>31</v>
      </c>
      <c r="F258" s="83" t="s">
        <v>430</v>
      </c>
      <c r="G258" s="83" t="s">
        <v>53</v>
      </c>
      <c r="H258" s="83" t="s">
        <v>467</v>
      </c>
      <c r="I258" s="90" t="s">
        <v>999</v>
      </c>
      <c r="J258" s="85" t="s">
        <v>1002</v>
      </c>
      <c r="K258" s="81" t="str">
        <f t="shared" si="37"/>
        <v>武汉威伟机械</v>
      </c>
      <c r="L258" s="88" t="s">
        <v>363</v>
      </c>
      <c r="M258" s="87" t="s">
        <v>118</v>
      </c>
      <c r="N258" s="81" t="str">
        <f t="shared" si="38"/>
        <v>9.6米</v>
      </c>
      <c r="O258" s="84">
        <v>9</v>
      </c>
      <c r="P258" s="84">
        <v>0</v>
      </c>
      <c r="Q258" s="84">
        <f t="shared" si="39"/>
        <v>9</v>
      </c>
      <c r="R258" s="81" t="str">
        <f t="shared" si="40"/>
        <v>分拣摆渡</v>
      </c>
    </row>
    <row r="259" spans="1:18" ht="18.75">
      <c r="A259" s="82">
        <v>43198</v>
      </c>
      <c r="B259" s="88" t="s">
        <v>89</v>
      </c>
      <c r="C259" s="88">
        <v>1455</v>
      </c>
      <c r="D259" s="88">
        <v>1505</v>
      </c>
      <c r="E259" s="83" t="s">
        <v>31</v>
      </c>
      <c r="F259" s="83" t="s">
        <v>430</v>
      </c>
      <c r="G259" s="83" t="s">
        <v>53</v>
      </c>
      <c r="H259" s="83" t="s">
        <v>467</v>
      </c>
      <c r="I259" s="90" t="s">
        <v>1000</v>
      </c>
      <c r="J259" s="85" t="s">
        <v>1003</v>
      </c>
      <c r="K259" s="81" t="str">
        <f t="shared" si="37"/>
        <v>武汉威伟机械</v>
      </c>
      <c r="L259" s="88" t="s">
        <v>363</v>
      </c>
      <c r="M259" s="87" t="s">
        <v>118</v>
      </c>
      <c r="N259" s="81" t="str">
        <f t="shared" si="38"/>
        <v>9.6米</v>
      </c>
      <c r="O259" s="84">
        <v>14</v>
      </c>
      <c r="P259" s="84">
        <v>0</v>
      </c>
      <c r="Q259" s="84">
        <f t="shared" si="39"/>
        <v>14</v>
      </c>
      <c r="R259" s="81" t="str">
        <f t="shared" si="40"/>
        <v>分拣摆渡</v>
      </c>
    </row>
    <row r="260" spans="1:18" ht="18.75">
      <c r="A260" s="82">
        <v>43198</v>
      </c>
      <c r="B260" s="88" t="s">
        <v>89</v>
      </c>
      <c r="C260" s="88">
        <v>1710</v>
      </c>
      <c r="D260" s="88">
        <v>1720</v>
      </c>
      <c r="E260" s="83" t="s">
        <v>31</v>
      </c>
      <c r="F260" s="83" t="s">
        <v>430</v>
      </c>
      <c r="G260" s="83" t="s">
        <v>53</v>
      </c>
      <c r="H260" s="83" t="s">
        <v>467</v>
      </c>
      <c r="I260" s="90" t="s">
        <v>1001</v>
      </c>
      <c r="J260" s="85" t="s">
        <v>1004</v>
      </c>
      <c r="K260" s="81" t="str">
        <f t="shared" si="37"/>
        <v>武汉威伟机械</v>
      </c>
      <c r="L260" s="88" t="s">
        <v>363</v>
      </c>
      <c r="M260" s="87" t="s">
        <v>118</v>
      </c>
      <c r="N260" s="81" t="str">
        <f t="shared" si="38"/>
        <v>9.6米</v>
      </c>
      <c r="O260" s="84">
        <v>16</v>
      </c>
      <c r="P260" s="84">
        <v>0</v>
      </c>
      <c r="Q260" s="84">
        <f t="shared" si="39"/>
        <v>16</v>
      </c>
      <c r="R260" s="81" t="str">
        <f t="shared" si="40"/>
        <v>分拣摆渡</v>
      </c>
    </row>
    <row r="261" spans="1:18" ht="18.75">
      <c r="A261" s="82">
        <v>43198</v>
      </c>
      <c r="B261" s="88" t="s">
        <v>310</v>
      </c>
      <c r="C261" s="88">
        <v>410</v>
      </c>
      <c r="D261" s="88">
        <v>1629</v>
      </c>
      <c r="E261" s="83" t="s">
        <v>209</v>
      </c>
      <c r="F261" s="83" t="s">
        <v>467</v>
      </c>
      <c r="G261" s="83" t="s">
        <v>31</v>
      </c>
      <c r="H261" s="83" t="s">
        <v>430</v>
      </c>
      <c r="I261" s="90" t="s">
        <v>984</v>
      </c>
      <c r="J261" s="85" t="s">
        <v>987</v>
      </c>
      <c r="K261" s="81" t="str">
        <f t="shared" si="37"/>
        <v>武汉威伟机械</v>
      </c>
      <c r="L261" s="88" t="s">
        <v>166</v>
      </c>
      <c r="M261" s="87" t="s">
        <v>250</v>
      </c>
      <c r="N261" s="81" t="str">
        <f t="shared" si="38"/>
        <v>9.6米</v>
      </c>
      <c r="O261" s="84">
        <v>14</v>
      </c>
      <c r="P261" s="84">
        <v>0</v>
      </c>
      <c r="Q261" s="84">
        <f t="shared" si="39"/>
        <v>14</v>
      </c>
      <c r="R261" s="81" t="str">
        <f t="shared" si="40"/>
        <v>分拣摆渡</v>
      </c>
    </row>
    <row r="262" spans="1:18" ht="18.75">
      <c r="A262" s="82">
        <v>43198</v>
      </c>
      <c r="B262" s="88" t="s">
        <v>301</v>
      </c>
      <c r="C262" s="88">
        <v>1650</v>
      </c>
      <c r="D262" s="88">
        <v>1700</v>
      </c>
      <c r="E262" s="83" t="s">
        <v>209</v>
      </c>
      <c r="F262" s="83" t="s">
        <v>467</v>
      </c>
      <c r="G262" s="83" t="s">
        <v>31</v>
      </c>
      <c r="H262" s="83" t="s">
        <v>430</v>
      </c>
      <c r="I262" s="90" t="s">
        <v>986</v>
      </c>
      <c r="J262" s="85" t="s">
        <v>985</v>
      </c>
      <c r="K262" s="81" t="str">
        <f t="shared" si="37"/>
        <v>武汉威伟机械</v>
      </c>
      <c r="L262" s="88" t="s">
        <v>166</v>
      </c>
      <c r="M262" s="87" t="s">
        <v>250</v>
      </c>
      <c r="N262" s="81" t="str">
        <f t="shared" si="38"/>
        <v>9.6米</v>
      </c>
      <c r="O262" s="84">
        <v>13</v>
      </c>
      <c r="P262" s="84">
        <v>0</v>
      </c>
      <c r="Q262" s="84">
        <f t="shared" si="39"/>
        <v>13</v>
      </c>
      <c r="R262" s="81" t="str">
        <f t="shared" si="40"/>
        <v>分拣摆渡</v>
      </c>
    </row>
    <row r="263" spans="1:18" ht="18.75">
      <c r="A263" s="82">
        <v>43198</v>
      </c>
      <c r="B263" s="88" t="s">
        <v>301</v>
      </c>
      <c r="C263" s="88">
        <v>1740</v>
      </c>
      <c r="D263" s="88">
        <v>1756</v>
      </c>
      <c r="E263" s="83" t="s">
        <v>209</v>
      </c>
      <c r="F263" s="83" t="s">
        <v>467</v>
      </c>
      <c r="G263" s="83" t="s">
        <v>31</v>
      </c>
      <c r="H263" s="83" t="s">
        <v>430</v>
      </c>
      <c r="I263" s="90" t="s">
        <v>988</v>
      </c>
      <c r="J263" s="85" t="s">
        <v>989</v>
      </c>
      <c r="K263" s="81" t="str">
        <f t="shared" si="37"/>
        <v>武汉威伟机械</v>
      </c>
      <c r="L263" s="88" t="s">
        <v>166</v>
      </c>
      <c r="M263" s="87" t="s">
        <v>250</v>
      </c>
      <c r="N263" s="81" t="str">
        <f t="shared" si="38"/>
        <v>9.6米</v>
      </c>
      <c r="O263" s="84">
        <v>0</v>
      </c>
      <c r="P263" s="84">
        <v>10</v>
      </c>
      <c r="Q263" s="84">
        <f t="shared" si="39"/>
        <v>10</v>
      </c>
      <c r="R263" s="81" t="str">
        <f t="shared" si="40"/>
        <v>分拣摆渡</v>
      </c>
    </row>
    <row r="264" spans="1:18" ht="18.75">
      <c r="A264" s="82">
        <v>43198</v>
      </c>
      <c r="B264" s="88" t="s">
        <v>52</v>
      </c>
      <c r="C264" s="88">
        <v>1910</v>
      </c>
      <c r="D264" s="88">
        <v>1936</v>
      </c>
      <c r="E264" s="83" t="s">
        <v>209</v>
      </c>
      <c r="F264" s="83" t="s">
        <v>467</v>
      </c>
      <c r="G264" s="83" t="s">
        <v>31</v>
      </c>
      <c r="H264" s="83" t="s">
        <v>430</v>
      </c>
      <c r="I264" s="90" t="s">
        <v>990</v>
      </c>
      <c r="J264" s="85" t="s">
        <v>994</v>
      </c>
      <c r="K264" s="81" t="str">
        <f t="shared" si="37"/>
        <v>武汉威伟机械</v>
      </c>
      <c r="L264" s="88" t="s">
        <v>166</v>
      </c>
      <c r="M264" s="87" t="s">
        <v>250</v>
      </c>
      <c r="N264" s="81" t="str">
        <f t="shared" si="38"/>
        <v>9.6米</v>
      </c>
      <c r="O264" s="84">
        <v>14</v>
      </c>
      <c r="P264" s="84">
        <v>0</v>
      </c>
      <c r="Q264" s="84">
        <f t="shared" si="39"/>
        <v>14</v>
      </c>
      <c r="R264" s="81" t="str">
        <f t="shared" si="40"/>
        <v>分拣摆渡</v>
      </c>
    </row>
    <row r="265" spans="1:18" ht="18.75">
      <c r="A265" s="82">
        <v>43198</v>
      </c>
      <c r="B265" s="88" t="s">
        <v>111</v>
      </c>
      <c r="C265" s="88">
        <v>2025</v>
      </c>
      <c r="D265" s="88">
        <v>2038</v>
      </c>
      <c r="E265" s="83" t="s">
        <v>209</v>
      </c>
      <c r="F265" s="83" t="s">
        <v>467</v>
      </c>
      <c r="G265" s="83" t="s">
        <v>31</v>
      </c>
      <c r="H265" s="83" t="s">
        <v>430</v>
      </c>
      <c r="I265" s="90" t="s">
        <v>991</v>
      </c>
      <c r="J265" s="85" t="s">
        <v>995</v>
      </c>
      <c r="K265" s="81" t="str">
        <f t="shared" si="37"/>
        <v>武汉威伟机械</v>
      </c>
      <c r="L265" s="88" t="s">
        <v>166</v>
      </c>
      <c r="M265" s="87" t="s">
        <v>250</v>
      </c>
      <c r="N265" s="81" t="str">
        <f t="shared" si="38"/>
        <v>9.6米</v>
      </c>
      <c r="O265" s="84">
        <v>14</v>
      </c>
      <c r="P265" s="84">
        <v>0</v>
      </c>
      <c r="Q265" s="84">
        <f t="shared" si="39"/>
        <v>14</v>
      </c>
      <c r="R265" s="81" t="str">
        <f t="shared" si="40"/>
        <v>分拣摆渡</v>
      </c>
    </row>
    <row r="266" spans="1:18" ht="18.75">
      <c r="A266" s="82">
        <v>43198</v>
      </c>
      <c r="B266" s="88" t="s">
        <v>111</v>
      </c>
      <c r="C266" s="88">
        <v>2151</v>
      </c>
      <c r="D266" s="88">
        <v>2204</v>
      </c>
      <c r="E266" s="83" t="s">
        <v>209</v>
      </c>
      <c r="F266" s="83" t="s">
        <v>467</v>
      </c>
      <c r="G266" s="83" t="s">
        <v>31</v>
      </c>
      <c r="H266" s="83" t="s">
        <v>430</v>
      </c>
      <c r="I266" s="90" t="s">
        <v>992</v>
      </c>
      <c r="J266" s="85" t="s">
        <v>996</v>
      </c>
      <c r="K266" s="81" t="str">
        <f t="shared" si="37"/>
        <v>武汉威伟机械</v>
      </c>
      <c r="L266" s="88" t="s">
        <v>166</v>
      </c>
      <c r="M266" s="87" t="s">
        <v>250</v>
      </c>
      <c r="N266" s="81" t="str">
        <f t="shared" si="38"/>
        <v>9.6米</v>
      </c>
      <c r="O266" s="84">
        <v>4</v>
      </c>
      <c r="P266" s="84">
        <v>0</v>
      </c>
      <c r="Q266" s="84">
        <f t="shared" si="39"/>
        <v>4</v>
      </c>
      <c r="R266" s="81" t="str">
        <f t="shared" si="40"/>
        <v>分拣摆渡</v>
      </c>
    </row>
    <row r="267" spans="1:18" ht="18.75">
      <c r="A267" s="82">
        <v>43198</v>
      </c>
      <c r="B267" s="88" t="s">
        <v>981</v>
      </c>
      <c r="C267" s="88">
        <v>2300</v>
      </c>
      <c r="D267" s="88">
        <v>2310</v>
      </c>
      <c r="E267" s="83" t="s">
        <v>209</v>
      </c>
      <c r="F267" s="83" t="s">
        <v>467</v>
      </c>
      <c r="G267" s="83" t="s">
        <v>31</v>
      </c>
      <c r="H267" s="83" t="s">
        <v>430</v>
      </c>
      <c r="I267" s="90" t="s">
        <v>993</v>
      </c>
      <c r="J267" s="85" t="s">
        <v>997</v>
      </c>
      <c r="K267" s="81" t="str">
        <f t="shared" si="37"/>
        <v>武汉威伟机械</v>
      </c>
      <c r="L267" s="88" t="s">
        <v>166</v>
      </c>
      <c r="M267" s="87" t="s">
        <v>250</v>
      </c>
      <c r="N267" s="81" t="str">
        <f t="shared" si="38"/>
        <v>9.6米</v>
      </c>
      <c r="O267" s="84">
        <v>5</v>
      </c>
      <c r="P267" s="84">
        <v>0</v>
      </c>
      <c r="Q267" s="84">
        <f t="shared" si="39"/>
        <v>5</v>
      </c>
      <c r="R267" s="81" t="str">
        <f t="shared" si="40"/>
        <v>分拣摆渡</v>
      </c>
    </row>
    <row r="268" spans="1:18" ht="18.75">
      <c r="A268" s="82">
        <v>43198</v>
      </c>
      <c r="B268" s="88" t="s">
        <v>52</v>
      </c>
      <c r="C268" s="88">
        <v>1955</v>
      </c>
      <c r="D268" s="88">
        <v>2049</v>
      </c>
      <c r="E268" s="83" t="s">
        <v>209</v>
      </c>
      <c r="F268" s="83" t="s">
        <v>467</v>
      </c>
      <c r="G268" s="83" t="s">
        <v>31</v>
      </c>
      <c r="H268" s="83" t="s">
        <v>430</v>
      </c>
      <c r="I268" s="90" t="s">
        <v>1005</v>
      </c>
      <c r="J268" s="85" t="s">
        <v>1006</v>
      </c>
      <c r="K268" s="81" t="str">
        <f t="shared" si="37"/>
        <v>武汉威伟机械</v>
      </c>
      <c r="L268" s="88" t="s">
        <v>165</v>
      </c>
      <c r="M268" s="87" t="s">
        <v>144</v>
      </c>
      <c r="N268" s="81" t="str">
        <f t="shared" si="38"/>
        <v>9.6米</v>
      </c>
      <c r="O268" s="84">
        <v>14</v>
      </c>
      <c r="P268" s="84">
        <v>0</v>
      </c>
      <c r="Q268" s="84">
        <f t="shared" si="39"/>
        <v>14</v>
      </c>
      <c r="R268" s="81" t="str">
        <f t="shared" si="40"/>
        <v>分拣摆渡</v>
      </c>
    </row>
    <row r="269" spans="1:18" s="89" customFormat="1" ht="18.75">
      <c r="A269" s="82">
        <v>43199</v>
      </c>
      <c r="B269" s="88" t="s">
        <v>500</v>
      </c>
      <c r="C269" s="88">
        <v>1929</v>
      </c>
      <c r="D269" s="88">
        <v>2105</v>
      </c>
      <c r="E269" s="83" t="s">
        <v>26</v>
      </c>
      <c r="F269" s="83" t="s">
        <v>251</v>
      </c>
      <c r="G269" s="83" t="s">
        <v>31</v>
      </c>
      <c r="H269" s="83" t="s">
        <v>430</v>
      </c>
      <c r="I269" s="90" t="s">
        <v>1008</v>
      </c>
      <c r="J269" s="85" t="s">
        <v>1009</v>
      </c>
      <c r="K269" s="81" t="str">
        <f t="shared" ref="K269:K292" si="41">IF(A269&lt;&gt;"","武汉威伟机械","------")</f>
        <v>武汉威伟机械</v>
      </c>
      <c r="L269" s="88" t="s">
        <v>176</v>
      </c>
      <c r="M269" s="87" t="s">
        <v>242</v>
      </c>
      <c r="N269" s="81" t="str">
        <f t="shared" ref="N269:N292" si="42">IF(A269&lt;&gt;"","9.6米","--")</f>
        <v>9.6米</v>
      </c>
      <c r="O269" s="84">
        <v>14</v>
      </c>
      <c r="P269" s="84">
        <v>0</v>
      </c>
      <c r="Q269" s="84">
        <f t="shared" ref="Q269:Q277" si="43">SUM(O269:P269)</f>
        <v>14</v>
      </c>
      <c r="R269" s="81" t="str">
        <f t="shared" ref="R269:R292" si="44">IF(A269&lt;&gt;"","分拣摆渡","----")</f>
        <v>分拣摆渡</v>
      </c>
    </row>
    <row r="270" spans="1:18" s="89" customFormat="1" ht="18.75">
      <c r="A270" s="82">
        <v>43199</v>
      </c>
      <c r="B270" s="88" t="s">
        <v>234</v>
      </c>
      <c r="C270" s="88">
        <v>1828</v>
      </c>
      <c r="D270" s="88">
        <v>2018</v>
      </c>
      <c r="E270" s="83" t="s">
        <v>26</v>
      </c>
      <c r="F270" s="83" t="s">
        <v>251</v>
      </c>
      <c r="G270" s="83" t="s">
        <v>31</v>
      </c>
      <c r="H270" s="83" t="s">
        <v>430</v>
      </c>
      <c r="I270" s="90" t="s">
        <v>1010</v>
      </c>
      <c r="J270" s="85" t="s">
        <v>1011</v>
      </c>
      <c r="K270" s="81" t="str">
        <f t="shared" si="41"/>
        <v>武汉威伟机械</v>
      </c>
      <c r="L270" s="88" t="s">
        <v>181</v>
      </c>
      <c r="M270" s="87" t="s">
        <v>197</v>
      </c>
      <c r="N270" s="81" t="str">
        <f t="shared" si="42"/>
        <v>9.6米</v>
      </c>
      <c r="O270" s="84">
        <v>14</v>
      </c>
      <c r="P270" s="84">
        <v>0</v>
      </c>
      <c r="Q270" s="84">
        <f t="shared" si="43"/>
        <v>14</v>
      </c>
      <c r="R270" s="81" t="str">
        <f t="shared" si="44"/>
        <v>分拣摆渡</v>
      </c>
    </row>
    <row r="271" spans="1:18" s="89" customFormat="1" ht="18.75">
      <c r="A271" s="82">
        <v>43199</v>
      </c>
      <c r="B271" s="88" t="s">
        <v>234</v>
      </c>
      <c r="C271" s="88">
        <v>1640</v>
      </c>
      <c r="D271" s="88">
        <v>1843</v>
      </c>
      <c r="E271" s="83" t="s">
        <v>26</v>
      </c>
      <c r="F271" s="83" t="s">
        <v>251</v>
      </c>
      <c r="G271" s="83" t="s">
        <v>31</v>
      </c>
      <c r="H271" s="83" t="s">
        <v>430</v>
      </c>
      <c r="I271" s="90" t="s">
        <v>1012</v>
      </c>
      <c r="J271" s="85" t="s">
        <v>1013</v>
      </c>
      <c r="K271" s="81" t="str">
        <f t="shared" si="41"/>
        <v>武汉威伟机械</v>
      </c>
      <c r="L271" s="88" t="s">
        <v>510</v>
      </c>
      <c r="M271" s="87" t="s">
        <v>66</v>
      </c>
      <c r="N271" s="81" t="str">
        <f t="shared" si="42"/>
        <v>9.6米</v>
      </c>
      <c r="O271" s="84">
        <v>15</v>
      </c>
      <c r="P271" s="84">
        <v>0</v>
      </c>
      <c r="Q271" s="84">
        <f t="shared" si="43"/>
        <v>15</v>
      </c>
      <c r="R271" s="81" t="str">
        <f t="shared" si="44"/>
        <v>分拣摆渡</v>
      </c>
    </row>
    <row r="272" spans="1:18" s="89" customFormat="1" ht="18.75">
      <c r="A272" s="82">
        <v>43199</v>
      </c>
      <c r="B272" s="88" t="s">
        <v>234</v>
      </c>
      <c r="C272" s="88">
        <v>1800</v>
      </c>
      <c r="D272" s="88">
        <v>1950</v>
      </c>
      <c r="E272" s="83" t="s">
        <v>26</v>
      </c>
      <c r="F272" s="83" t="s">
        <v>251</v>
      </c>
      <c r="G272" s="83" t="s">
        <v>31</v>
      </c>
      <c r="H272" s="83" t="s">
        <v>430</v>
      </c>
      <c r="I272" s="90" t="s">
        <v>1032</v>
      </c>
      <c r="J272" s="85" t="s">
        <v>1033</v>
      </c>
      <c r="K272" s="81" t="str">
        <f t="shared" si="41"/>
        <v>武汉威伟机械</v>
      </c>
      <c r="L272" s="88" t="s">
        <v>177</v>
      </c>
      <c r="M272" s="87" t="s">
        <v>341</v>
      </c>
      <c r="N272" s="81" t="str">
        <f t="shared" si="42"/>
        <v>9.6米</v>
      </c>
      <c r="O272" s="84">
        <v>14</v>
      </c>
      <c r="P272" s="84">
        <v>0</v>
      </c>
      <c r="Q272" s="84">
        <f t="shared" si="43"/>
        <v>14</v>
      </c>
      <c r="R272" s="81" t="str">
        <f t="shared" si="44"/>
        <v>分拣摆渡</v>
      </c>
    </row>
    <row r="273" spans="1:18" s="89" customFormat="1" ht="18.75">
      <c r="A273" s="82">
        <v>43199</v>
      </c>
      <c r="B273" s="88" t="s">
        <v>89</v>
      </c>
      <c r="C273" s="88">
        <v>1826</v>
      </c>
      <c r="D273" s="88">
        <v>1836</v>
      </c>
      <c r="E273" s="83" t="s">
        <v>31</v>
      </c>
      <c r="F273" s="83" t="s">
        <v>430</v>
      </c>
      <c r="G273" s="83" t="s">
        <v>53</v>
      </c>
      <c r="H273" s="83" t="s">
        <v>467</v>
      </c>
      <c r="I273" s="90" t="s">
        <v>1014</v>
      </c>
      <c r="J273" s="85" t="s">
        <v>1015</v>
      </c>
      <c r="K273" s="81" t="str">
        <f t="shared" si="41"/>
        <v>武汉威伟机械</v>
      </c>
      <c r="L273" s="88" t="s">
        <v>178</v>
      </c>
      <c r="M273" s="87" t="s">
        <v>35</v>
      </c>
      <c r="N273" s="81" t="str">
        <f t="shared" si="42"/>
        <v>9.6米</v>
      </c>
      <c r="O273" s="84">
        <v>14</v>
      </c>
      <c r="P273" s="84">
        <v>0</v>
      </c>
      <c r="Q273" s="84">
        <f t="shared" si="43"/>
        <v>14</v>
      </c>
      <c r="R273" s="81" t="str">
        <f t="shared" si="44"/>
        <v>分拣摆渡</v>
      </c>
    </row>
    <row r="274" spans="1:18" s="89" customFormat="1" ht="18.75">
      <c r="A274" s="82">
        <v>43199</v>
      </c>
      <c r="B274" s="88" t="s">
        <v>89</v>
      </c>
      <c r="C274" s="88">
        <v>936</v>
      </c>
      <c r="D274" s="88">
        <v>946</v>
      </c>
      <c r="E274" s="83" t="s">
        <v>31</v>
      </c>
      <c r="F274" s="83" t="s">
        <v>430</v>
      </c>
      <c r="G274" s="83" t="s">
        <v>53</v>
      </c>
      <c r="H274" s="83" t="s">
        <v>467</v>
      </c>
      <c r="I274" s="90" t="s">
        <v>1064</v>
      </c>
      <c r="J274" s="85" t="s">
        <v>1018</v>
      </c>
      <c r="K274" s="81" t="str">
        <f t="shared" si="41"/>
        <v>武汉威伟机械</v>
      </c>
      <c r="L274" s="88" t="s">
        <v>162</v>
      </c>
      <c r="M274" s="87" t="s">
        <v>117</v>
      </c>
      <c r="N274" s="81" t="str">
        <f t="shared" si="42"/>
        <v>9.6米</v>
      </c>
      <c r="O274" s="84">
        <v>14</v>
      </c>
      <c r="P274" s="84">
        <v>0</v>
      </c>
      <c r="Q274" s="84">
        <f t="shared" si="43"/>
        <v>14</v>
      </c>
      <c r="R274" s="81" t="str">
        <f t="shared" si="44"/>
        <v>分拣摆渡</v>
      </c>
    </row>
    <row r="275" spans="1:18" s="89" customFormat="1" ht="18.75">
      <c r="A275" s="82">
        <v>43199</v>
      </c>
      <c r="B275" s="88" t="s">
        <v>89</v>
      </c>
      <c r="C275" s="88">
        <v>1110</v>
      </c>
      <c r="D275" s="88">
        <v>1120</v>
      </c>
      <c r="E275" s="83" t="s">
        <v>31</v>
      </c>
      <c r="F275" s="83" t="s">
        <v>430</v>
      </c>
      <c r="G275" s="83" t="s">
        <v>53</v>
      </c>
      <c r="H275" s="83" t="s">
        <v>467</v>
      </c>
      <c r="I275" s="90" t="s">
        <v>1016</v>
      </c>
      <c r="J275" s="85" t="s">
        <v>1019</v>
      </c>
      <c r="K275" s="81" t="str">
        <f t="shared" si="41"/>
        <v>武汉威伟机械</v>
      </c>
      <c r="L275" s="88" t="s">
        <v>162</v>
      </c>
      <c r="M275" s="87" t="s">
        <v>117</v>
      </c>
      <c r="N275" s="81" t="str">
        <f t="shared" si="42"/>
        <v>9.6米</v>
      </c>
      <c r="O275" s="84">
        <v>14</v>
      </c>
      <c r="P275" s="84">
        <v>0</v>
      </c>
      <c r="Q275" s="84">
        <f t="shared" si="43"/>
        <v>14</v>
      </c>
      <c r="R275" s="81" t="str">
        <f t="shared" si="44"/>
        <v>分拣摆渡</v>
      </c>
    </row>
    <row r="276" spans="1:18" s="89" customFormat="1" ht="18.75">
      <c r="A276" s="82">
        <v>43199</v>
      </c>
      <c r="B276" s="88" t="s">
        <v>89</v>
      </c>
      <c r="C276" s="88">
        <v>1155</v>
      </c>
      <c r="D276" s="88">
        <v>1205</v>
      </c>
      <c r="E276" s="83" t="s">
        <v>31</v>
      </c>
      <c r="F276" s="83" t="s">
        <v>430</v>
      </c>
      <c r="G276" s="83" t="s">
        <v>53</v>
      </c>
      <c r="H276" s="83" t="s">
        <v>467</v>
      </c>
      <c r="I276" s="90" t="s">
        <v>1017</v>
      </c>
      <c r="J276" s="85" t="s">
        <v>1020</v>
      </c>
      <c r="K276" s="81" t="str">
        <f t="shared" si="41"/>
        <v>武汉威伟机械</v>
      </c>
      <c r="L276" s="88" t="s">
        <v>162</v>
      </c>
      <c r="M276" s="87" t="s">
        <v>117</v>
      </c>
      <c r="N276" s="81" t="str">
        <f t="shared" si="42"/>
        <v>9.6米</v>
      </c>
      <c r="O276" s="84">
        <v>14</v>
      </c>
      <c r="P276" s="84">
        <v>0</v>
      </c>
      <c r="Q276" s="84">
        <f t="shared" si="43"/>
        <v>14</v>
      </c>
      <c r="R276" s="81" t="str">
        <f t="shared" si="44"/>
        <v>分拣摆渡</v>
      </c>
    </row>
    <row r="277" spans="1:18" s="89" customFormat="1" ht="18.75">
      <c r="A277" s="82">
        <v>43199</v>
      </c>
      <c r="B277" s="88" t="s">
        <v>1023</v>
      </c>
      <c r="C277" s="88">
        <v>50</v>
      </c>
      <c r="D277" s="88">
        <v>100</v>
      </c>
      <c r="E277" s="83" t="s">
        <v>31</v>
      </c>
      <c r="F277" s="83" t="s">
        <v>430</v>
      </c>
      <c r="G277" s="83" t="s">
        <v>53</v>
      </c>
      <c r="H277" s="83" t="s">
        <v>467</v>
      </c>
      <c r="I277" s="90" t="s">
        <v>1024</v>
      </c>
      <c r="J277" s="85" t="s">
        <v>1025</v>
      </c>
      <c r="K277" s="81" t="str">
        <f t="shared" si="41"/>
        <v>武汉威伟机械</v>
      </c>
      <c r="L277" s="88" t="s">
        <v>163</v>
      </c>
      <c r="M277" s="87" t="s">
        <v>372</v>
      </c>
      <c r="N277" s="81" t="str">
        <f t="shared" si="42"/>
        <v>9.6米</v>
      </c>
      <c r="O277" s="84">
        <v>14</v>
      </c>
      <c r="P277" s="84">
        <v>0</v>
      </c>
      <c r="Q277" s="84">
        <f t="shared" si="43"/>
        <v>14</v>
      </c>
      <c r="R277" s="81" t="str">
        <f t="shared" si="44"/>
        <v>分拣摆渡</v>
      </c>
    </row>
    <row r="278" spans="1:18" s="89" customFormat="1" ht="18.75">
      <c r="A278" s="82">
        <v>43199</v>
      </c>
      <c r="B278" s="88" t="s">
        <v>89</v>
      </c>
      <c r="C278" s="88">
        <v>1027</v>
      </c>
      <c r="D278" s="88">
        <v>1037</v>
      </c>
      <c r="E278" s="83" t="s">
        <v>31</v>
      </c>
      <c r="F278" s="83" t="s">
        <v>430</v>
      </c>
      <c r="G278" s="83" t="s">
        <v>53</v>
      </c>
      <c r="H278" s="83" t="s">
        <v>467</v>
      </c>
      <c r="I278" s="90" t="s">
        <v>1026</v>
      </c>
      <c r="J278" s="85" t="s">
        <v>1029</v>
      </c>
      <c r="K278" s="81" t="str">
        <f t="shared" si="41"/>
        <v>武汉威伟机械</v>
      </c>
      <c r="L278" s="88" t="s">
        <v>163</v>
      </c>
      <c r="M278" s="87" t="s">
        <v>372</v>
      </c>
      <c r="N278" s="81" t="str">
        <f t="shared" si="42"/>
        <v>9.6米</v>
      </c>
      <c r="O278" s="84">
        <v>15</v>
      </c>
      <c r="P278" s="84">
        <v>0</v>
      </c>
      <c r="Q278" s="84">
        <f t="shared" ref="Q278:Q280" si="45">SUM(O278:P278)</f>
        <v>15</v>
      </c>
      <c r="R278" s="81" t="str">
        <f t="shared" si="44"/>
        <v>分拣摆渡</v>
      </c>
    </row>
    <row r="279" spans="1:18" s="89" customFormat="1" ht="18.75">
      <c r="A279" s="82">
        <v>43199</v>
      </c>
      <c r="B279" s="88" t="s">
        <v>89</v>
      </c>
      <c r="C279" s="88">
        <v>1145</v>
      </c>
      <c r="D279" s="88">
        <v>1155</v>
      </c>
      <c r="E279" s="83" t="s">
        <v>31</v>
      </c>
      <c r="F279" s="83" t="s">
        <v>430</v>
      </c>
      <c r="G279" s="83" t="s">
        <v>53</v>
      </c>
      <c r="H279" s="83" t="s">
        <v>467</v>
      </c>
      <c r="I279" s="90" t="s">
        <v>1027</v>
      </c>
      <c r="J279" s="85" t="s">
        <v>1030</v>
      </c>
      <c r="K279" s="81" t="str">
        <f t="shared" si="41"/>
        <v>武汉威伟机械</v>
      </c>
      <c r="L279" s="88" t="s">
        <v>163</v>
      </c>
      <c r="M279" s="87" t="s">
        <v>372</v>
      </c>
      <c r="N279" s="81" t="str">
        <f t="shared" si="42"/>
        <v>9.6米</v>
      </c>
      <c r="O279" s="84">
        <v>12</v>
      </c>
      <c r="P279" s="84">
        <v>0</v>
      </c>
      <c r="Q279" s="84">
        <f t="shared" si="45"/>
        <v>12</v>
      </c>
      <c r="R279" s="81" t="str">
        <f t="shared" si="44"/>
        <v>分拣摆渡</v>
      </c>
    </row>
    <row r="280" spans="1:18" s="89" customFormat="1" ht="18.75">
      <c r="A280" s="82">
        <v>43199</v>
      </c>
      <c r="B280" s="88" t="s">
        <v>89</v>
      </c>
      <c r="C280" s="88">
        <v>1435</v>
      </c>
      <c r="D280" s="88">
        <v>1445</v>
      </c>
      <c r="E280" s="83" t="s">
        <v>31</v>
      </c>
      <c r="F280" s="83" t="s">
        <v>430</v>
      </c>
      <c r="G280" s="83" t="s">
        <v>53</v>
      </c>
      <c r="H280" s="83" t="s">
        <v>467</v>
      </c>
      <c r="I280" s="90" t="s">
        <v>1028</v>
      </c>
      <c r="J280" s="85" t="s">
        <v>1031</v>
      </c>
      <c r="K280" s="81" t="str">
        <f t="shared" si="41"/>
        <v>武汉威伟机械</v>
      </c>
      <c r="L280" s="88" t="s">
        <v>163</v>
      </c>
      <c r="M280" s="87" t="s">
        <v>372</v>
      </c>
      <c r="N280" s="81" t="str">
        <f t="shared" si="42"/>
        <v>9.6米</v>
      </c>
      <c r="O280" s="84">
        <v>13</v>
      </c>
      <c r="P280" s="84">
        <v>0</v>
      </c>
      <c r="Q280" s="84">
        <f t="shared" si="45"/>
        <v>13</v>
      </c>
      <c r="R280" s="81" t="str">
        <f t="shared" si="44"/>
        <v>分拣摆渡</v>
      </c>
    </row>
    <row r="281" spans="1:18" s="89" customFormat="1" ht="18.75">
      <c r="A281" s="82">
        <v>43199</v>
      </c>
      <c r="B281" s="88" t="s">
        <v>89</v>
      </c>
      <c r="C281" s="88">
        <v>1610</v>
      </c>
      <c r="D281" s="88">
        <v>1620</v>
      </c>
      <c r="E281" s="83" t="s">
        <v>31</v>
      </c>
      <c r="F281" s="83" t="s">
        <v>430</v>
      </c>
      <c r="G281" s="83" t="s">
        <v>53</v>
      </c>
      <c r="H281" s="83" t="s">
        <v>467</v>
      </c>
      <c r="I281" s="90" t="s">
        <v>1034</v>
      </c>
      <c r="J281" s="85" t="s">
        <v>1035</v>
      </c>
      <c r="K281" s="81" t="str">
        <f t="shared" si="41"/>
        <v>武汉威伟机械</v>
      </c>
      <c r="L281" s="88" t="s">
        <v>363</v>
      </c>
      <c r="M281" s="87" t="s">
        <v>118</v>
      </c>
      <c r="N281" s="81" t="str">
        <f t="shared" si="42"/>
        <v>9.6米</v>
      </c>
      <c r="O281" s="84">
        <v>14</v>
      </c>
      <c r="P281" s="84">
        <v>0</v>
      </c>
      <c r="Q281" s="84">
        <f t="shared" ref="Q281:Q292" si="46">SUM(O281:P281)</f>
        <v>14</v>
      </c>
      <c r="R281" s="81" t="str">
        <f t="shared" si="44"/>
        <v>分拣摆渡</v>
      </c>
    </row>
    <row r="282" spans="1:18" s="89" customFormat="1" ht="18.75">
      <c r="A282" s="82">
        <v>43199</v>
      </c>
      <c r="B282" s="88" t="s">
        <v>89</v>
      </c>
      <c r="C282" s="88">
        <v>1730</v>
      </c>
      <c r="D282" s="88">
        <v>1740</v>
      </c>
      <c r="E282" s="83" t="s">
        <v>31</v>
      </c>
      <c r="F282" s="83" t="s">
        <v>430</v>
      </c>
      <c r="G282" s="83" t="s">
        <v>53</v>
      </c>
      <c r="H282" s="83" t="s">
        <v>467</v>
      </c>
      <c r="I282" s="90" t="s">
        <v>1164</v>
      </c>
      <c r="J282" s="85" t="s">
        <v>1036</v>
      </c>
      <c r="K282" s="81" t="str">
        <f t="shared" si="41"/>
        <v>武汉威伟机械</v>
      </c>
      <c r="L282" s="88" t="s">
        <v>363</v>
      </c>
      <c r="M282" s="87" t="s">
        <v>118</v>
      </c>
      <c r="N282" s="81" t="str">
        <f t="shared" si="42"/>
        <v>9.6米</v>
      </c>
      <c r="O282" s="84">
        <v>14</v>
      </c>
      <c r="P282" s="84">
        <v>1</v>
      </c>
      <c r="Q282" s="84">
        <f t="shared" si="46"/>
        <v>15</v>
      </c>
      <c r="R282" s="81" t="str">
        <f t="shared" si="44"/>
        <v>分拣摆渡</v>
      </c>
    </row>
    <row r="283" spans="1:18" s="89" customFormat="1" ht="18.75">
      <c r="A283" s="82">
        <v>43199</v>
      </c>
      <c r="B283" s="88" t="s">
        <v>71</v>
      </c>
      <c r="C283" s="88">
        <v>2000</v>
      </c>
      <c r="D283" s="88">
        <v>2010</v>
      </c>
      <c r="E283" s="83" t="s">
        <v>31</v>
      </c>
      <c r="F283" s="83" t="s">
        <v>430</v>
      </c>
      <c r="G283" s="83" t="s">
        <v>53</v>
      </c>
      <c r="H283" s="83" t="s">
        <v>467</v>
      </c>
      <c r="I283" s="90" t="s">
        <v>1165</v>
      </c>
      <c r="J283" s="85" t="s">
        <v>1040</v>
      </c>
      <c r="K283" s="81" t="str">
        <f t="shared" si="41"/>
        <v>武汉威伟机械</v>
      </c>
      <c r="L283" s="88" t="s">
        <v>363</v>
      </c>
      <c r="M283" s="87" t="s">
        <v>118</v>
      </c>
      <c r="N283" s="81" t="str">
        <f t="shared" si="42"/>
        <v>9.6米</v>
      </c>
      <c r="O283" s="84">
        <v>14</v>
      </c>
      <c r="P283" s="84">
        <v>0</v>
      </c>
      <c r="Q283" s="84">
        <f t="shared" si="46"/>
        <v>14</v>
      </c>
      <c r="R283" s="81" t="str">
        <f t="shared" si="44"/>
        <v>分拣摆渡</v>
      </c>
    </row>
    <row r="284" spans="1:18" s="89" customFormat="1" ht="18.75">
      <c r="A284" s="82">
        <v>43199</v>
      </c>
      <c r="B284" s="50" t="s">
        <v>71</v>
      </c>
      <c r="C284" s="88">
        <v>2105</v>
      </c>
      <c r="D284" s="88">
        <v>2115</v>
      </c>
      <c r="E284" s="83" t="s">
        <v>31</v>
      </c>
      <c r="F284" s="83" t="s">
        <v>430</v>
      </c>
      <c r="G284" s="83" t="s">
        <v>53</v>
      </c>
      <c r="H284" s="83" t="s">
        <v>467</v>
      </c>
      <c r="I284" s="90" t="s">
        <v>1037</v>
      </c>
      <c r="J284" s="85" t="s">
        <v>1041</v>
      </c>
      <c r="K284" s="81" t="str">
        <f t="shared" si="41"/>
        <v>武汉威伟机械</v>
      </c>
      <c r="L284" s="88" t="s">
        <v>363</v>
      </c>
      <c r="M284" s="87" t="s">
        <v>118</v>
      </c>
      <c r="N284" s="81" t="str">
        <f t="shared" si="42"/>
        <v>9.6米</v>
      </c>
      <c r="O284" s="84">
        <v>13</v>
      </c>
      <c r="P284" s="84">
        <v>0</v>
      </c>
      <c r="Q284" s="84">
        <f t="shared" si="46"/>
        <v>13</v>
      </c>
      <c r="R284" s="81" t="str">
        <f t="shared" si="44"/>
        <v>分拣摆渡</v>
      </c>
    </row>
    <row r="285" spans="1:18" s="89" customFormat="1" ht="18.75">
      <c r="A285" s="82">
        <v>43199</v>
      </c>
      <c r="B285" s="88" t="s">
        <v>71</v>
      </c>
      <c r="C285" s="88">
        <v>2250</v>
      </c>
      <c r="D285" s="88">
        <v>2300</v>
      </c>
      <c r="E285" s="83" t="s">
        <v>31</v>
      </c>
      <c r="F285" s="83" t="s">
        <v>430</v>
      </c>
      <c r="G285" s="83" t="s">
        <v>53</v>
      </c>
      <c r="H285" s="83" t="s">
        <v>467</v>
      </c>
      <c r="I285" s="90" t="s">
        <v>1038</v>
      </c>
      <c r="J285" s="85" t="s">
        <v>1042</v>
      </c>
      <c r="K285" s="81" t="str">
        <f t="shared" si="41"/>
        <v>武汉威伟机械</v>
      </c>
      <c r="L285" s="88" t="s">
        <v>363</v>
      </c>
      <c r="M285" s="87" t="s">
        <v>118</v>
      </c>
      <c r="N285" s="81" t="str">
        <f t="shared" si="42"/>
        <v>9.6米</v>
      </c>
      <c r="O285" s="84">
        <v>14</v>
      </c>
      <c r="P285" s="84">
        <v>0</v>
      </c>
      <c r="Q285" s="84">
        <f t="shared" si="46"/>
        <v>14</v>
      </c>
      <c r="R285" s="81" t="str">
        <f t="shared" si="44"/>
        <v>分拣摆渡</v>
      </c>
    </row>
    <row r="286" spans="1:18" s="89" customFormat="1" ht="18.75">
      <c r="A286" s="82">
        <v>43199</v>
      </c>
      <c r="B286" s="50" t="s">
        <v>71</v>
      </c>
      <c r="C286" s="88">
        <v>2350</v>
      </c>
      <c r="D286" s="88">
        <v>0</v>
      </c>
      <c r="E286" s="83" t="s">
        <v>31</v>
      </c>
      <c r="F286" s="83" t="s">
        <v>430</v>
      </c>
      <c r="G286" s="83" t="s">
        <v>53</v>
      </c>
      <c r="H286" s="83" t="s">
        <v>467</v>
      </c>
      <c r="I286" s="90" t="s">
        <v>1039</v>
      </c>
      <c r="J286" s="85" t="s">
        <v>1043</v>
      </c>
      <c r="K286" s="81" t="str">
        <f t="shared" si="41"/>
        <v>武汉威伟机械</v>
      </c>
      <c r="L286" s="88" t="s">
        <v>363</v>
      </c>
      <c r="M286" s="87" t="s">
        <v>118</v>
      </c>
      <c r="N286" s="81" t="str">
        <f t="shared" si="42"/>
        <v>9.6米</v>
      </c>
      <c r="O286" s="84">
        <v>14</v>
      </c>
      <c r="P286" s="84">
        <v>0</v>
      </c>
      <c r="Q286" s="84">
        <f t="shared" si="46"/>
        <v>14</v>
      </c>
      <c r="R286" s="81" t="str">
        <f t="shared" si="44"/>
        <v>分拣摆渡</v>
      </c>
    </row>
    <row r="287" spans="1:18" s="89" customFormat="1" ht="18.75">
      <c r="A287" s="82">
        <v>43199</v>
      </c>
      <c r="B287" s="88" t="s">
        <v>301</v>
      </c>
      <c r="C287" s="88">
        <v>2010</v>
      </c>
      <c r="D287" s="88">
        <v>2022</v>
      </c>
      <c r="E287" s="83" t="s">
        <v>53</v>
      </c>
      <c r="F287" s="83" t="s">
        <v>517</v>
      </c>
      <c r="G287" s="83" t="s">
        <v>31</v>
      </c>
      <c r="H287" s="83" t="s">
        <v>430</v>
      </c>
      <c r="I287" s="90" t="s">
        <v>1046</v>
      </c>
      <c r="J287" s="85" t="s">
        <v>1047</v>
      </c>
      <c r="K287" s="81" t="str">
        <f t="shared" si="41"/>
        <v>武汉威伟机械</v>
      </c>
      <c r="L287" s="88" t="s">
        <v>166</v>
      </c>
      <c r="M287" s="87" t="s">
        <v>250</v>
      </c>
      <c r="N287" s="81" t="str">
        <f t="shared" si="42"/>
        <v>9.6米</v>
      </c>
      <c r="O287" s="84">
        <v>14</v>
      </c>
      <c r="P287" s="84">
        <v>0</v>
      </c>
      <c r="Q287" s="84">
        <f t="shared" si="46"/>
        <v>14</v>
      </c>
      <c r="R287" s="81" t="str">
        <f t="shared" si="44"/>
        <v>分拣摆渡</v>
      </c>
    </row>
    <row r="288" spans="1:18" s="89" customFormat="1" ht="18.75">
      <c r="A288" s="82">
        <v>43199</v>
      </c>
      <c r="B288" s="88" t="s">
        <v>301</v>
      </c>
      <c r="C288" s="88">
        <v>2010</v>
      </c>
      <c r="D288" s="88">
        <v>2022</v>
      </c>
      <c r="E288" s="83" t="s">
        <v>53</v>
      </c>
      <c r="F288" s="83" t="s">
        <v>517</v>
      </c>
      <c r="G288" s="83" t="s">
        <v>31</v>
      </c>
      <c r="H288" s="83" t="s">
        <v>430</v>
      </c>
      <c r="I288" s="90" t="s">
        <v>1049</v>
      </c>
      <c r="J288" s="85" t="s">
        <v>1050</v>
      </c>
      <c r="K288" s="81" t="str">
        <f t="shared" si="41"/>
        <v>武汉威伟机械</v>
      </c>
      <c r="L288" s="88" t="s">
        <v>166</v>
      </c>
      <c r="M288" s="87" t="s">
        <v>250</v>
      </c>
      <c r="N288" s="81" t="str">
        <f t="shared" si="42"/>
        <v>9.6米</v>
      </c>
      <c r="O288" s="84">
        <v>14</v>
      </c>
      <c r="P288" s="84">
        <v>0</v>
      </c>
      <c r="Q288" s="84">
        <f t="shared" si="46"/>
        <v>14</v>
      </c>
      <c r="R288" s="81" t="str">
        <f t="shared" si="44"/>
        <v>分拣摆渡</v>
      </c>
    </row>
    <row r="289" spans="1:18" s="89" customFormat="1" ht="18.75">
      <c r="A289" s="82">
        <v>43199</v>
      </c>
      <c r="B289" s="88" t="s">
        <v>278</v>
      </c>
      <c r="C289" s="88">
        <v>1623</v>
      </c>
      <c r="D289" s="88">
        <v>1630</v>
      </c>
      <c r="E289" s="83" t="s">
        <v>53</v>
      </c>
      <c r="F289" s="83" t="s">
        <v>517</v>
      </c>
      <c r="G289" s="83" t="s">
        <v>31</v>
      </c>
      <c r="H289" s="83" t="s">
        <v>430</v>
      </c>
      <c r="I289" s="90" t="s">
        <v>1052</v>
      </c>
      <c r="J289" s="85" t="s">
        <v>1053</v>
      </c>
      <c r="K289" s="81" t="str">
        <f t="shared" si="41"/>
        <v>武汉威伟机械</v>
      </c>
      <c r="L289" s="88" t="s">
        <v>175</v>
      </c>
      <c r="M289" s="87" t="s">
        <v>239</v>
      </c>
      <c r="N289" s="81" t="str">
        <f t="shared" si="42"/>
        <v>9.6米</v>
      </c>
      <c r="O289" s="84">
        <v>13</v>
      </c>
      <c r="P289" s="84">
        <v>0</v>
      </c>
      <c r="Q289" s="84">
        <f t="shared" si="46"/>
        <v>13</v>
      </c>
      <c r="R289" s="81" t="str">
        <f t="shared" si="44"/>
        <v>分拣摆渡</v>
      </c>
    </row>
    <row r="290" spans="1:18" s="89" customFormat="1" ht="18.75">
      <c r="A290" s="82">
        <v>43199</v>
      </c>
      <c r="B290" s="88" t="s">
        <v>278</v>
      </c>
      <c r="C290" s="88">
        <v>1814</v>
      </c>
      <c r="D290" s="88">
        <v>1821</v>
      </c>
      <c r="E290" s="83" t="s">
        <v>53</v>
      </c>
      <c r="F290" s="83" t="s">
        <v>517</v>
      </c>
      <c r="G290" s="83" t="s">
        <v>31</v>
      </c>
      <c r="H290" s="83" t="s">
        <v>430</v>
      </c>
      <c r="I290" s="90" t="s">
        <v>1055</v>
      </c>
      <c r="J290" s="85" t="s">
        <v>1056</v>
      </c>
      <c r="K290" s="81" t="str">
        <f t="shared" si="41"/>
        <v>武汉威伟机械</v>
      </c>
      <c r="L290" s="88" t="s">
        <v>175</v>
      </c>
      <c r="M290" s="87" t="s">
        <v>239</v>
      </c>
      <c r="N290" s="81" t="str">
        <f t="shared" si="42"/>
        <v>9.6米</v>
      </c>
      <c r="O290" s="84">
        <v>11</v>
      </c>
      <c r="P290" s="84">
        <v>0</v>
      </c>
      <c r="Q290" s="84">
        <f t="shared" si="46"/>
        <v>11</v>
      </c>
      <c r="R290" s="81" t="str">
        <f t="shared" si="44"/>
        <v>分拣摆渡</v>
      </c>
    </row>
    <row r="291" spans="1:18" s="89" customFormat="1" ht="18.75">
      <c r="A291" s="82">
        <v>43199</v>
      </c>
      <c r="B291" s="88" t="s">
        <v>52</v>
      </c>
      <c r="C291" s="88">
        <v>1922</v>
      </c>
      <c r="D291" s="88">
        <v>1930</v>
      </c>
      <c r="E291" s="83" t="s">
        <v>53</v>
      </c>
      <c r="F291" s="83" t="s">
        <v>517</v>
      </c>
      <c r="G291" s="83" t="s">
        <v>31</v>
      </c>
      <c r="H291" s="83" t="s">
        <v>430</v>
      </c>
      <c r="I291" s="90" t="s">
        <v>1058</v>
      </c>
      <c r="J291" s="85" t="s">
        <v>1059</v>
      </c>
      <c r="K291" s="81" t="str">
        <f t="shared" si="41"/>
        <v>武汉威伟机械</v>
      </c>
      <c r="L291" s="88" t="s">
        <v>175</v>
      </c>
      <c r="M291" s="87" t="s">
        <v>239</v>
      </c>
      <c r="N291" s="81" t="str">
        <f t="shared" si="42"/>
        <v>9.6米</v>
      </c>
      <c r="O291" s="84">
        <v>14</v>
      </c>
      <c r="P291" s="84">
        <v>0</v>
      </c>
      <c r="Q291" s="84">
        <f t="shared" si="46"/>
        <v>14</v>
      </c>
      <c r="R291" s="81" t="str">
        <f t="shared" si="44"/>
        <v>分拣摆渡</v>
      </c>
    </row>
    <row r="292" spans="1:18" s="89" customFormat="1" ht="18.75">
      <c r="A292" s="82">
        <v>43199</v>
      </c>
      <c r="B292" s="88" t="s">
        <v>1060</v>
      </c>
      <c r="C292" s="88">
        <v>2052</v>
      </c>
      <c r="D292" s="88">
        <v>2100</v>
      </c>
      <c r="E292" s="83" t="s">
        <v>53</v>
      </c>
      <c r="F292" s="83" t="s">
        <v>1061</v>
      </c>
      <c r="G292" s="83" t="s">
        <v>31</v>
      </c>
      <c r="H292" s="83" t="s">
        <v>430</v>
      </c>
      <c r="I292" s="90" t="s">
        <v>1062</v>
      </c>
      <c r="J292" s="85" t="s">
        <v>1063</v>
      </c>
      <c r="K292" s="81" t="str">
        <f t="shared" si="41"/>
        <v>武汉威伟机械</v>
      </c>
      <c r="L292" s="88" t="s">
        <v>175</v>
      </c>
      <c r="M292" s="87" t="s">
        <v>239</v>
      </c>
      <c r="N292" s="81" t="str">
        <f t="shared" si="42"/>
        <v>9.6米</v>
      </c>
      <c r="O292" s="84">
        <v>11</v>
      </c>
      <c r="P292" s="84">
        <v>0</v>
      </c>
      <c r="Q292" s="84">
        <f t="shared" si="46"/>
        <v>11</v>
      </c>
      <c r="R292" s="81" t="str">
        <f t="shared" si="44"/>
        <v>分拣摆渡</v>
      </c>
    </row>
    <row r="293" spans="1:18" s="89" customFormat="1" ht="18.75">
      <c r="A293" s="82">
        <v>43199</v>
      </c>
      <c r="B293" s="88" t="s">
        <v>60</v>
      </c>
      <c r="C293" s="88">
        <v>1025</v>
      </c>
      <c r="D293" s="88">
        <v>1050</v>
      </c>
      <c r="E293" s="83" t="s">
        <v>53</v>
      </c>
      <c r="F293" s="83" t="s">
        <v>467</v>
      </c>
      <c r="G293" s="83" t="s">
        <v>31</v>
      </c>
      <c r="H293" s="83" t="s">
        <v>430</v>
      </c>
      <c r="I293" s="90" t="s">
        <v>1021</v>
      </c>
      <c r="J293" s="85" t="s">
        <v>1022</v>
      </c>
      <c r="K293" s="81" t="str">
        <f>IF(A293&lt;&gt;"","武汉威伟机械","------")</f>
        <v>武汉威伟机械</v>
      </c>
      <c r="L293" s="88" t="s">
        <v>24</v>
      </c>
      <c r="M293" s="87" t="s">
        <v>48</v>
      </c>
      <c r="N293" s="81" t="str">
        <f>IF(A293&lt;&gt;"","9.6米","--")</f>
        <v>9.6米</v>
      </c>
      <c r="O293" s="84">
        <v>14</v>
      </c>
      <c r="P293" s="84">
        <v>0</v>
      </c>
      <c r="Q293" s="84">
        <f>SUM(O293:P293)</f>
        <v>14</v>
      </c>
      <c r="R293" s="81" t="str">
        <f>IF(A293&lt;&gt;"","分拣摆渡","----")</f>
        <v>分拣摆渡</v>
      </c>
    </row>
    <row r="294" spans="1:18" s="89" customFormat="1" ht="18.75">
      <c r="A294" s="82">
        <v>43200</v>
      </c>
      <c r="B294" s="88" t="s">
        <v>234</v>
      </c>
      <c r="C294" s="88">
        <v>1650</v>
      </c>
      <c r="D294" s="88">
        <v>1834</v>
      </c>
      <c r="E294" s="83" t="s">
        <v>235</v>
      </c>
      <c r="F294" s="83" t="s">
        <v>251</v>
      </c>
      <c r="G294" s="83" t="s">
        <v>31</v>
      </c>
      <c r="H294" s="83" t="s">
        <v>430</v>
      </c>
      <c r="I294" s="90" t="s">
        <v>1066</v>
      </c>
      <c r="J294" s="85" t="s">
        <v>1067</v>
      </c>
      <c r="K294" s="81" t="str">
        <f t="shared" ref="K294:K322" si="47">IF(A294&lt;&gt;"","武汉威伟机械","------")</f>
        <v>武汉威伟机械</v>
      </c>
      <c r="L294" s="88" t="s">
        <v>180</v>
      </c>
      <c r="M294" s="87" t="s">
        <v>196</v>
      </c>
      <c r="N294" s="81" t="str">
        <f t="shared" ref="N294:N322" si="48">IF(A294&lt;&gt;"","9.6米","--")</f>
        <v>9.6米</v>
      </c>
      <c r="O294" s="84">
        <v>14</v>
      </c>
      <c r="P294" s="84">
        <v>0</v>
      </c>
      <c r="Q294" s="84">
        <f t="shared" ref="Q294:Q322" si="49">SUM(O294:P294)</f>
        <v>14</v>
      </c>
      <c r="R294" s="81" t="str">
        <f t="shared" ref="R294:R322" si="50">IF(A294&lt;&gt;"","分拣摆渡","----")</f>
        <v>分拣摆渡</v>
      </c>
    </row>
    <row r="295" spans="1:18" s="89" customFormat="1" ht="18.75">
      <c r="A295" s="82">
        <v>43200</v>
      </c>
      <c r="B295" s="88" t="s">
        <v>234</v>
      </c>
      <c r="C295" s="88">
        <v>1750</v>
      </c>
      <c r="D295" s="88">
        <v>1926</v>
      </c>
      <c r="E295" s="83" t="s">
        <v>235</v>
      </c>
      <c r="F295" s="83" t="s">
        <v>251</v>
      </c>
      <c r="G295" s="83" t="s">
        <v>31</v>
      </c>
      <c r="H295" s="83" t="s">
        <v>430</v>
      </c>
      <c r="I295" s="90" t="s">
        <v>1089</v>
      </c>
      <c r="J295" s="85" t="s">
        <v>1090</v>
      </c>
      <c r="K295" s="81" t="str">
        <f t="shared" si="47"/>
        <v>武汉威伟机械</v>
      </c>
      <c r="L295" s="88" t="s">
        <v>1134</v>
      </c>
      <c r="M295" s="87" t="s">
        <v>1091</v>
      </c>
      <c r="N295" s="81" t="str">
        <f t="shared" si="48"/>
        <v>9.6米</v>
      </c>
      <c r="O295" s="84">
        <v>14</v>
      </c>
      <c r="P295" s="84">
        <v>0</v>
      </c>
      <c r="Q295" s="84">
        <f t="shared" si="49"/>
        <v>14</v>
      </c>
      <c r="R295" s="81" t="str">
        <f t="shared" si="50"/>
        <v>分拣摆渡</v>
      </c>
    </row>
    <row r="296" spans="1:18" s="89" customFormat="1" ht="18.75">
      <c r="A296" s="82">
        <v>43200</v>
      </c>
      <c r="B296" s="88" t="s">
        <v>243</v>
      </c>
      <c r="C296" s="88">
        <v>1929</v>
      </c>
      <c r="D296" s="88">
        <v>2108</v>
      </c>
      <c r="E296" s="83" t="s">
        <v>235</v>
      </c>
      <c r="F296" s="83" t="s">
        <v>251</v>
      </c>
      <c r="G296" s="83" t="s">
        <v>31</v>
      </c>
      <c r="H296" s="83" t="s">
        <v>430</v>
      </c>
      <c r="I296" s="90" t="s">
        <v>1092</v>
      </c>
      <c r="J296" s="85" t="s">
        <v>1093</v>
      </c>
      <c r="K296" s="81" t="str">
        <f t="shared" si="47"/>
        <v>武汉威伟机械</v>
      </c>
      <c r="L296" s="88" t="s">
        <v>181</v>
      </c>
      <c r="M296" s="87" t="s">
        <v>197</v>
      </c>
      <c r="N296" s="81" t="str">
        <f t="shared" si="48"/>
        <v>9.6米</v>
      </c>
      <c r="O296" s="84">
        <v>11</v>
      </c>
      <c r="P296" s="84">
        <v>0</v>
      </c>
      <c r="Q296" s="84">
        <f t="shared" si="49"/>
        <v>11</v>
      </c>
      <c r="R296" s="81" t="str">
        <f t="shared" si="50"/>
        <v>分拣摆渡</v>
      </c>
    </row>
    <row r="297" spans="1:18" s="89" customFormat="1" ht="18.75">
      <c r="A297" s="82">
        <v>43200</v>
      </c>
      <c r="B297" s="88" t="s">
        <v>243</v>
      </c>
      <c r="C297" s="88">
        <v>1902</v>
      </c>
      <c r="D297" s="88">
        <v>2044</v>
      </c>
      <c r="E297" s="83" t="s">
        <v>235</v>
      </c>
      <c r="F297" s="83" t="s">
        <v>251</v>
      </c>
      <c r="G297" s="83" t="s">
        <v>31</v>
      </c>
      <c r="H297" s="83" t="s">
        <v>430</v>
      </c>
      <c r="I297" s="90" t="s">
        <v>1098</v>
      </c>
      <c r="J297" s="85" t="s">
        <v>1099</v>
      </c>
      <c r="K297" s="81" t="str">
        <f t="shared" si="47"/>
        <v>武汉威伟机械</v>
      </c>
      <c r="L297" s="88" t="s">
        <v>183</v>
      </c>
      <c r="M297" s="87" t="s">
        <v>107</v>
      </c>
      <c r="N297" s="81" t="str">
        <f t="shared" si="48"/>
        <v>9.6米</v>
      </c>
      <c r="O297" s="84">
        <v>11</v>
      </c>
      <c r="P297" s="84">
        <v>0</v>
      </c>
      <c r="Q297" s="84">
        <f t="shared" si="49"/>
        <v>11</v>
      </c>
      <c r="R297" s="81" t="str">
        <f t="shared" si="50"/>
        <v>分拣摆渡</v>
      </c>
    </row>
    <row r="298" spans="1:18" s="89" customFormat="1" ht="18.75">
      <c r="A298" s="82">
        <v>43200</v>
      </c>
      <c r="B298" s="88" t="s">
        <v>500</v>
      </c>
      <c r="C298" s="88">
        <v>1920</v>
      </c>
      <c r="D298" s="88">
        <v>2106</v>
      </c>
      <c r="E298" s="83" t="s">
        <v>201</v>
      </c>
      <c r="F298" s="83" t="s">
        <v>501</v>
      </c>
      <c r="G298" s="83" t="s">
        <v>203</v>
      </c>
      <c r="H298" s="83" t="s">
        <v>430</v>
      </c>
      <c r="I298" s="90" t="s">
        <v>1095</v>
      </c>
      <c r="J298" s="85" t="s">
        <v>1096</v>
      </c>
      <c r="K298" s="81" t="str">
        <f t="shared" si="47"/>
        <v>武汉威伟机械</v>
      </c>
      <c r="L298" s="88" t="s">
        <v>1135</v>
      </c>
      <c r="M298" s="87" t="s">
        <v>1097</v>
      </c>
      <c r="N298" s="81" t="str">
        <f t="shared" si="48"/>
        <v>9.6米</v>
      </c>
      <c r="O298" s="84">
        <v>8</v>
      </c>
      <c r="P298" s="84">
        <v>0</v>
      </c>
      <c r="Q298" s="84">
        <f t="shared" si="49"/>
        <v>8</v>
      </c>
      <c r="R298" s="81" t="str">
        <f t="shared" si="50"/>
        <v>分拣摆渡</v>
      </c>
    </row>
    <row r="299" spans="1:18" s="89" customFormat="1" ht="18.75">
      <c r="A299" s="82">
        <v>43200</v>
      </c>
      <c r="B299" s="88" t="s">
        <v>111</v>
      </c>
      <c r="C299" s="88">
        <v>1739</v>
      </c>
      <c r="D299" s="88">
        <v>1800</v>
      </c>
      <c r="E299" s="83" t="s">
        <v>209</v>
      </c>
      <c r="F299" s="83" t="s">
        <v>517</v>
      </c>
      <c r="G299" s="83" t="s">
        <v>203</v>
      </c>
      <c r="H299" s="83" t="s">
        <v>430</v>
      </c>
      <c r="I299" s="90" t="s">
        <v>1068</v>
      </c>
      <c r="J299" s="85" t="s">
        <v>1074</v>
      </c>
      <c r="K299" s="81" t="str">
        <f t="shared" si="47"/>
        <v>武汉威伟机械</v>
      </c>
      <c r="L299" s="88" t="s">
        <v>175</v>
      </c>
      <c r="M299" s="87" t="s">
        <v>239</v>
      </c>
      <c r="N299" s="81" t="str">
        <f t="shared" si="48"/>
        <v>9.6米</v>
      </c>
      <c r="O299" s="84">
        <v>12</v>
      </c>
      <c r="P299" s="84">
        <v>0</v>
      </c>
      <c r="Q299" s="84">
        <f t="shared" si="49"/>
        <v>12</v>
      </c>
      <c r="R299" s="81" t="str">
        <f t="shared" si="50"/>
        <v>分拣摆渡</v>
      </c>
    </row>
    <row r="300" spans="1:18" s="89" customFormat="1" ht="18.75">
      <c r="A300" s="82">
        <v>43200</v>
      </c>
      <c r="B300" s="88" t="s">
        <v>111</v>
      </c>
      <c r="C300" s="88">
        <v>1100</v>
      </c>
      <c r="D300" s="88">
        <v>1120</v>
      </c>
      <c r="E300" s="83" t="s">
        <v>209</v>
      </c>
      <c r="F300" s="83" t="s">
        <v>517</v>
      </c>
      <c r="G300" s="83" t="s">
        <v>203</v>
      </c>
      <c r="H300" s="83" t="s">
        <v>430</v>
      </c>
      <c r="I300" s="90" t="s">
        <v>1075</v>
      </c>
      <c r="J300" s="85" t="s">
        <v>1069</v>
      </c>
      <c r="K300" s="81" t="str">
        <f t="shared" si="47"/>
        <v>武汉威伟机械</v>
      </c>
      <c r="L300" s="88" t="s">
        <v>164</v>
      </c>
      <c r="M300" s="87" t="s">
        <v>1073</v>
      </c>
      <c r="N300" s="81" t="str">
        <f t="shared" si="48"/>
        <v>9.6米</v>
      </c>
      <c r="O300" s="84">
        <v>13</v>
      </c>
      <c r="P300" s="84">
        <v>0</v>
      </c>
      <c r="Q300" s="84">
        <f t="shared" si="49"/>
        <v>13</v>
      </c>
      <c r="R300" s="81" t="str">
        <f t="shared" si="50"/>
        <v>分拣摆渡</v>
      </c>
    </row>
    <row r="301" spans="1:18" s="89" customFormat="1" ht="18.75">
      <c r="A301" s="82">
        <v>43200</v>
      </c>
      <c r="B301" s="88" t="s">
        <v>1060</v>
      </c>
      <c r="C301" s="88">
        <v>2030</v>
      </c>
      <c r="D301" s="88">
        <v>2119</v>
      </c>
      <c r="E301" s="83" t="s">
        <v>209</v>
      </c>
      <c r="F301" s="83" t="s">
        <v>467</v>
      </c>
      <c r="G301" s="83" t="s">
        <v>203</v>
      </c>
      <c r="H301" s="83" t="s">
        <v>430</v>
      </c>
      <c r="I301" s="90" t="s">
        <v>1100</v>
      </c>
      <c r="J301" s="85" t="s">
        <v>1101</v>
      </c>
      <c r="K301" s="81" t="str">
        <f t="shared" si="47"/>
        <v>武汉威伟机械</v>
      </c>
      <c r="L301" s="88" t="s">
        <v>175</v>
      </c>
      <c r="M301" s="87" t="s">
        <v>239</v>
      </c>
      <c r="N301" s="81" t="str">
        <f t="shared" si="48"/>
        <v>9.6米</v>
      </c>
      <c r="O301" s="84">
        <v>12</v>
      </c>
      <c r="P301" s="84">
        <v>0</v>
      </c>
      <c r="Q301" s="84">
        <f t="shared" si="49"/>
        <v>12</v>
      </c>
      <c r="R301" s="81" t="str">
        <f t="shared" si="50"/>
        <v>分拣摆渡</v>
      </c>
    </row>
    <row r="302" spans="1:18" s="89" customFormat="1" ht="18.75">
      <c r="A302" s="82">
        <v>43200</v>
      </c>
      <c r="B302" s="88" t="s">
        <v>310</v>
      </c>
      <c r="C302" s="88">
        <v>2015</v>
      </c>
      <c r="D302" s="88">
        <v>2052</v>
      </c>
      <c r="E302" s="83" t="s">
        <v>209</v>
      </c>
      <c r="F302" s="83" t="s">
        <v>517</v>
      </c>
      <c r="G302" s="83" t="s">
        <v>203</v>
      </c>
      <c r="H302" s="83" t="s">
        <v>430</v>
      </c>
      <c r="I302" s="90" t="s">
        <v>1104</v>
      </c>
      <c r="J302" s="85" t="s">
        <v>1105</v>
      </c>
      <c r="K302" s="81" t="str">
        <f t="shared" si="47"/>
        <v>武汉威伟机械</v>
      </c>
      <c r="L302" s="88" t="s">
        <v>165</v>
      </c>
      <c r="M302" s="87" t="s">
        <v>144</v>
      </c>
      <c r="N302" s="81" t="str">
        <f t="shared" si="48"/>
        <v>9.6米</v>
      </c>
      <c r="O302" s="84">
        <v>14</v>
      </c>
      <c r="P302" s="84">
        <v>0</v>
      </c>
      <c r="Q302" s="84">
        <f t="shared" si="49"/>
        <v>14</v>
      </c>
      <c r="R302" s="81" t="str">
        <f t="shared" si="50"/>
        <v>分拣摆渡</v>
      </c>
    </row>
    <row r="303" spans="1:18" s="89" customFormat="1" ht="18.75">
      <c r="A303" s="82">
        <v>43200</v>
      </c>
      <c r="B303" s="88" t="s">
        <v>1106</v>
      </c>
      <c r="C303" s="88">
        <v>1720</v>
      </c>
      <c r="D303" s="88">
        <v>1752</v>
      </c>
      <c r="E303" s="83" t="s">
        <v>209</v>
      </c>
      <c r="F303" s="83" t="s">
        <v>517</v>
      </c>
      <c r="G303" s="83" t="s">
        <v>203</v>
      </c>
      <c r="H303" s="83" t="s">
        <v>430</v>
      </c>
      <c r="I303" s="90" t="s">
        <v>1107</v>
      </c>
      <c r="J303" s="85" t="s">
        <v>1108</v>
      </c>
      <c r="K303" s="81" t="str">
        <f t="shared" si="47"/>
        <v>武汉威伟机械</v>
      </c>
      <c r="L303" s="88" t="s">
        <v>165</v>
      </c>
      <c r="M303" s="87" t="s">
        <v>144</v>
      </c>
      <c r="N303" s="81" t="str">
        <f t="shared" si="48"/>
        <v>9.6米</v>
      </c>
      <c r="O303" s="84">
        <v>11</v>
      </c>
      <c r="P303" s="84">
        <v>0</v>
      </c>
      <c r="Q303" s="84">
        <f t="shared" si="49"/>
        <v>11</v>
      </c>
      <c r="R303" s="81" t="str">
        <f t="shared" si="50"/>
        <v>分拣摆渡</v>
      </c>
    </row>
    <row r="304" spans="1:18" s="89" customFormat="1" ht="18.75">
      <c r="A304" s="82">
        <v>43200</v>
      </c>
      <c r="B304" s="88" t="s">
        <v>1060</v>
      </c>
      <c r="C304" s="88">
        <v>2100</v>
      </c>
      <c r="D304" s="88">
        <v>2210</v>
      </c>
      <c r="E304" s="83" t="s">
        <v>209</v>
      </c>
      <c r="F304" s="83" t="s">
        <v>1061</v>
      </c>
      <c r="G304" s="83" t="s">
        <v>203</v>
      </c>
      <c r="H304" s="83" t="s">
        <v>430</v>
      </c>
      <c r="I304" s="90" t="s">
        <v>1111</v>
      </c>
      <c r="J304" s="85" t="s">
        <v>1112</v>
      </c>
      <c r="K304" s="81" t="str">
        <f t="shared" si="47"/>
        <v>武汉威伟机械</v>
      </c>
      <c r="L304" s="88" t="s">
        <v>1134</v>
      </c>
      <c r="M304" s="87" t="s">
        <v>1091</v>
      </c>
      <c r="N304" s="81" t="str">
        <f t="shared" si="48"/>
        <v>9.6米</v>
      </c>
      <c r="O304" s="84">
        <v>9</v>
      </c>
      <c r="P304" s="84">
        <v>0</v>
      </c>
      <c r="Q304" s="84">
        <f t="shared" si="49"/>
        <v>9</v>
      </c>
      <c r="R304" s="81" t="str">
        <f t="shared" si="50"/>
        <v>分拣摆渡</v>
      </c>
    </row>
    <row r="305" spans="1:18" s="89" customFormat="1" ht="18.75">
      <c r="A305" s="82">
        <v>43200</v>
      </c>
      <c r="B305" s="88" t="s">
        <v>310</v>
      </c>
      <c r="C305" s="88">
        <v>2036</v>
      </c>
      <c r="D305" s="88">
        <v>2110</v>
      </c>
      <c r="E305" s="83" t="s">
        <v>209</v>
      </c>
      <c r="F305" s="83" t="s">
        <v>517</v>
      </c>
      <c r="G305" s="83" t="s">
        <v>203</v>
      </c>
      <c r="H305" s="83" t="s">
        <v>430</v>
      </c>
      <c r="I305" s="90" t="s">
        <v>1113</v>
      </c>
      <c r="J305" s="85" t="s">
        <v>1114</v>
      </c>
      <c r="K305" s="81" t="str">
        <f t="shared" si="47"/>
        <v>武汉威伟机械</v>
      </c>
      <c r="L305" s="88" t="s">
        <v>176</v>
      </c>
      <c r="M305" s="87" t="s">
        <v>242</v>
      </c>
      <c r="N305" s="81" t="str">
        <f t="shared" si="48"/>
        <v>9.6米</v>
      </c>
      <c r="O305" s="84">
        <v>14</v>
      </c>
      <c r="P305" s="84">
        <v>0</v>
      </c>
      <c r="Q305" s="84">
        <f t="shared" si="49"/>
        <v>14</v>
      </c>
      <c r="R305" s="81" t="str">
        <f t="shared" si="50"/>
        <v>分拣摆渡</v>
      </c>
    </row>
    <row r="306" spans="1:18" s="89" customFormat="1" ht="18.75">
      <c r="A306" s="82">
        <v>43200</v>
      </c>
      <c r="B306" s="88" t="s">
        <v>310</v>
      </c>
      <c r="C306" s="88">
        <v>2215</v>
      </c>
      <c r="D306" s="88">
        <v>2238</v>
      </c>
      <c r="E306" s="83" t="s">
        <v>209</v>
      </c>
      <c r="F306" s="83" t="s">
        <v>517</v>
      </c>
      <c r="G306" s="83" t="s">
        <v>203</v>
      </c>
      <c r="H306" s="83" t="s">
        <v>430</v>
      </c>
      <c r="I306" s="90" t="s">
        <v>1116</v>
      </c>
      <c r="J306" s="85" t="s">
        <v>1117</v>
      </c>
      <c r="K306" s="81" t="str">
        <f t="shared" si="47"/>
        <v>武汉威伟机械</v>
      </c>
      <c r="L306" s="88" t="s">
        <v>176</v>
      </c>
      <c r="M306" s="87" t="s">
        <v>242</v>
      </c>
      <c r="N306" s="81" t="str">
        <f t="shared" si="48"/>
        <v>9.6米</v>
      </c>
      <c r="O306" s="84">
        <v>9</v>
      </c>
      <c r="P306" s="84">
        <v>0</v>
      </c>
      <c r="Q306" s="84">
        <f t="shared" si="49"/>
        <v>9</v>
      </c>
      <c r="R306" s="81" t="str">
        <f t="shared" si="50"/>
        <v>分拣摆渡</v>
      </c>
    </row>
    <row r="307" spans="1:18" s="89" customFormat="1" ht="18.75">
      <c r="A307" s="82">
        <v>43200</v>
      </c>
      <c r="B307" s="88" t="s">
        <v>71</v>
      </c>
      <c r="C307" s="88">
        <v>1950</v>
      </c>
      <c r="D307" s="88">
        <v>2000</v>
      </c>
      <c r="E307" s="83" t="s">
        <v>203</v>
      </c>
      <c r="F307" s="83" t="s">
        <v>430</v>
      </c>
      <c r="G307" s="83" t="s">
        <v>209</v>
      </c>
      <c r="H307" s="83" t="s">
        <v>467</v>
      </c>
      <c r="I307" s="90" t="s">
        <v>1076</v>
      </c>
      <c r="J307" s="85" t="s">
        <v>1077</v>
      </c>
      <c r="K307" s="81" t="str">
        <f t="shared" si="47"/>
        <v>武汉威伟机械</v>
      </c>
      <c r="L307" s="88" t="s">
        <v>163</v>
      </c>
      <c r="M307" s="87" t="s">
        <v>372</v>
      </c>
      <c r="N307" s="81" t="str">
        <f t="shared" si="48"/>
        <v>9.6米</v>
      </c>
      <c r="O307" s="84">
        <v>15</v>
      </c>
      <c r="P307" s="84">
        <v>0</v>
      </c>
      <c r="Q307" s="84">
        <f t="shared" si="49"/>
        <v>15</v>
      </c>
      <c r="R307" s="81" t="str">
        <f t="shared" si="50"/>
        <v>分拣摆渡</v>
      </c>
    </row>
    <row r="308" spans="1:18" s="89" customFormat="1" ht="18.75">
      <c r="A308" s="82">
        <v>43200</v>
      </c>
      <c r="B308" s="88" t="s">
        <v>71</v>
      </c>
      <c r="C308" s="88">
        <v>1830</v>
      </c>
      <c r="D308" s="88">
        <v>1840</v>
      </c>
      <c r="E308" s="83" t="s">
        <v>203</v>
      </c>
      <c r="F308" s="83" t="s">
        <v>430</v>
      </c>
      <c r="G308" s="83" t="s">
        <v>209</v>
      </c>
      <c r="H308" s="83" t="s">
        <v>467</v>
      </c>
      <c r="I308" s="90" t="s">
        <v>1078</v>
      </c>
      <c r="J308" s="85" t="s">
        <v>1079</v>
      </c>
      <c r="K308" s="81" t="str">
        <f t="shared" si="47"/>
        <v>武汉威伟机械</v>
      </c>
      <c r="L308" s="88" t="s">
        <v>163</v>
      </c>
      <c r="M308" s="87" t="s">
        <v>372</v>
      </c>
      <c r="N308" s="81" t="str">
        <f t="shared" si="48"/>
        <v>9.6米</v>
      </c>
      <c r="O308" s="84">
        <v>14</v>
      </c>
      <c r="P308" s="84">
        <v>0</v>
      </c>
      <c r="Q308" s="84">
        <f t="shared" si="49"/>
        <v>14</v>
      </c>
      <c r="R308" s="81" t="str">
        <f t="shared" si="50"/>
        <v>分拣摆渡</v>
      </c>
    </row>
    <row r="309" spans="1:18" s="89" customFormat="1" ht="18.75">
      <c r="A309" s="82">
        <v>43200</v>
      </c>
      <c r="B309" s="88" t="s">
        <v>71</v>
      </c>
      <c r="C309" s="88">
        <v>1535</v>
      </c>
      <c r="D309" s="88">
        <v>1545</v>
      </c>
      <c r="E309" s="83" t="s">
        <v>203</v>
      </c>
      <c r="F309" s="83" t="s">
        <v>430</v>
      </c>
      <c r="G309" s="83" t="s">
        <v>209</v>
      </c>
      <c r="H309" s="83" t="s">
        <v>467</v>
      </c>
      <c r="I309" s="90" t="s">
        <v>1080</v>
      </c>
      <c r="J309" s="85" t="s">
        <v>1081</v>
      </c>
      <c r="K309" s="81" t="str">
        <f t="shared" si="47"/>
        <v>武汉威伟机械</v>
      </c>
      <c r="L309" s="88" t="s">
        <v>163</v>
      </c>
      <c r="M309" s="87" t="s">
        <v>372</v>
      </c>
      <c r="N309" s="81" t="str">
        <f t="shared" si="48"/>
        <v>9.6米</v>
      </c>
      <c r="O309" s="84">
        <v>14</v>
      </c>
      <c r="P309" s="84">
        <v>0</v>
      </c>
      <c r="Q309" s="84">
        <f t="shared" si="49"/>
        <v>14</v>
      </c>
      <c r="R309" s="81" t="str">
        <f t="shared" si="50"/>
        <v>分拣摆渡</v>
      </c>
    </row>
    <row r="310" spans="1:18" s="89" customFormat="1" ht="18.75">
      <c r="A310" s="82">
        <v>43200</v>
      </c>
      <c r="B310" s="88" t="s">
        <v>1086</v>
      </c>
      <c r="C310" s="88">
        <v>1202</v>
      </c>
      <c r="D310" s="88">
        <v>1212</v>
      </c>
      <c r="E310" s="83" t="s">
        <v>203</v>
      </c>
      <c r="F310" s="83" t="s">
        <v>430</v>
      </c>
      <c r="G310" s="83" t="s">
        <v>209</v>
      </c>
      <c r="H310" s="83" t="s">
        <v>467</v>
      </c>
      <c r="I310" s="90" t="s">
        <v>1082</v>
      </c>
      <c r="J310" s="85" t="s">
        <v>1083</v>
      </c>
      <c r="K310" s="81" t="str">
        <f t="shared" si="47"/>
        <v>武汉威伟机械</v>
      </c>
      <c r="L310" s="88" t="s">
        <v>163</v>
      </c>
      <c r="M310" s="87" t="s">
        <v>372</v>
      </c>
      <c r="N310" s="81" t="str">
        <f t="shared" si="48"/>
        <v>9.6米</v>
      </c>
      <c r="O310" s="84">
        <v>6</v>
      </c>
      <c r="P310" s="84">
        <v>0</v>
      </c>
      <c r="Q310" s="84">
        <f t="shared" si="49"/>
        <v>6</v>
      </c>
      <c r="R310" s="81" t="str">
        <f t="shared" si="50"/>
        <v>分拣摆渡</v>
      </c>
    </row>
    <row r="311" spans="1:18" s="89" customFormat="1" ht="18.75">
      <c r="A311" s="82">
        <v>43200</v>
      </c>
      <c r="B311" s="88" t="s">
        <v>1086</v>
      </c>
      <c r="C311" s="88">
        <v>1120</v>
      </c>
      <c r="D311" s="88">
        <v>1130</v>
      </c>
      <c r="E311" s="83" t="s">
        <v>203</v>
      </c>
      <c r="F311" s="83" t="s">
        <v>430</v>
      </c>
      <c r="G311" s="83" t="s">
        <v>209</v>
      </c>
      <c r="H311" s="83" t="s">
        <v>467</v>
      </c>
      <c r="I311" s="90" t="s">
        <v>1084</v>
      </c>
      <c r="J311" s="85" t="s">
        <v>1085</v>
      </c>
      <c r="K311" s="81" t="str">
        <f t="shared" si="47"/>
        <v>武汉威伟机械</v>
      </c>
      <c r="L311" s="88" t="s">
        <v>163</v>
      </c>
      <c r="M311" s="87" t="s">
        <v>372</v>
      </c>
      <c r="N311" s="81" t="str">
        <f t="shared" si="48"/>
        <v>9.6米</v>
      </c>
      <c r="O311" s="84">
        <v>14</v>
      </c>
      <c r="P311" s="84">
        <v>0</v>
      </c>
      <c r="Q311" s="84">
        <f t="shared" si="49"/>
        <v>14</v>
      </c>
      <c r="R311" s="81" t="str">
        <f t="shared" si="50"/>
        <v>分拣摆渡</v>
      </c>
    </row>
    <row r="312" spans="1:18" s="89" customFormat="1" ht="18.75">
      <c r="A312" s="82">
        <v>43200</v>
      </c>
      <c r="B312" s="88" t="s">
        <v>1086</v>
      </c>
      <c r="C312" s="88">
        <v>1017</v>
      </c>
      <c r="D312" s="88">
        <v>1027</v>
      </c>
      <c r="E312" s="83" t="s">
        <v>203</v>
      </c>
      <c r="F312" s="83" t="s">
        <v>430</v>
      </c>
      <c r="G312" s="83" t="s">
        <v>209</v>
      </c>
      <c r="H312" s="83" t="s">
        <v>467</v>
      </c>
      <c r="I312" s="90" t="s">
        <v>1087</v>
      </c>
      <c r="J312" s="85" t="s">
        <v>1088</v>
      </c>
      <c r="K312" s="81" t="str">
        <f t="shared" si="47"/>
        <v>武汉威伟机械</v>
      </c>
      <c r="L312" s="88" t="s">
        <v>163</v>
      </c>
      <c r="M312" s="87" t="s">
        <v>372</v>
      </c>
      <c r="N312" s="81" t="str">
        <f t="shared" si="48"/>
        <v>9.6米</v>
      </c>
      <c r="O312" s="84">
        <v>14</v>
      </c>
      <c r="P312" s="84">
        <v>0</v>
      </c>
      <c r="Q312" s="84">
        <f t="shared" si="49"/>
        <v>14</v>
      </c>
      <c r="R312" s="81" t="str">
        <f t="shared" si="50"/>
        <v>分拣摆渡</v>
      </c>
    </row>
    <row r="313" spans="1:18" s="89" customFormat="1" ht="18.75">
      <c r="A313" s="82">
        <v>43200</v>
      </c>
      <c r="B313" s="88" t="s">
        <v>71</v>
      </c>
      <c r="C313" s="88">
        <v>2355</v>
      </c>
      <c r="D313" s="88">
        <v>5</v>
      </c>
      <c r="E313" s="83" t="s">
        <v>203</v>
      </c>
      <c r="F313" s="83" t="s">
        <v>430</v>
      </c>
      <c r="G313" s="83" t="s">
        <v>209</v>
      </c>
      <c r="H313" s="83" t="s">
        <v>467</v>
      </c>
      <c r="I313" s="90" t="s">
        <v>1118</v>
      </c>
      <c r="J313" s="85" t="s">
        <v>1119</v>
      </c>
      <c r="K313" s="81" t="str">
        <f t="shared" si="47"/>
        <v>武汉威伟机械</v>
      </c>
      <c r="L313" s="88" t="s">
        <v>162</v>
      </c>
      <c r="M313" s="87" t="s">
        <v>117</v>
      </c>
      <c r="N313" s="81" t="str">
        <f t="shared" si="48"/>
        <v>9.6米</v>
      </c>
      <c r="O313" s="84">
        <v>14</v>
      </c>
      <c r="P313" s="84">
        <v>0</v>
      </c>
      <c r="Q313" s="84">
        <f t="shared" si="49"/>
        <v>14</v>
      </c>
      <c r="R313" s="81" t="str">
        <f t="shared" si="50"/>
        <v>分拣摆渡</v>
      </c>
    </row>
    <row r="314" spans="1:18" s="89" customFormat="1" ht="18.75">
      <c r="A314" s="82">
        <v>43200</v>
      </c>
      <c r="B314" s="88" t="s">
        <v>71</v>
      </c>
      <c r="C314" s="88">
        <v>2258</v>
      </c>
      <c r="D314" s="88">
        <v>2308</v>
      </c>
      <c r="E314" s="83" t="s">
        <v>203</v>
      </c>
      <c r="F314" s="83" t="s">
        <v>430</v>
      </c>
      <c r="G314" s="83" t="s">
        <v>209</v>
      </c>
      <c r="H314" s="83" t="s">
        <v>467</v>
      </c>
      <c r="I314" s="90" t="s">
        <v>1120</v>
      </c>
      <c r="J314" s="85" t="s">
        <v>1121</v>
      </c>
      <c r="K314" s="81" t="str">
        <f t="shared" si="47"/>
        <v>武汉威伟机械</v>
      </c>
      <c r="L314" s="88" t="s">
        <v>162</v>
      </c>
      <c r="M314" s="87" t="s">
        <v>117</v>
      </c>
      <c r="N314" s="81" t="str">
        <f t="shared" si="48"/>
        <v>9.6米</v>
      </c>
      <c r="O314" s="84">
        <v>14</v>
      </c>
      <c r="P314" s="84">
        <v>0</v>
      </c>
      <c r="Q314" s="84">
        <f t="shared" si="49"/>
        <v>14</v>
      </c>
      <c r="R314" s="81" t="str">
        <f t="shared" si="50"/>
        <v>分拣摆渡</v>
      </c>
    </row>
    <row r="315" spans="1:18" s="89" customFormat="1" ht="18.75">
      <c r="A315" s="82">
        <v>43200</v>
      </c>
      <c r="B315" s="88" t="s">
        <v>71</v>
      </c>
      <c r="C315" s="88">
        <v>2220</v>
      </c>
      <c r="D315" s="88">
        <v>2230</v>
      </c>
      <c r="E315" s="83" t="s">
        <v>203</v>
      </c>
      <c r="F315" s="83" t="s">
        <v>430</v>
      </c>
      <c r="G315" s="83" t="s">
        <v>209</v>
      </c>
      <c r="H315" s="83" t="s">
        <v>467</v>
      </c>
      <c r="I315" s="90" t="s">
        <v>1122</v>
      </c>
      <c r="J315" s="85" t="s">
        <v>1123</v>
      </c>
      <c r="K315" s="81" t="str">
        <f t="shared" si="47"/>
        <v>武汉威伟机械</v>
      </c>
      <c r="L315" s="88" t="s">
        <v>162</v>
      </c>
      <c r="M315" s="87" t="s">
        <v>117</v>
      </c>
      <c r="N315" s="81" t="str">
        <f t="shared" si="48"/>
        <v>9.6米</v>
      </c>
      <c r="O315" s="84">
        <v>14</v>
      </c>
      <c r="P315" s="84">
        <v>0</v>
      </c>
      <c r="Q315" s="84">
        <f t="shared" si="49"/>
        <v>14</v>
      </c>
      <c r="R315" s="81" t="str">
        <f t="shared" si="50"/>
        <v>分拣摆渡</v>
      </c>
    </row>
    <row r="316" spans="1:18" s="89" customFormat="1" ht="18.75">
      <c r="A316" s="82">
        <v>43200</v>
      </c>
      <c r="B316" s="88" t="s">
        <v>71</v>
      </c>
      <c r="C316" s="88">
        <v>2105</v>
      </c>
      <c r="D316" s="88">
        <v>2115</v>
      </c>
      <c r="E316" s="83" t="s">
        <v>203</v>
      </c>
      <c r="F316" s="83" t="s">
        <v>430</v>
      </c>
      <c r="G316" s="83" t="s">
        <v>209</v>
      </c>
      <c r="H316" s="83" t="s">
        <v>467</v>
      </c>
      <c r="I316" s="90" t="s">
        <v>1124</v>
      </c>
      <c r="J316" s="85" t="s">
        <v>1125</v>
      </c>
      <c r="K316" s="81" t="str">
        <f t="shared" si="47"/>
        <v>武汉威伟机械</v>
      </c>
      <c r="L316" s="88" t="s">
        <v>162</v>
      </c>
      <c r="M316" s="87" t="s">
        <v>117</v>
      </c>
      <c r="N316" s="81" t="str">
        <f t="shared" si="48"/>
        <v>9.6米</v>
      </c>
      <c r="O316" s="84">
        <v>12</v>
      </c>
      <c r="P316" s="84">
        <v>0</v>
      </c>
      <c r="Q316" s="84">
        <f t="shared" si="49"/>
        <v>12</v>
      </c>
      <c r="R316" s="81" t="str">
        <f t="shared" si="50"/>
        <v>分拣摆渡</v>
      </c>
    </row>
    <row r="317" spans="1:18" s="89" customFormat="1" ht="18.75">
      <c r="A317" s="82">
        <v>43200</v>
      </c>
      <c r="B317" s="88" t="s">
        <v>71</v>
      </c>
      <c r="C317" s="88">
        <v>1920</v>
      </c>
      <c r="D317" s="88">
        <v>1930</v>
      </c>
      <c r="E317" s="83" t="s">
        <v>203</v>
      </c>
      <c r="F317" s="83" t="s">
        <v>430</v>
      </c>
      <c r="G317" s="83" t="s">
        <v>209</v>
      </c>
      <c r="H317" s="83" t="s">
        <v>467</v>
      </c>
      <c r="I317" s="90" t="s">
        <v>1126</v>
      </c>
      <c r="J317" s="85" t="s">
        <v>1127</v>
      </c>
      <c r="K317" s="81" t="str">
        <f t="shared" si="47"/>
        <v>武汉威伟机械</v>
      </c>
      <c r="L317" s="88" t="s">
        <v>162</v>
      </c>
      <c r="M317" s="87" t="s">
        <v>117</v>
      </c>
      <c r="N317" s="81" t="str">
        <f t="shared" si="48"/>
        <v>9.6米</v>
      </c>
      <c r="O317" s="84">
        <v>14</v>
      </c>
      <c r="P317" s="84">
        <v>0</v>
      </c>
      <c r="Q317" s="84">
        <f t="shared" si="49"/>
        <v>14</v>
      </c>
      <c r="R317" s="81" t="str">
        <f t="shared" si="50"/>
        <v>分拣摆渡</v>
      </c>
    </row>
    <row r="318" spans="1:18" s="89" customFormat="1" ht="18.75">
      <c r="A318" s="82">
        <v>43200</v>
      </c>
      <c r="B318" s="88" t="s">
        <v>71</v>
      </c>
      <c r="C318" s="88">
        <v>1605</v>
      </c>
      <c r="D318" s="88">
        <v>1615</v>
      </c>
      <c r="E318" s="83" t="s">
        <v>203</v>
      </c>
      <c r="F318" s="83" t="s">
        <v>430</v>
      </c>
      <c r="G318" s="83" t="s">
        <v>209</v>
      </c>
      <c r="H318" s="83" t="s">
        <v>467</v>
      </c>
      <c r="I318" s="90" t="s">
        <v>1128</v>
      </c>
      <c r="J318" s="85" t="s">
        <v>1129</v>
      </c>
      <c r="K318" s="81" t="str">
        <f t="shared" si="47"/>
        <v>武汉威伟机械</v>
      </c>
      <c r="L318" s="88" t="s">
        <v>162</v>
      </c>
      <c r="M318" s="87" t="s">
        <v>117</v>
      </c>
      <c r="N318" s="81" t="str">
        <f t="shared" si="48"/>
        <v>9.6米</v>
      </c>
      <c r="O318" s="84">
        <v>8</v>
      </c>
      <c r="P318" s="84">
        <v>0</v>
      </c>
      <c r="Q318" s="84">
        <f t="shared" si="49"/>
        <v>8</v>
      </c>
      <c r="R318" s="81" t="str">
        <f t="shared" si="50"/>
        <v>分拣摆渡</v>
      </c>
    </row>
    <row r="319" spans="1:18" s="89" customFormat="1" ht="18.75">
      <c r="A319" s="82">
        <v>43200</v>
      </c>
      <c r="B319" s="88" t="s">
        <v>71</v>
      </c>
      <c r="C319" s="88">
        <v>1355</v>
      </c>
      <c r="D319" s="88">
        <v>1405</v>
      </c>
      <c r="E319" s="83" t="s">
        <v>203</v>
      </c>
      <c r="F319" s="83" t="s">
        <v>430</v>
      </c>
      <c r="G319" s="83" t="s">
        <v>209</v>
      </c>
      <c r="H319" s="83" t="s">
        <v>467</v>
      </c>
      <c r="I319" s="90" t="s">
        <v>1130</v>
      </c>
      <c r="J319" s="85" t="s">
        <v>1131</v>
      </c>
      <c r="K319" s="81" t="str">
        <f t="shared" si="47"/>
        <v>武汉威伟机械</v>
      </c>
      <c r="L319" s="88" t="s">
        <v>162</v>
      </c>
      <c r="M319" s="87" t="s">
        <v>117</v>
      </c>
      <c r="N319" s="81" t="str">
        <f t="shared" si="48"/>
        <v>9.6米</v>
      </c>
      <c r="O319" s="84">
        <v>12</v>
      </c>
      <c r="P319" s="84">
        <v>0</v>
      </c>
      <c r="Q319" s="84">
        <f t="shared" si="49"/>
        <v>12</v>
      </c>
      <c r="R319" s="81" t="str">
        <f t="shared" si="50"/>
        <v>分拣摆渡</v>
      </c>
    </row>
    <row r="320" spans="1:18" s="89" customFormat="1" ht="18.75">
      <c r="A320" s="82">
        <v>43200</v>
      </c>
      <c r="B320" s="88" t="s">
        <v>71</v>
      </c>
      <c r="C320" s="88">
        <v>1151</v>
      </c>
      <c r="D320" s="88">
        <v>1201</v>
      </c>
      <c r="E320" s="83" t="s">
        <v>203</v>
      </c>
      <c r="F320" s="83" t="s">
        <v>430</v>
      </c>
      <c r="G320" s="83" t="s">
        <v>209</v>
      </c>
      <c r="H320" s="83" t="s">
        <v>467</v>
      </c>
      <c r="I320" s="90" t="s">
        <v>1132</v>
      </c>
      <c r="J320" s="85" t="s">
        <v>1133</v>
      </c>
      <c r="K320" s="81" t="str">
        <f t="shared" si="47"/>
        <v>武汉威伟机械</v>
      </c>
      <c r="L320" s="88" t="s">
        <v>162</v>
      </c>
      <c r="M320" s="87" t="s">
        <v>117</v>
      </c>
      <c r="N320" s="81" t="str">
        <f t="shared" si="48"/>
        <v>9.6米</v>
      </c>
      <c r="O320" s="84">
        <v>14</v>
      </c>
      <c r="P320" s="84">
        <v>0</v>
      </c>
      <c r="Q320" s="84">
        <f t="shared" si="49"/>
        <v>14</v>
      </c>
      <c r="R320" s="81" t="str">
        <f t="shared" si="50"/>
        <v>分拣摆渡</v>
      </c>
    </row>
    <row r="321" spans="1:18" s="89" customFormat="1" ht="18.75">
      <c r="A321" s="54">
        <v>43200</v>
      </c>
      <c r="B321" s="55" t="s">
        <v>71</v>
      </c>
      <c r="C321" s="55">
        <v>40</v>
      </c>
      <c r="D321" s="55">
        <v>50</v>
      </c>
      <c r="E321" s="56" t="s">
        <v>203</v>
      </c>
      <c r="F321" s="56" t="s">
        <v>430</v>
      </c>
      <c r="G321" s="56" t="s">
        <v>209</v>
      </c>
      <c r="H321" s="56" t="s">
        <v>467</v>
      </c>
      <c r="I321" s="57" t="s">
        <v>1168</v>
      </c>
      <c r="J321" s="58" t="s">
        <v>1169</v>
      </c>
      <c r="K321" s="59" t="str">
        <f t="shared" si="47"/>
        <v>武汉威伟机械</v>
      </c>
      <c r="L321" s="55" t="s">
        <v>363</v>
      </c>
      <c r="M321" s="61" t="s">
        <v>118</v>
      </c>
      <c r="N321" s="59" t="str">
        <f t="shared" si="48"/>
        <v>9.6米</v>
      </c>
      <c r="O321" s="56">
        <v>14</v>
      </c>
      <c r="P321" s="56">
        <v>0</v>
      </c>
      <c r="Q321" s="56">
        <f t="shared" si="49"/>
        <v>14</v>
      </c>
      <c r="R321" s="59" t="str">
        <f t="shared" si="50"/>
        <v>分拣摆渡</v>
      </c>
    </row>
    <row r="322" spans="1:18" s="89" customFormat="1" ht="18.75">
      <c r="A322" s="54">
        <v>43200</v>
      </c>
      <c r="B322" s="55" t="s">
        <v>1086</v>
      </c>
      <c r="C322" s="55">
        <v>1052</v>
      </c>
      <c r="D322" s="55">
        <v>1102</v>
      </c>
      <c r="E322" s="56" t="s">
        <v>203</v>
      </c>
      <c r="F322" s="56" t="s">
        <v>430</v>
      </c>
      <c r="G322" s="56" t="s">
        <v>209</v>
      </c>
      <c r="H322" s="56" t="s">
        <v>467</v>
      </c>
      <c r="I322" s="57" t="s">
        <v>1170</v>
      </c>
      <c r="J322" s="58" t="s">
        <v>1171</v>
      </c>
      <c r="K322" s="59" t="str">
        <f t="shared" si="47"/>
        <v>武汉威伟机械</v>
      </c>
      <c r="L322" s="55" t="s">
        <v>363</v>
      </c>
      <c r="M322" s="61" t="s">
        <v>118</v>
      </c>
      <c r="N322" s="59" t="str">
        <f t="shared" si="48"/>
        <v>9.6米</v>
      </c>
      <c r="O322" s="56">
        <v>14</v>
      </c>
      <c r="P322" s="56">
        <v>0</v>
      </c>
      <c r="Q322" s="56">
        <f t="shared" si="49"/>
        <v>14</v>
      </c>
      <c r="R322" s="59" t="str">
        <f t="shared" si="50"/>
        <v>分拣摆渡</v>
      </c>
    </row>
    <row r="323" spans="1:18" s="89" customFormat="1" ht="18.75">
      <c r="A323" s="82">
        <v>43201</v>
      </c>
      <c r="B323" s="88" t="s">
        <v>234</v>
      </c>
      <c r="C323" s="88">
        <v>1630</v>
      </c>
      <c r="D323" s="88">
        <v>1809</v>
      </c>
      <c r="E323" s="83" t="s">
        <v>235</v>
      </c>
      <c r="F323" s="83" t="s">
        <v>251</v>
      </c>
      <c r="G323" s="83" t="s">
        <v>203</v>
      </c>
      <c r="H323" s="83" t="s">
        <v>430</v>
      </c>
      <c r="I323" s="88" t="s">
        <v>1246</v>
      </c>
      <c r="J323" s="85" t="s">
        <v>1173</v>
      </c>
      <c r="K323" s="81" t="str">
        <f t="shared" ref="K323:K351" si="51">IF(A323&lt;&gt;"","武汉威伟机械","------")</f>
        <v>武汉威伟机械</v>
      </c>
      <c r="L323" s="88" t="s">
        <v>174</v>
      </c>
      <c r="M323" s="87" t="s">
        <v>195</v>
      </c>
      <c r="N323" s="81" t="str">
        <f t="shared" ref="N323:N351" si="52">IF(A323&lt;&gt;"","9.6米","--")</f>
        <v>9.6米</v>
      </c>
      <c r="O323" s="84">
        <v>14</v>
      </c>
      <c r="P323" s="84">
        <v>0</v>
      </c>
      <c r="Q323" s="84">
        <f t="shared" ref="Q323:Q351" si="53">SUM(O323:P323)</f>
        <v>14</v>
      </c>
      <c r="R323" s="81" t="str">
        <f>IF(A323&lt;&gt;"","分拣摆渡","----")</f>
        <v>分拣摆渡</v>
      </c>
    </row>
    <row r="324" spans="1:18" s="89" customFormat="1" ht="18.75">
      <c r="A324" s="82">
        <v>43201</v>
      </c>
      <c r="B324" s="88" t="s">
        <v>234</v>
      </c>
      <c r="C324" s="88">
        <v>1459</v>
      </c>
      <c r="D324" s="88">
        <v>1658</v>
      </c>
      <c r="E324" s="83" t="s">
        <v>235</v>
      </c>
      <c r="F324" s="83" t="s">
        <v>251</v>
      </c>
      <c r="G324" s="83" t="s">
        <v>203</v>
      </c>
      <c r="H324" s="83" t="s">
        <v>430</v>
      </c>
      <c r="I324" s="88" t="s">
        <v>1247</v>
      </c>
      <c r="J324" s="85" t="s">
        <v>1175</v>
      </c>
      <c r="K324" s="81" t="str">
        <f t="shared" si="51"/>
        <v>武汉威伟机械</v>
      </c>
      <c r="L324" s="88" t="s">
        <v>181</v>
      </c>
      <c r="M324" s="87" t="s">
        <v>197</v>
      </c>
      <c r="N324" s="81" t="str">
        <f t="shared" si="52"/>
        <v>9.6米</v>
      </c>
      <c r="O324" s="84">
        <v>14</v>
      </c>
      <c r="P324" s="84">
        <v>0</v>
      </c>
      <c r="Q324" s="84">
        <f t="shared" si="53"/>
        <v>14</v>
      </c>
      <c r="R324" s="81" t="str">
        <f>IF(A324&lt;&gt;"","分拣摆渡","----")</f>
        <v>分拣摆渡</v>
      </c>
    </row>
    <row r="325" spans="1:18" s="89" customFormat="1" ht="18.75">
      <c r="A325" s="82">
        <v>43201</v>
      </c>
      <c r="B325" s="88" t="s">
        <v>234</v>
      </c>
      <c r="C325" s="88">
        <v>1810</v>
      </c>
      <c r="D325" s="88">
        <v>1943</v>
      </c>
      <c r="E325" s="83" t="s">
        <v>235</v>
      </c>
      <c r="F325" s="83" t="s">
        <v>251</v>
      </c>
      <c r="G325" s="83" t="s">
        <v>203</v>
      </c>
      <c r="H325" s="83" t="s">
        <v>430</v>
      </c>
      <c r="I325" s="88" t="s">
        <v>1248</v>
      </c>
      <c r="J325" s="85" t="s">
        <v>1200</v>
      </c>
      <c r="K325" s="81" t="str">
        <f t="shared" si="51"/>
        <v>武汉威伟机械</v>
      </c>
      <c r="L325" s="88" t="s">
        <v>178</v>
      </c>
      <c r="M325" s="87" t="s">
        <v>361</v>
      </c>
      <c r="N325" s="81" t="str">
        <f t="shared" si="52"/>
        <v>9.6米</v>
      </c>
      <c r="O325" s="84">
        <v>14</v>
      </c>
      <c r="P325" s="84">
        <v>0</v>
      </c>
      <c r="Q325" s="84">
        <f t="shared" si="53"/>
        <v>14</v>
      </c>
      <c r="R325" s="81" t="str">
        <f>IF(A325&lt;&gt;"","分拣摆渡","----")</f>
        <v>分拣摆渡</v>
      </c>
    </row>
    <row r="326" spans="1:18" s="89" customFormat="1" ht="18.75">
      <c r="A326" s="82">
        <v>43201</v>
      </c>
      <c r="B326" s="88" t="s">
        <v>243</v>
      </c>
      <c r="C326" s="88">
        <v>1920</v>
      </c>
      <c r="D326" s="88">
        <v>2102</v>
      </c>
      <c r="E326" s="83" t="s">
        <v>235</v>
      </c>
      <c r="F326" s="83" t="s">
        <v>251</v>
      </c>
      <c r="G326" s="83" t="s">
        <v>203</v>
      </c>
      <c r="H326" s="83" t="s">
        <v>430</v>
      </c>
      <c r="I326" s="88" t="s">
        <v>1249</v>
      </c>
      <c r="J326" s="85" t="s">
        <v>1208</v>
      </c>
      <c r="K326" s="81" t="str">
        <f t="shared" si="51"/>
        <v>武汉威伟机械</v>
      </c>
      <c r="L326" s="88" t="s">
        <v>166</v>
      </c>
      <c r="M326" s="87" t="s">
        <v>250</v>
      </c>
      <c r="N326" s="81" t="str">
        <f t="shared" si="52"/>
        <v>9.6米</v>
      </c>
      <c r="O326" s="84">
        <v>14</v>
      </c>
      <c r="P326" s="84">
        <v>0</v>
      </c>
      <c r="Q326" s="84">
        <f t="shared" si="53"/>
        <v>14</v>
      </c>
      <c r="R326" s="81" t="str">
        <f>IF(A326&lt;&gt;"","分拣摆渡","----")</f>
        <v>分拣摆渡</v>
      </c>
    </row>
    <row r="327" spans="1:18" s="89" customFormat="1" ht="18.75">
      <c r="A327" s="82">
        <v>43201</v>
      </c>
      <c r="B327" s="88" t="s">
        <v>1201</v>
      </c>
      <c r="C327" s="88">
        <v>1929</v>
      </c>
      <c r="D327" s="88">
        <v>2112</v>
      </c>
      <c r="E327" s="83" t="s">
        <v>201</v>
      </c>
      <c r="F327" s="83" t="s">
        <v>501</v>
      </c>
      <c r="G327" s="83" t="s">
        <v>203</v>
      </c>
      <c r="H327" s="83" t="s">
        <v>430</v>
      </c>
      <c r="I327" s="88" t="s">
        <v>1250</v>
      </c>
      <c r="J327" s="85" t="s">
        <v>1205</v>
      </c>
      <c r="K327" s="81" t="str">
        <f t="shared" si="51"/>
        <v>武汉威伟机械</v>
      </c>
      <c r="L327" s="88" t="s">
        <v>1134</v>
      </c>
      <c r="M327" s="87" t="s">
        <v>1091</v>
      </c>
      <c r="N327" s="81" t="str">
        <f t="shared" si="52"/>
        <v>9.6米</v>
      </c>
      <c r="O327" s="84">
        <v>9</v>
      </c>
      <c r="P327" s="84">
        <v>0</v>
      </c>
      <c r="Q327" s="84">
        <f t="shared" si="53"/>
        <v>9</v>
      </c>
      <c r="R327" s="64" t="s">
        <v>1204</v>
      </c>
    </row>
    <row r="328" spans="1:18" s="89" customFormat="1" ht="18.75">
      <c r="A328" s="82">
        <v>43201</v>
      </c>
      <c r="B328" s="88" t="s">
        <v>530</v>
      </c>
      <c r="C328" s="88">
        <v>9</v>
      </c>
      <c r="D328" s="88">
        <v>22</v>
      </c>
      <c r="E328" s="83" t="s">
        <v>209</v>
      </c>
      <c r="F328" s="83" t="s">
        <v>467</v>
      </c>
      <c r="G328" s="83" t="s">
        <v>203</v>
      </c>
      <c r="H328" s="83" t="s">
        <v>430</v>
      </c>
      <c r="I328" s="88" t="s">
        <v>1251</v>
      </c>
      <c r="J328" s="85" t="s">
        <v>1177</v>
      </c>
      <c r="K328" s="81" t="str">
        <f t="shared" si="51"/>
        <v>武汉威伟机械</v>
      </c>
      <c r="L328" s="88" t="s">
        <v>175</v>
      </c>
      <c r="M328" s="87" t="s">
        <v>239</v>
      </c>
      <c r="N328" s="81" t="str">
        <f t="shared" si="52"/>
        <v>9.6米</v>
      </c>
      <c r="O328" s="63" t="s">
        <v>1178</v>
      </c>
      <c r="P328" s="84">
        <v>0</v>
      </c>
      <c r="Q328" s="84">
        <f t="shared" si="53"/>
        <v>0</v>
      </c>
      <c r="R328" s="81" t="str">
        <f t="shared" ref="R328:R351" si="54">IF(A328&lt;&gt;"","分拣摆渡","----")</f>
        <v>分拣摆渡</v>
      </c>
    </row>
    <row r="329" spans="1:18" s="89" customFormat="1" ht="18.75">
      <c r="A329" s="82">
        <v>43201</v>
      </c>
      <c r="B329" s="88" t="s">
        <v>111</v>
      </c>
      <c r="C329" s="88">
        <v>1418</v>
      </c>
      <c r="D329" s="88">
        <v>1437</v>
      </c>
      <c r="E329" s="83" t="s">
        <v>209</v>
      </c>
      <c r="F329" s="83" t="s">
        <v>517</v>
      </c>
      <c r="G329" s="83" t="s">
        <v>203</v>
      </c>
      <c r="H329" s="83" t="s">
        <v>430</v>
      </c>
      <c r="I329" s="88" t="s">
        <v>1252</v>
      </c>
      <c r="J329" s="85" t="s">
        <v>1180</v>
      </c>
      <c r="K329" s="81" t="str">
        <f t="shared" si="51"/>
        <v>武汉威伟机械</v>
      </c>
      <c r="L329" s="88" t="s">
        <v>175</v>
      </c>
      <c r="M329" s="87" t="s">
        <v>239</v>
      </c>
      <c r="N329" s="81" t="str">
        <f t="shared" si="52"/>
        <v>9.6米</v>
      </c>
      <c r="O329" s="84">
        <v>13</v>
      </c>
      <c r="P329" s="84">
        <v>0</v>
      </c>
      <c r="Q329" s="84">
        <f t="shared" si="53"/>
        <v>13</v>
      </c>
      <c r="R329" s="81" t="str">
        <f t="shared" si="54"/>
        <v>分拣摆渡</v>
      </c>
    </row>
    <row r="330" spans="1:18" s="89" customFormat="1" ht="18.75">
      <c r="A330" s="82">
        <v>43201</v>
      </c>
      <c r="B330" s="88" t="s">
        <v>1181</v>
      </c>
      <c r="C330" s="88">
        <v>1803</v>
      </c>
      <c r="D330" s="88">
        <v>1826</v>
      </c>
      <c r="E330" s="83" t="s">
        <v>209</v>
      </c>
      <c r="F330" s="83" t="s">
        <v>517</v>
      </c>
      <c r="G330" s="83" t="s">
        <v>203</v>
      </c>
      <c r="H330" s="83" t="s">
        <v>430</v>
      </c>
      <c r="I330" s="88" t="s">
        <v>1253</v>
      </c>
      <c r="J330" s="85" t="s">
        <v>1183</v>
      </c>
      <c r="K330" s="81" t="str">
        <f t="shared" si="51"/>
        <v>武汉威伟机械</v>
      </c>
      <c r="L330" s="88" t="s">
        <v>175</v>
      </c>
      <c r="M330" s="87" t="s">
        <v>239</v>
      </c>
      <c r="N330" s="81" t="str">
        <f t="shared" si="52"/>
        <v>9.6米</v>
      </c>
      <c r="O330" s="84">
        <v>9</v>
      </c>
      <c r="P330" s="84">
        <v>0</v>
      </c>
      <c r="Q330" s="84">
        <f t="shared" si="53"/>
        <v>9</v>
      </c>
      <c r="R330" s="81" t="str">
        <f t="shared" si="54"/>
        <v>分拣摆渡</v>
      </c>
    </row>
    <row r="331" spans="1:18" s="89" customFormat="1" ht="18.75">
      <c r="A331" s="82">
        <v>43201</v>
      </c>
      <c r="B331" s="88" t="s">
        <v>288</v>
      </c>
      <c r="C331" s="88">
        <v>1955</v>
      </c>
      <c r="D331" s="88">
        <v>2005</v>
      </c>
      <c r="E331" s="83" t="s">
        <v>203</v>
      </c>
      <c r="F331" s="83" t="s">
        <v>430</v>
      </c>
      <c r="G331" s="83" t="s">
        <v>209</v>
      </c>
      <c r="H331" s="83" t="s">
        <v>467</v>
      </c>
      <c r="I331" s="88" t="s">
        <v>1254</v>
      </c>
      <c r="J331" s="85" t="s">
        <v>1186</v>
      </c>
      <c r="K331" s="81" t="str">
        <f t="shared" si="51"/>
        <v>武汉威伟机械</v>
      </c>
      <c r="L331" s="88" t="s">
        <v>162</v>
      </c>
      <c r="M331" s="87" t="s">
        <v>117</v>
      </c>
      <c r="N331" s="81" t="str">
        <f t="shared" si="52"/>
        <v>9.6米</v>
      </c>
      <c r="O331" s="84">
        <v>14</v>
      </c>
      <c r="P331" s="84">
        <v>0</v>
      </c>
      <c r="Q331" s="84">
        <f t="shared" si="53"/>
        <v>14</v>
      </c>
      <c r="R331" s="81" t="str">
        <f t="shared" si="54"/>
        <v>分拣摆渡</v>
      </c>
    </row>
    <row r="332" spans="1:18" s="89" customFormat="1" ht="18.75">
      <c r="A332" s="82">
        <v>43201</v>
      </c>
      <c r="B332" s="88" t="s">
        <v>71</v>
      </c>
      <c r="C332" s="88">
        <v>1731</v>
      </c>
      <c r="D332" s="88">
        <v>1741</v>
      </c>
      <c r="E332" s="83" t="s">
        <v>203</v>
      </c>
      <c r="F332" s="83" t="s">
        <v>430</v>
      </c>
      <c r="G332" s="83" t="s">
        <v>209</v>
      </c>
      <c r="H332" s="83" t="s">
        <v>467</v>
      </c>
      <c r="I332" s="88" t="s">
        <v>1255</v>
      </c>
      <c r="J332" s="85" t="s">
        <v>1188</v>
      </c>
      <c r="K332" s="81" t="str">
        <f t="shared" si="51"/>
        <v>武汉威伟机械</v>
      </c>
      <c r="L332" s="88" t="s">
        <v>162</v>
      </c>
      <c r="M332" s="87" t="s">
        <v>117</v>
      </c>
      <c r="N332" s="81" t="str">
        <f t="shared" si="52"/>
        <v>9.6米</v>
      </c>
      <c r="O332" s="84">
        <v>14</v>
      </c>
      <c r="P332" s="84">
        <v>0</v>
      </c>
      <c r="Q332" s="84">
        <f t="shared" si="53"/>
        <v>14</v>
      </c>
      <c r="R332" s="81" t="str">
        <f t="shared" si="54"/>
        <v>分拣摆渡</v>
      </c>
    </row>
    <row r="333" spans="1:18" s="89" customFormat="1" ht="18.75">
      <c r="A333" s="82">
        <v>43201</v>
      </c>
      <c r="B333" s="88" t="s">
        <v>258</v>
      </c>
      <c r="C333" s="88">
        <v>1215</v>
      </c>
      <c r="D333" s="88">
        <v>1225</v>
      </c>
      <c r="E333" s="83" t="s">
        <v>203</v>
      </c>
      <c r="F333" s="83" t="s">
        <v>430</v>
      </c>
      <c r="G333" s="83" t="s">
        <v>209</v>
      </c>
      <c r="H333" s="83" t="s">
        <v>467</v>
      </c>
      <c r="I333" s="88" t="s">
        <v>1256</v>
      </c>
      <c r="J333" s="85" t="s">
        <v>1190</v>
      </c>
      <c r="K333" s="81" t="str">
        <f t="shared" si="51"/>
        <v>武汉威伟机械</v>
      </c>
      <c r="L333" s="88" t="s">
        <v>162</v>
      </c>
      <c r="M333" s="87" t="s">
        <v>117</v>
      </c>
      <c r="N333" s="81" t="str">
        <f t="shared" si="52"/>
        <v>9.6米</v>
      </c>
      <c r="O333" s="84">
        <v>14</v>
      </c>
      <c r="P333" s="84">
        <v>0</v>
      </c>
      <c r="Q333" s="84">
        <f t="shared" si="53"/>
        <v>14</v>
      </c>
      <c r="R333" s="81" t="str">
        <f t="shared" si="54"/>
        <v>分拣摆渡</v>
      </c>
    </row>
    <row r="334" spans="1:18" s="89" customFormat="1" ht="18.75">
      <c r="A334" s="82">
        <v>43201</v>
      </c>
      <c r="B334" s="88" t="s">
        <v>288</v>
      </c>
      <c r="C334" s="88">
        <v>1515</v>
      </c>
      <c r="D334" s="88">
        <v>1525</v>
      </c>
      <c r="E334" s="83" t="s">
        <v>203</v>
      </c>
      <c r="F334" s="83" t="s">
        <v>430</v>
      </c>
      <c r="G334" s="83" t="s">
        <v>209</v>
      </c>
      <c r="H334" s="83" t="s">
        <v>467</v>
      </c>
      <c r="I334" s="88" t="s">
        <v>1257</v>
      </c>
      <c r="J334" s="85" t="s">
        <v>1192</v>
      </c>
      <c r="K334" s="81" t="str">
        <f t="shared" si="51"/>
        <v>武汉威伟机械</v>
      </c>
      <c r="L334" s="88" t="s">
        <v>162</v>
      </c>
      <c r="M334" s="87" t="s">
        <v>117</v>
      </c>
      <c r="N334" s="81" t="str">
        <f t="shared" si="52"/>
        <v>9.6米</v>
      </c>
      <c r="O334" s="84">
        <v>14</v>
      </c>
      <c r="P334" s="84">
        <v>0</v>
      </c>
      <c r="Q334" s="84">
        <f t="shared" si="53"/>
        <v>14</v>
      </c>
      <c r="R334" s="81" t="str">
        <f t="shared" si="54"/>
        <v>分拣摆渡</v>
      </c>
    </row>
    <row r="335" spans="1:18" s="89" customFormat="1" ht="18.75">
      <c r="A335" s="82">
        <v>43201</v>
      </c>
      <c r="B335" s="88" t="s">
        <v>288</v>
      </c>
      <c r="C335" s="88">
        <v>1057</v>
      </c>
      <c r="D335" s="88">
        <v>1107</v>
      </c>
      <c r="E335" s="83" t="s">
        <v>203</v>
      </c>
      <c r="F335" s="83" t="s">
        <v>430</v>
      </c>
      <c r="G335" s="83" t="s">
        <v>209</v>
      </c>
      <c r="H335" s="83" t="s">
        <v>467</v>
      </c>
      <c r="I335" s="88" t="s">
        <v>1258</v>
      </c>
      <c r="J335" s="85" t="s">
        <v>1194</v>
      </c>
      <c r="K335" s="81" t="str">
        <f t="shared" si="51"/>
        <v>武汉威伟机械</v>
      </c>
      <c r="L335" s="88" t="s">
        <v>162</v>
      </c>
      <c r="M335" s="87" t="s">
        <v>117</v>
      </c>
      <c r="N335" s="81" t="str">
        <f t="shared" si="52"/>
        <v>9.6米</v>
      </c>
      <c r="O335" s="84">
        <v>14</v>
      </c>
      <c r="P335" s="84">
        <v>0</v>
      </c>
      <c r="Q335" s="84">
        <f t="shared" si="53"/>
        <v>14</v>
      </c>
      <c r="R335" s="81" t="str">
        <f t="shared" si="54"/>
        <v>分拣摆渡</v>
      </c>
    </row>
    <row r="336" spans="1:18" s="89" customFormat="1" ht="18.75">
      <c r="A336" s="82">
        <v>43201</v>
      </c>
      <c r="B336" s="88" t="s">
        <v>288</v>
      </c>
      <c r="C336" s="88">
        <v>940</v>
      </c>
      <c r="D336" s="88">
        <v>950</v>
      </c>
      <c r="E336" s="83" t="s">
        <v>203</v>
      </c>
      <c r="F336" s="83" t="s">
        <v>430</v>
      </c>
      <c r="G336" s="83" t="s">
        <v>209</v>
      </c>
      <c r="H336" s="83" t="s">
        <v>467</v>
      </c>
      <c r="I336" s="88" t="s">
        <v>1259</v>
      </c>
      <c r="J336" s="85" t="s">
        <v>1196</v>
      </c>
      <c r="K336" s="81" t="str">
        <f t="shared" si="51"/>
        <v>武汉威伟机械</v>
      </c>
      <c r="L336" s="88" t="s">
        <v>162</v>
      </c>
      <c r="M336" s="87" t="s">
        <v>117</v>
      </c>
      <c r="N336" s="81" t="str">
        <f t="shared" si="52"/>
        <v>9.6米</v>
      </c>
      <c r="O336" s="84">
        <v>14</v>
      </c>
      <c r="P336" s="84">
        <v>0</v>
      </c>
      <c r="Q336" s="84">
        <f t="shared" si="53"/>
        <v>14</v>
      </c>
      <c r="R336" s="81" t="str">
        <f t="shared" si="54"/>
        <v>分拣摆渡</v>
      </c>
    </row>
    <row r="337" spans="1:18" s="89" customFormat="1" ht="18.75">
      <c r="A337" s="82">
        <v>43201</v>
      </c>
      <c r="B337" s="88" t="s">
        <v>258</v>
      </c>
      <c r="C337" s="88">
        <v>50</v>
      </c>
      <c r="D337" s="88">
        <v>107</v>
      </c>
      <c r="E337" s="83" t="s">
        <v>203</v>
      </c>
      <c r="F337" s="83" t="s">
        <v>430</v>
      </c>
      <c r="G337" s="83" t="s">
        <v>209</v>
      </c>
      <c r="H337" s="83" t="s">
        <v>467</v>
      </c>
      <c r="I337" s="88" t="s">
        <v>1260</v>
      </c>
      <c r="J337" s="85" t="s">
        <v>1198</v>
      </c>
      <c r="K337" s="81" t="str">
        <f t="shared" si="51"/>
        <v>武汉威伟机械</v>
      </c>
      <c r="L337" s="88" t="s">
        <v>162</v>
      </c>
      <c r="M337" s="87" t="s">
        <v>117</v>
      </c>
      <c r="N337" s="81" t="str">
        <f t="shared" si="52"/>
        <v>9.6米</v>
      </c>
      <c r="O337" s="84">
        <v>14</v>
      </c>
      <c r="P337" s="84">
        <v>0</v>
      </c>
      <c r="Q337" s="84">
        <f t="shared" si="53"/>
        <v>14</v>
      </c>
      <c r="R337" s="81" t="str">
        <f t="shared" si="54"/>
        <v>分拣摆渡</v>
      </c>
    </row>
    <row r="338" spans="1:18" s="89" customFormat="1" ht="18.75">
      <c r="A338" s="82">
        <v>43201</v>
      </c>
      <c r="B338" s="88" t="s">
        <v>307</v>
      </c>
      <c r="C338" s="88">
        <v>2159</v>
      </c>
      <c r="D338" s="88">
        <v>2216</v>
      </c>
      <c r="E338" s="83" t="s">
        <v>209</v>
      </c>
      <c r="F338" s="83" t="s">
        <v>517</v>
      </c>
      <c r="G338" s="83" t="s">
        <v>203</v>
      </c>
      <c r="H338" s="83" t="s">
        <v>430</v>
      </c>
      <c r="I338" s="88" t="s">
        <v>1261</v>
      </c>
      <c r="J338" s="85" t="s">
        <v>1213</v>
      </c>
      <c r="K338" s="81" t="str">
        <f t="shared" si="51"/>
        <v>武汉威伟机械</v>
      </c>
      <c r="L338" s="88" t="s">
        <v>166</v>
      </c>
      <c r="M338" s="87" t="s">
        <v>250</v>
      </c>
      <c r="N338" s="81" t="str">
        <f t="shared" si="52"/>
        <v>9.6米</v>
      </c>
      <c r="O338" s="84">
        <v>10</v>
      </c>
      <c r="P338" s="84">
        <v>0</v>
      </c>
      <c r="Q338" s="84">
        <f t="shared" si="53"/>
        <v>10</v>
      </c>
      <c r="R338" s="81" t="str">
        <f t="shared" si="54"/>
        <v>分拣摆渡</v>
      </c>
    </row>
    <row r="339" spans="1:18" s="89" customFormat="1" ht="18.75">
      <c r="A339" s="82">
        <v>43201</v>
      </c>
      <c r="B339" s="88" t="s">
        <v>278</v>
      </c>
      <c r="C339" s="88">
        <v>1026</v>
      </c>
      <c r="D339" s="88">
        <v>1050</v>
      </c>
      <c r="E339" s="83" t="s">
        <v>209</v>
      </c>
      <c r="F339" s="83" t="s">
        <v>517</v>
      </c>
      <c r="G339" s="83" t="s">
        <v>203</v>
      </c>
      <c r="H339" s="83" t="s">
        <v>430</v>
      </c>
      <c r="I339" s="88" t="s">
        <v>1262</v>
      </c>
      <c r="J339" s="85" t="s">
        <v>1216</v>
      </c>
      <c r="K339" s="81" t="str">
        <f t="shared" si="51"/>
        <v>武汉威伟机械</v>
      </c>
      <c r="L339" s="88" t="s">
        <v>183</v>
      </c>
      <c r="M339" s="87" t="s">
        <v>107</v>
      </c>
      <c r="N339" s="81" t="str">
        <f t="shared" si="52"/>
        <v>9.6米</v>
      </c>
      <c r="O339" s="84">
        <v>14</v>
      </c>
      <c r="P339" s="84">
        <v>0</v>
      </c>
      <c r="Q339" s="84">
        <f t="shared" si="53"/>
        <v>14</v>
      </c>
      <c r="R339" s="81" t="str">
        <f t="shared" si="54"/>
        <v>分拣摆渡</v>
      </c>
    </row>
    <row r="340" spans="1:18" s="89" customFormat="1" ht="18.75">
      <c r="A340" s="82">
        <v>43201</v>
      </c>
      <c r="B340" s="88" t="s">
        <v>310</v>
      </c>
      <c r="C340" s="88">
        <v>2034</v>
      </c>
      <c r="D340" s="88">
        <v>2059</v>
      </c>
      <c r="E340" s="83" t="s">
        <v>209</v>
      </c>
      <c r="F340" s="83" t="s">
        <v>517</v>
      </c>
      <c r="G340" s="83" t="s">
        <v>203</v>
      </c>
      <c r="H340" s="83" t="s">
        <v>430</v>
      </c>
      <c r="I340" s="88" t="s">
        <v>1263</v>
      </c>
      <c r="J340" s="85" t="s">
        <v>1220</v>
      </c>
      <c r="K340" s="81" t="str">
        <f t="shared" si="51"/>
        <v>武汉威伟机械</v>
      </c>
      <c r="L340" s="88" t="s">
        <v>183</v>
      </c>
      <c r="M340" s="87" t="s">
        <v>107</v>
      </c>
      <c r="N340" s="81" t="str">
        <f t="shared" si="52"/>
        <v>9.6米</v>
      </c>
      <c r="O340" s="84">
        <v>11</v>
      </c>
      <c r="P340" s="84">
        <v>0</v>
      </c>
      <c r="Q340" s="84">
        <f t="shared" si="53"/>
        <v>11</v>
      </c>
      <c r="R340" s="81" t="str">
        <f t="shared" si="54"/>
        <v>分拣摆渡</v>
      </c>
    </row>
    <row r="341" spans="1:18" s="89" customFormat="1" ht="18.75">
      <c r="A341" s="82">
        <v>43201</v>
      </c>
      <c r="B341" s="88" t="s">
        <v>310</v>
      </c>
      <c r="C341" s="88">
        <v>1922</v>
      </c>
      <c r="D341" s="88">
        <v>1940</v>
      </c>
      <c r="E341" s="83" t="s">
        <v>209</v>
      </c>
      <c r="F341" s="83" t="s">
        <v>517</v>
      </c>
      <c r="G341" s="83" t="s">
        <v>203</v>
      </c>
      <c r="H341" s="83" t="s">
        <v>430</v>
      </c>
      <c r="I341" s="88" t="s">
        <v>1264</v>
      </c>
      <c r="J341" s="85" t="s">
        <v>1222</v>
      </c>
      <c r="K341" s="81" t="str">
        <f t="shared" si="51"/>
        <v>武汉威伟机械</v>
      </c>
      <c r="L341" s="88" t="s">
        <v>183</v>
      </c>
      <c r="M341" s="87" t="s">
        <v>107</v>
      </c>
      <c r="N341" s="81" t="str">
        <f t="shared" si="52"/>
        <v>9.6米</v>
      </c>
      <c r="O341" s="84">
        <v>14</v>
      </c>
      <c r="P341" s="84">
        <v>0</v>
      </c>
      <c r="Q341" s="84">
        <f t="shared" si="53"/>
        <v>14</v>
      </c>
      <c r="R341" s="81" t="str">
        <f t="shared" si="54"/>
        <v>分拣摆渡</v>
      </c>
    </row>
    <row r="342" spans="1:18" s="89" customFormat="1" ht="18.75">
      <c r="A342" s="82">
        <v>43201</v>
      </c>
      <c r="B342" s="88" t="s">
        <v>1086</v>
      </c>
      <c r="C342" s="88">
        <v>2354</v>
      </c>
      <c r="D342" s="88">
        <v>4</v>
      </c>
      <c r="E342" s="83" t="s">
        <v>203</v>
      </c>
      <c r="F342" s="83" t="s">
        <v>430</v>
      </c>
      <c r="G342" s="83" t="s">
        <v>209</v>
      </c>
      <c r="H342" s="83" t="s">
        <v>467</v>
      </c>
      <c r="I342" s="88" t="s">
        <v>1265</v>
      </c>
      <c r="J342" s="85" t="s">
        <v>1225</v>
      </c>
      <c r="K342" s="81" t="str">
        <f t="shared" si="51"/>
        <v>武汉威伟机械</v>
      </c>
      <c r="L342" s="88" t="s">
        <v>163</v>
      </c>
      <c r="M342" s="87" t="s">
        <v>372</v>
      </c>
      <c r="N342" s="81" t="str">
        <f t="shared" si="52"/>
        <v>9.6米</v>
      </c>
      <c r="O342" s="84">
        <v>12</v>
      </c>
      <c r="P342" s="84">
        <v>0</v>
      </c>
      <c r="Q342" s="84">
        <f t="shared" si="53"/>
        <v>12</v>
      </c>
      <c r="R342" s="81" t="str">
        <f t="shared" si="54"/>
        <v>分拣摆渡</v>
      </c>
    </row>
    <row r="343" spans="1:18" s="89" customFormat="1" ht="18.75">
      <c r="A343" s="82">
        <v>43201</v>
      </c>
      <c r="B343" s="88" t="s">
        <v>1086</v>
      </c>
      <c r="C343" s="88">
        <v>2324</v>
      </c>
      <c r="D343" s="88">
        <v>2334</v>
      </c>
      <c r="E343" s="83" t="s">
        <v>203</v>
      </c>
      <c r="F343" s="83" t="s">
        <v>430</v>
      </c>
      <c r="G343" s="83" t="s">
        <v>209</v>
      </c>
      <c r="H343" s="83" t="s">
        <v>467</v>
      </c>
      <c r="I343" s="88" t="s">
        <v>1266</v>
      </c>
      <c r="J343" s="85" t="s">
        <v>1228</v>
      </c>
      <c r="K343" s="81" t="str">
        <f t="shared" si="51"/>
        <v>武汉威伟机械</v>
      </c>
      <c r="L343" s="88" t="s">
        <v>163</v>
      </c>
      <c r="M343" s="87" t="s">
        <v>372</v>
      </c>
      <c r="N343" s="81" t="str">
        <f t="shared" si="52"/>
        <v>9.6米</v>
      </c>
      <c r="O343" s="84">
        <v>14</v>
      </c>
      <c r="P343" s="84">
        <v>0</v>
      </c>
      <c r="Q343" s="84">
        <f t="shared" si="53"/>
        <v>14</v>
      </c>
      <c r="R343" s="81" t="str">
        <f t="shared" si="54"/>
        <v>分拣摆渡</v>
      </c>
    </row>
    <row r="344" spans="1:18" s="89" customFormat="1" ht="18.75">
      <c r="A344" s="82">
        <v>43201</v>
      </c>
      <c r="B344" s="88" t="s">
        <v>1086</v>
      </c>
      <c r="C344" s="88">
        <v>2116</v>
      </c>
      <c r="D344" s="88">
        <v>2126</v>
      </c>
      <c r="E344" s="83" t="s">
        <v>203</v>
      </c>
      <c r="F344" s="83" t="s">
        <v>430</v>
      </c>
      <c r="G344" s="83" t="s">
        <v>209</v>
      </c>
      <c r="H344" s="83" t="s">
        <v>467</v>
      </c>
      <c r="I344" s="88" t="s">
        <v>1267</v>
      </c>
      <c r="J344" s="85" t="s">
        <v>1230</v>
      </c>
      <c r="K344" s="81" t="str">
        <f t="shared" si="51"/>
        <v>武汉威伟机械</v>
      </c>
      <c r="L344" s="88" t="s">
        <v>163</v>
      </c>
      <c r="M344" s="87" t="s">
        <v>372</v>
      </c>
      <c r="N344" s="81" t="str">
        <f t="shared" si="52"/>
        <v>9.6米</v>
      </c>
      <c r="O344" s="84">
        <v>14</v>
      </c>
      <c r="P344" s="84">
        <v>0</v>
      </c>
      <c r="Q344" s="84">
        <f t="shared" si="53"/>
        <v>14</v>
      </c>
      <c r="R344" s="81" t="str">
        <f t="shared" si="54"/>
        <v>分拣摆渡</v>
      </c>
    </row>
    <row r="345" spans="1:18" s="89" customFormat="1" ht="18.75">
      <c r="A345" s="82">
        <v>43201</v>
      </c>
      <c r="B345" s="88" t="s">
        <v>288</v>
      </c>
      <c r="C345" s="88">
        <v>1903</v>
      </c>
      <c r="D345" s="88">
        <v>1913</v>
      </c>
      <c r="E345" s="83" t="s">
        <v>203</v>
      </c>
      <c r="F345" s="83" t="s">
        <v>430</v>
      </c>
      <c r="G345" s="83" t="s">
        <v>209</v>
      </c>
      <c r="H345" s="83" t="s">
        <v>467</v>
      </c>
      <c r="I345" s="88" t="s">
        <v>1268</v>
      </c>
      <c r="J345" s="85" t="s">
        <v>1232</v>
      </c>
      <c r="K345" s="81" t="str">
        <f t="shared" si="51"/>
        <v>武汉威伟机械</v>
      </c>
      <c r="L345" s="88" t="s">
        <v>163</v>
      </c>
      <c r="M345" s="87" t="s">
        <v>372</v>
      </c>
      <c r="N345" s="81" t="str">
        <f t="shared" si="52"/>
        <v>9.6米</v>
      </c>
      <c r="O345" s="84">
        <v>14</v>
      </c>
      <c r="P345" s="84">
        <v>0</v>
      </c>
      <c r="Q345" s="84">
        <f t="shared" si="53"/>
        <v>14</v>
      </c>
      <c r="R345" s="81" t="str">
        <f t="shared" si="54"/>
        <v>分拣摆渡</v>
      </c>
    </row>
    <row r="346" spans="1:18" s="89" customFormat="1" ht="18.75">
      <c r="A346" s="82">
        <v>43201</v>
      </c>
      <c r="B346" s="88" t="s">
        <v>288</v>
      </c>
      <c r="C346" s="88">
        <v>1615</v>
      </c>
      <c r="D346" s="88">
        <v>1625</v>
      </c>
      <c r="E346" s="83" t="s">
        <v>203</v>
      </c>
      <c r="F346" s="83" t="s">
        <v>430</v>
      </c>
      <c r="G346" s="83" t="s">
        <v>209</v>
      </c>
      <c r="H346" s="83" t="s">
        <v>467</v>
      </c>
      <c r="I346" s="88" t="s">
        <v>1269</v>
      </c>
      <c r="J346" s="85" t="s">
        <v>1234</v>
      </c>
      <c r="K346" s="81" t="str">
        <f t="shared" si="51"/>
        <v>武汉威伟机械</v>
      </c>
      <c r="L346" s="88" t="s">
        <v>163</v>
      </c>
      <c r="M346" s="87" t="s">
        <v>372</v>
      </c>
      <c r="N346" s="81" t="str">
        <f t="shared" si="52"/>
        <v>9.6米</v>
      </c>
      <c r="O346" s="84">
        <v>14</v>
      </c>
      <c r="P346" s="84">
        <v>0</v>
      </c>
      <c r="Q346" s="84">
        <f t="shared" si="53"/>
        <v>14</v>
      </c>
      <c r="R346" s="81" t="str">
        <f t="shared" si="54"/>
        <v>分拣摆渡</v>
      </c>
    </row>
    <row r="347" spans="1:18" s="89" customFormat="1" ht="18.75">
      <c r="A347" s="82">
        <v>43201</v>
      </c>
      <c r="B347" s="88" t="s">
        <v>288</v>
      </c>
      <c r="C347" s="88">
        <v>1217</v>
      </c>
      <c r="D347" s="88">
        <v>1227</v>
      </c>
      <c r="E347" s="83" t="s">
        <v>203</v>
      </c>
      <c r="F347" s="83" t="s">
        <v>430</v>
      </c>
      <c r="G347" s="83" t="s">
        <v>209</v>
      </c>
      <c r="H347" s="83" t="s">
        <v>467</v>
      </c>
      <c r="I347" s="88" t="s">
        <v>1270</v>
      </c>
      <c r="J347" s="85" t="s">
        <v>1236</v>
      </c>
      <c r="K347" s="81" t="str">
        <f t="shared" si="51"/>
        <v>武汉威伟机械</v>
      </c>
      <c r="L347" s="88" t="s">
        <v>163</v>
      </c>
      <c r="M347" s="87" t="s">
        <v>372</v>
      </c>
      <c r="N347" s="81" t="str">
        <f t="shared" si="52"/>
        <v>9.6米</v>
      </c>
      <c r="O347" s="84">
        <v>7</v>
      </c>
      <c r="P347" s="84">
        <v>0</v>
      </c>
      <c r="Q347" s="84">
        <f t="shared" si="53"/>
        <v>7</v>
      </c>
      <c r="R347" s="81" t="str">
        <f t="shared" si="54"/>
        <v>分拣摆渡</v>
      </c>
    </row>
    <row r="348" spans="1:18" s="89" customFormat="1" ht="18.75">
      <c r="A348" s="82">
        <v>43201</v>
      </c>
      <c r="B348" s="88" t="s">
        <v>288</v>
      </c>
      <c r="C348" s="88">
        <v>1140</v>
      </c>
      <c r="D348" s="88">
        <v>1150</v>
      </c>
      <c r="E348" s="83" t="s">
        <v>203</v>
      </c>
      <c r="F348" s="83" t="s">
        <v>430</v>
      </c>
      <c r="G348" s="83" t="s">
        <v>209</v>
      </c>
      <c r="H348" s="83" t="s">
        <v>467</v>
      </c>
      <c r="I348" s="88" t="s">
        <v>1271</v>
      </c>
      <c r="J348" s="85" t="s">
        <v>1238</v>
      </c>
      <c r="K348" s="81" t="str">
        <f t="shared" si="51"/>
        <v>武汉威伟机械</v>
      </c>
      <c r="L348" s="88" t="s">
        <v>163</v>
      </c>
      <c r="M348" s="87" t="s">
        <v>372</v>
      </c>
      <c r="N348" s="81" t="str">
        <f t="shared" si="52"/>
        <v>9.6米</v>
      </c>
      <c r="O348" s="84">
        <v>14</v>
      </c>
      <c r="P348" s="84">
        <v>0</v>
      </c>
      <c r="Q348" s="84">
        <f t="shared" si="53"/>
        <v>14</v>
      </c>
      <c r="R348" s="81" t="str">
        <f t="shared" si="54"/>
        <v>分拣摆渡</v>
      </c>
    </row>
    <row r="349" spans="1:18" s="89" customFormat="1" ht="18.75">
      <c r="A349" s="82">
        <v>43201</v>
      </c>
      <c r="B349" s="88" t="s">
        <v>288</v>
      </c>
      <c r="C349" s="88">
        <v>1020</v>
      </c>
      <c r="D349" s="88">
        <v>1030</v>
      </c>
      <c r="E349" s="83" t="s">
        <v>203</v>
      </c>
      <c r="F349" s="83" t="s">
        <v>430</v>
      </c>
      <c r="G349" s="83" t="s">
        <v>209</v>
      </c>
      <c r="H349" s="83" t="s">
        <v>467</v>
      </c>
      <c r="I349" s="88" t="s">
        <v>1272</v>
      </c>
      <c r="J349" s="85" t="s">
        <v>1240</v>
      </c>
      <c r="K349" s="81" t="str">
        <f t="shared" si="51"/>
        <v>武汉威伟机械</v>
      </c>
      <c r="L349" s="88" t="s">
        <v>163</v>
      </c>
      <c r="M349" s="87" t="s">
        <v>372</v>
      </c>
      <c r="N349" s="81" t="str">
        <f t="shared" si="52"/>
        <v>9.6米</v>
      </c>
      <c r="O349" s="84">
        <v>14</v>
      </c>
      <c r="P349" s="84">
        <v>0</v>
      </c>
      <c r="Q349" s="84">
        <f t="shared" si="53"/>
        <v>14</v>
      </c>
      <c r="R349" s="81" t="str">
        <f t="shared" si="54"/>
        <v>分拣摆渡</v>
      </c>
    </row>
    <row r="350" spans="1:18" s="89" customFormat="1" ht="18.75">
      <c r="A350" s="82">
        <v>43201</v>
      </c>
      <c r="B350" s="88" t="s">
        <v>1086</v>
      </c>
      <c r="C350" s="88">
        <v>2223</v>
      </c>
      <c r="D350" s="88">
        <v>2233</v>
      </c>
      <c r="E350" s="83" t="s">
        <v>203</v>
      </c>
      <c r="F350" s="83" t="s">
        <v>430</v>
      </c>
      <c r="G350" s="83" t="s">
        <v>209</v>
      </c>
      <c r="H350" s="83" t="s">
        <v>467</v>
      </c>
      <c r="I350" s="88" t="s">
        <v>1273</v>
      </c>
      <c r="J350" s="85" t="s">
        <v>1242</v>
      </c>
      <c r="K350" s="81" t="str">
        <f t="shared" si="51"/>
        <v>武汉威伟机械</v>
      </c>
      <c r="L350" s="88" t="s">
        <v>176</v>
      </c>
      <c r="M350" s="87" t="s">
        <v>242</v>
      </c>
      <c r="N350" s="81" t="str">
        <f t="shared" si="52"/>
        <v>9.6米</v>
      </c>
      <c r="O350" s="84">
        <v>14</v>
      </c>
      <c r="P350" s="84">
        <v>0</v>
      </c>
      <c r="Q350" s="84">
        <f t="shared" si="53"/>
        <v>14</v>
      </c>
      <c r="R350" s="81" t="str">
        <f t="shared" si="54"/>
        <v>分拣摆渡</v>
      </c>
    </row>
    <row r="351" spans="1:18" s="89" customFormat="1" ht="18.75">
      <c r="A351" s="82">
        <v>43201</v>
      </c>
      <c r="B351" s="88" t="s">
        <v>307</v>
      </c>
      <c r="C351" s="88">
        <v>1930</v>
      </c>
      <c r="D351" s="88">
        <v>2003</v>
      </c>
      <c r="E351" s="83" t="s">
        <v>209</v>
      </c>
      <c r="F351" s="83" t="s">
        <v>517</v>
      </c>
      <c r="G351" s="83" t="s">
        <v>203</v>
      </c>
      <c r="H351" s="83" t="s">
        <v>430</v>
      </c>
      <c r="I351" s="88" t="s">
        <v>1274</v>
      </c>
      <c r="J351" s="85" t="s">
        <v>1245</v>
      </c>
      <c r="K351" s="81" t="str">
        <f t="shared" si="51"/>
        <v>武汉威伟机械</v>
      </c>
      <c r="L351" s="88" t="s">
        <v>176</v>
      </c>
      <c r="M351" s="87" t="s">
        <v>242</v>
      </c>
      <c r="N351" s="81" t="str">
        <f t="shared" si="52"/>
        <v>9.6米</v>
      </c>
      <c r="O351" s="84">
        <v>14</v>
      </c>
      <c r="P351" s="84">
        <v>0</v>
      </c>
      <c r="Q351" s="84">
        <f t="shared" si="53"/>
        <v>14</v>
      </c>
      <c r="R351" s="81" t="str">
        <f t="shared" si="54"/>
        <v>分拣摆渡</v>
      </c>
    </row>
    <row r="352" spans="1:18" s="89" customFormat="1" ht="18.75">
      <c r="A352" s="82">
        <v>43202</v>
      </c>
      <c r="B352" s="88" t="s">
        <v>25</v>
      </c>
      <c r="C352" s="88">
        <v>1845</v>
      </c>
      <c r="D352" s="88">
        <v>2019</v>
      </c>
      <c r="E352" s="83" t="s">
        <v>26</v>
      </c>
      <c r="F352" s="83" t="s">
        <v>251</v>
      </c>
      <c r="G352" s="83" t="s">
        <v>31</v>
      </c>
      <c r="H352" s="83" t="s">
        <v>430</v>
      </c>
      <c r="I352" s="88" t="s">
        <v>1343</v>
      </c>
      <c r="J352" s="85" t="s">
        <v>1276</v>
      </c>
      <c r="K352" s="81" t="str">
        <f t="shared" ref="K352:K383" si="55">IF(A352&lt;&gt;"","武汉威伟机械","------")</f>
        <v>武汉威伟机械</v>
      </c>
      <c r="L352" s="88" t="s">
        <v>180</v>
      </c>
      <c r="M352" s="87" t="s">
        <v>44</v>
      </c>
      <c r="N352" s="81" t="str">
        <f t="shared" ref="N352:N383" si="56">IF(A352&lt;&gt;"","9.6米","--")</f>
        <v>9.6米</v>
      </c>
      <c r="O352" s="84">
        <v>14</v>
      </c>
      <c r="P352" s="84">
        <v>0</v>
      </c>
      <c r="Q352" s="84">
        <f t="shared" ref="Q352:Q365" si="57">SUM(O352:P352)</f>
        <v>14</v>
      </c>
      <c r="R352" s="81" t="str">
        <f t="shared" ref="R352:R383" si="58">IF(A352&lt;&gt;"","分拣摆渡","----")</f>
        <v>分拣摆渡</v>
      </c>
    </row>
    <row r="353" spans="1:18" s="89" customFormat="1" ht="18.75">
      <c r="A353" s="82">
        <v>43202</v>
      </c>
      <c r="B353" s="88" t="s">
        <v>25</v>
      </c>
      <c r="C353" s="88">
        <v>1924</v>
      </c>
      <c r="D353" s="88">
        <v>2108</v>
      </c>
      <c r="E353" s="83" t="s">
        <v>26</v>
      </c>
      <c r="F353" s="83" t="s">
        <v>251</v>
      </c>
      <c r="G353" s="83" t="s">
        <v>31</v>
      </c>
      <c r="H353" s="83" t="s">
        <v>430</v>
      </c>
      <c r="I353" s="88" t="s">
        <v>1344</v>
      </c>
      <c r="J353" s="85" t="s">
        <v>1278</v>
      </c>
      <c r="K353" s="81" t="str">
        <f t="shared" si="55"/>
        <v>武汉威伟机械</v>
      </c>
      <c r="L353" s="88" t="s">
        <v>1134</v>
      </c>
      <c r="M353" s="87" t="s">
        <v>1091</v>
      </c>
      <c r="N353" s="81" t="str">
        <f t="shared" si="56"/>
        <v>9.6米</v>
      </c>
      <c r="O353" s="84">
        <v>14</v>
      </c>
      <c r="P353" s="84">
        <v>0</v>
      </c>
      <c r="Q353" s="84">
        <f t="shared" si="57"/>
        <v>14</v>
      </c>
      <c r="R353" s="81" t="str">
        <f t="shared" si="58"/>
        <v>分拣摆渡</v>
      </c>
    </row>
    <row r="354" spans="1:18" s="89" customFormat="1" ht="18.75">
      <c r="A354" s="82">
        <v>43202</v>
      </c>
      <c r="B354" s="88" t="s">
        <v>500</v>
      </c>
      <c r="C354" s="88">
        <v>1929</v>
      </c>
      <c r="D354" s="88">
        <v>2115</v>
      </c>
      <c r="E354" s="83" t="s">
        <v>26</v>
      </c>
      <c r="F354" s="83" t="s">
        <v>251</v>
      </c>
      <c r="G354" s="83" t="s">
        <v>31</v>
      </c>
      <c r="H354" s="83" t="s">
        <v>430</v>
      </c>
      <c r="I354" s="88" t="s">
        <v>1345</v>
      </c>
      <c r="J354" s="85" t="s">
        <v>1280</v>
      </c>
      <c r="K354" s="81" t="str">
        <f t="shared" si="55"/>
        <v>武汉威伟机械</v>
      </c>
      <c r="L354" s="88" t="s">
        <v>1135</v>
      </c>
      <c r="M354" s="87" t="s">
        <v>1097</v>
      </c>
      <c r="N354" s="81" t="str">
        <f t="shared" si="56"/>
        <v>9.6米</v>
      </c>
      <c r="O354" s="84">
        <v>9</v>
      </c>
      <c r="P354" s="84">
        <v>0</v>
      </c>
      <c r="Q354" s="84">
        <f t="shared" si="57"/>
        <v>9</v>
      </c>
      <c r="R354" s="81" t="str">
        <f t="shared" si="58"/>
        <v>分拣摆渡</v>
      </c>
    </row>
    <row r="355" spans="1:18" s="89" customFormat="1" ht="18.75">
      <c r="A355" s="82">
        <v>43202</v>
      </c>
      <c r="B355" s="88" t="s">
        <v>939</v>
      </c>
      <c r="C355" s="88">
        <v>1740</v>
      </c>
      <c r="D355" s="88">
        <v>1920</v>
      </c>
      <c r="E355" s="83" t="s">
        <v>26</v>
      </c>
      <c r="F355" s="83" t="s">
        <v>251</v>
      </c>
      <c r="G355" s="83" t="s">
        <v>31</v>
      </c>
      <c r="H355" s="83" t="s">
        <v>430</v>
      </c>
      <c r="I355" s="88" t="s">
        <v>1346</v>
      </c>
      <c r="J355" s="85" t="s">
        <v>1301</v>
      </c>
      <c r="K355" s="81" t="str">
        <f t="shared" si="55"/>
        <v>武汉威伟机械</v>
      </c>
      <c r="L355" s="88" t="s">
        <v>165</v>
      </c>
      <c r="M355" s="87" t="s">
        <v>144</v>
      </c>
      <c r="N355" s="81" t="str">
        <f t="shared" si="56"/>
        <v>9.6米</v>
      </c>
      <c r="O355" s="84">
        <v>14</v>
      </c>
      <c r="P355" s="84">
        <v>0</v>
      </c>
      <c r="Q355" s="84">
        <f t="shared" si="57"/>
        <v>14</v>
      </c>
      <c r="R355" s="81" t="str">
        <f t="shared" si="58"/>
        <v>分拣摆渡</v>
      </c>
    </row>
    <row r="356" spans="1:18" s="89" customFormat="1" ht="18.75">
      <c r="A356" s="82">
        <v>43202</v>
      </c>
      <c r="B356" s="88" t="s">
        <v>1086</v>
      </c>
      <c r="C356" s="88">
        <v>105</v>
      </c>
      <c r="D356" s="88">
        <v>115</v>
      </c>
      <c r="E356" s="83" t="s">
        <v>31</v>
      </c>
      <c r="F356" s="83" t="s">
        <v>430</v>
      </c>
      <c r="G356" s="83" t="s">
        <v>53</v>
      </c>
      <c r="H356" s="83" t="s">
        <v>467</v>
      </c>
      <c r="I356" s="88" t="s">
        <v>1347</v>
      </c>
      <c r="J356" s="85" t="s">
        <v>1282</v>
      </c>
      <c r="K356" s="81" t="str">
        <f t="shared" si="55"/>
        <v>武汉威伟机械</v>
      </c>
      <c r="L356" s="88" t="s">
        <v>163</v>
      </c>
      <c r="M356" s="87" t="s">
        <v>372</v>
      </c>
      <c r="N356" s="81" t="str">
        <f t="shared" si="56"/>
        <v>9.6米</v>
      </c>
      <c r="O356" s="84">
        <v>14</v>
      </c>
      <c r="P356" s="84">
        <v>0</v>
      </c>
      <c r="Q356" s="84">
        <f t="shared" si="57"/>
        <v>14</v>
      </c>
      <c r="R356" s="81" t="str">
        <f t="shared" si="58"/>
        <v>分拣摆渡</v>
      </c>
    </row>
    <row r="357" spans="1:18" s="89" customFormat="1" ht="18.75">
      <c r="A357" s="82">
        <v>43202</v>
      </c>
      <c r="B357" s="88" t="s">
        <v>1086</v>
      </c>
      <c r="C357" s="88">
        <v>144</v>
      </c>
      <c r="D357" s="88">
        <v>154</v>
      </c>
      <c r="E357" s="83" t="s">
        <v>31</v>
      </c>
      <c r="F357" s="83" t="s">
        <v>430</v>
      </c>
      <c r="G357" s="83" t="s">
        <v>53</v>
      </c>
      <c r="H357" s="83" t="s">
        <v>467</v>
      </c>
      <c r="I357" s="88" t="s">
        <v>1348</v>
      </c>
      <c r="J357" s="85" t="s">
        <v>1284</v>
      </c>
      <c r="K357" s="81" t="str">
        <f t="shared" si="55"/>
        <v>武汉威伟机械</v>
      </c>
      <c r="L357" s="88" t="s">
        <v>163</v>
      </c>
      <c r="M357" s="87" t="s">
        <v>372</v>
      </c>
      <c r="N357" s="81" t="str">
        <f t="shared" si="56"/>
        <v>9.6米</v>
      </c>
      <c r="O357" s="84">
        <v>9</v>
      </c>
      <c r="P357" s="84">
        <v>0</v>
      </c>
      <c r="Q357" s="84">
        <f t="shared" si="57"/>
        <v>9</v>
      </c>
      <c r="R357" s="81" t="str">
        <f t="shared" si="58"/>
        <v>分拣摆渡</v>
      </c>
    </row>
    <row r="358" spans="1:18" s="89" customFormat="1" ht="18.75">
      <c r="A358" s="82">
        <v>43202</v>
      </c>
      <c r="B358" s="88" t="s">
        <v>89</v>
      </c>
      <c r="C358" s="88">
        <v>951</v>
      </c>
      <c r="D358" s="88">
        <v>1001</v>
      </c>
      <c r="E358" s="83" t="s">
        <v>31</v>
      </c>
      <c r="F358" s="83" t="s">
        <v>430</v>
      </c>
      <c r="G358" s="83" t="s">
        <v>53</v>
      </c>
      <c r="H358" s="83" t="s">
        <v>467</v>
      </c>
      <c r="I358" s="88" t="s">
        <v>1349</v>
      </c>
      <c r="J358" s="85" t="s">
        <v>1286</v>
      </c>
      <c r="K358" s="81" t="str">
        <f t="shared" si="55"/>
        <v>武汉威伟机械</v>
      </c>
      <c r="L358" s="88" t="s">
        <v>163</v>
      </c>
      <c r="M358" s="87" t="s">
        <v>372</v>
      </c>
      <c r="N358" s="81" t="str">
        <f t="shared" si="56"/>
        <v>9.6米</v>
      </c>
      <c r="O358" s="84">
        <v>14</v>
      </c>
      <c r="P358" s="84">
        <v>0</v>
      </c>
      <c r="Q358" s="84">
        <f t="shared" si="57"/>
        <v>14</v>
      </c>
      <c r="R358" s="81" t="str">
        <f t="shared" si="58"/>
        <v>分拣摆渡</v>
      </c>
    </row>
    <row r="359" spans="1:18" s="89" customFormat="1" ht="18.75">
      <c r="A359" s="82">
        <v>43202</v>
      </c>
      <c r="B359" s="88" t="s">
        <v>89</v>
      </c>
      <c r="C359" s="88">
        <v>951</v>
      </c>
      <c r="D359" s="88">
        <v>1001</v>
      </c>
      <c r="E359" s="83" t="s">
        <v>31</v>
      </c>
      <c r="F359" s="83" t="s">
        <v>430</v>
      </c>
      <c r="G359" s="83" t="s">
        <v>53</v>
      </c>
      <c r="H359" s="83" t="s">
        <v>467</v>
      </c>
      <c r="I359" s="88" t="s">
        <v>1350</v>
      </c>
      <c r="J359" s="85" t="s">
        <v>1290</v>
      </c>
      <c r="K359" s="81" t="str">
        <f t="shared" si="55"/>
        <v>武汉威伟机械</v>
      </c>
      <c r="L359" s="88" t="s">
        <v>163</v>
      </c>
      <c r="M359" s="87" t="s">
        <v>372</v>
      </c>
      <c r="N359" s="81" t="str">
        <f t="shared" si="56"/>
        <v>9.6米</v>
      </c>
      <c r="O359" s="84">
        <v>14</v>
      </c>
      <c r="P359" s="84">
        <v>0</v>
      </c>
      <c r="Q359" s="84">
        <f t="shared" si="57"/>
        <v>14</v>
      </c>
      <c r="R359" s="81" t="str">
        <f t="shared" si="58"/>
        <v>分拣摆渡</v>
      </c>
    </row>
    <row r="360" spans="1:18" s="89" customFormat="1" ht="18.75">
      <c r="A360" s="82">
        <v>43202</v>
      </c>
      <c r="B360" s="88" t="s">
        <v>71</v>
      </c>
      <c r="C360" s="88">
        <v>1337</v>
      </c>
      <c r="D360" s="88">
        <v>1347</v>
      </c>
      <c r="E360" s="83" t="s">
        <v>31</v>
      </c>
      <c r="F360" s="83" t="s">
        <v>430</v>
      </c>
      <c r="G360" s="83" t="s">
        <v>53</v>
      </c>
      <c r="H360" s="83" t="s">
        <v>467</v>
      </c>
      <c r="I360" s="88" t="s">
        <v>1351</v>
      </c>
      <c r="J360" s="85" t="s">
        <v>1291</v>
      </c>
      <c r="K360" s="81" t="str">
        <f t="shared" si="55"/>
        <v>武汉威伟机械</v>
      </c>
      <c r="L360" s="88" t="s">
        <v>163</v>
      </c>
      <c r="M360" s="87" t="s">
        <v>372</v>
      </c>
      <c r="N360" s="81" t="str">
        <f t="shared" si="56"/>
        <v>9.6米</v>
      </c>
      <c r="O360" s="84">
        <v>14</v>
      </c>
      <c r="P360" s="84">
        <v>0</v>
      </c>
      <c r="Q360" s="84">
        <f t="shared" si="57"/>
        <v>14</v>
      </c>
      <c r="R360" s="81" t="str">
        <f t="shared" si="58"/>
        <v>分拣摆渡</v>
      </c>
    </row>
    <row r="361" spans="1:18" s="89" customFormat="1" ht="18.75">
      <c r="A361" s="82">
        <v>43202</v>
      </c>
      <c r="B361" s="88" t="s">
        <v>89</v>
      </c>
      <c r="C361" s="88">
        <v>1556</v>
      </c>
      <c r="D361" s="88">
        <v>1606</v>
      </c>
      <c r="E361" s="83" t="s">
        <v>31</v>
      </c>
      <c r="F361" s="83" t="s">
        <v>430</v>
      </c>
      <c r="G361" s="83" t="s">
        <v>53</v>
      </c>
      <c r="H361" s="83" t="s">
        <v>467</v>
      </c>
      <c r="I361" s="88" t="s">
        <v>1352</v>
      </c>
      <c r="J361" s="85" t="s">
        <v>1292</v>
      </c>
      <c r="K361" s="81" t="str">
        <f t="shared" si="55"/>
        <v>武汉威伟机械</v>
      </c>
      <c r="L361" s="88" t="s">
        <v>163</v>
      </c>
      <c r="M361" s="87" t="s">
        <v>372</v>
      </c>
      <c r="N361" s="81" t="str">
        <f t="shared" si="56"/>
        <v>9.6米</v>
      </c>
      <c r="O361" s="84">
        <v>12</v>
      </c>
      <c r="P361" s="84">
        <v>0</v>
      </c>
      <c r="Q361" s="84">
        <f t="shared" si="57"/>
        <v>12</v>
      </c>
      <c r="R361" s="81" t="str">
        <f t="shared" si="58"/>
        <v>分拣摆渡</v>
      </c>
    </row>
    <row r="362" spans="1:18" s="89" customFormat="1" ht="18.75">
      <c r="A362" s="82">
        <v>43202</v>
      </c>
      <c r="B362" s="88" t="s">
        <v>89</v>
      </c>
      <c r="C362" s="88">
        <v>1753</v>
      </c>
      <c r="D362" s="88">
        <v>1803</v>
      </c>
      <c r="E362" s="83" t="s">
        <v>31</v>
      </c>
      <c r="F362" s="83" t="s">
        <v>430</v>
      </c>
      <c r="G362" s="83" t="s">
        <v>53</v>
      </c>
      <c r="H362" s="83" t="s">
        <v>467</v>
      </c>
      <c r="I362" s="88" t="s">
        <v>1353</v>
      </c>
      <c r="J362" s="85" t="s">
        <v>1293</v>
      </c>
      <c r="K362" s="81" t="str">
        <f t="shared" si="55"/>
        <v>武汉威伟机械</v>
      </c>
      <c r="L362" s="88" t="s">
        <v>163</v>
      </c>
      <c r="M362" s="87" t="s">
        <v>372</v>
      </c>
      <c r="N362" s="81" t="str">
        <f t="shared" si="56"/>
        <v>9.6米</v>
      </c>
      <c r="O362" s="84">
        <v>11</v>
      </c>
      <c r="P362" s="84">
        <v>0</v>
      </c>
      <c r="Q362" s="84">
        <f t="shared" si="57"/>
        <v>11</v>
      </c>
      <c r="R362" s="81" t="str">
        <f t="shared" si="58"/>
        <v>分拣摆渡</v>
      </c>
    </row>
    <row r="363" spans="1:18" s="89" customFormat="1" ht="18.75">
      <c r="A363" s="82">
        <v>43202</v>
      </c>
      <c r="B363" s="88" t="s">
        <v>1086</v>
      </c>
      <c r="C363" s="88">
        <v>1921</v>
      </c>
      <c r="D363" s="88">
        <v>1931</v>
      </c>
      <c r="E363" s="83" t="s">
        <v>31</v>
      </c>
      <c r="F363" s="83" t="s">
        <v>430</v>
      </c>
      <c r="G363" s="83" t="s">
        <v>53</v>
      </c>
      <c r="H363" s="83" t="s">
        <v>467</v>
      </c>
      <c r="I363" s="88" t="s">
        <v>1354</v>
      </c>
      <c r="J363" s="85" t="s">
        <v>1294</v>
      </c>
      <c r="K363" s="81" t="str">
        <f t="shared" si="55"/>
        <v>武汉威伟机械</v>
      </c>
      <c r="L363" s="88" t="s">
        <v>163</v>
      </c>
      <c r="M363" s="87" t="s">
        <v>372</v>
      </c>
      <c r="N363" s="81" t="str">
        <f t="shared" si="56"/>
        <v>9.6米</v>
      </c>
      <c r="O363" s="84">
        <v>14</v>
      </c>
      <c r="P363" s="84">
        <v>0</v>
      </c>
      <c r="Q363" s="84">
        <f t="shared" si="57"/>
        <v>14</v>
      </c>
      <c r="R363" s="81" t="str">
        <f t="shared" si="58"/>
        <v>分拣摆渡</v>
      </c>
    </row>
    <row r="364" spans="1:18" s="89" customFormat="1" ht="18.75">
      <c r="A364" s="82">
        <v>43202</v>
      </c>
      <c r="B364" s="88" t="s">
        <v>307</v>
      </c>
      <c r="C364" s="88">
        <v>2010</v>
      </c>
      <c r="D364" s="88">
        <v>2108</v>
      </c>
      <c r="E364" s="83" t="s">
        <v>53</v>
      </c>
      <c r="F364" s="83" t="s">
        <v>517</v>
      </c>
      <c r="G364" s="83" t="s">
        <v>31</v>
      </c>
      <c r="H364" s="83" t="s">
        <v>430</v>
      </c>
      <c r="I364" s="88" t="s">
        <v>1355</v>
      </c>
      <c r="J364" s="85" t="s">
        <v>1297</v>
      </c>
      <c r="K364" s="81" t="str">
        <f t="shared" si="55"/>
        <v>武汉威伟机械</v>
      </c>
      <c r="L364" s="88" t="s">
        <v>163</v>
      </c>
      <c r="M364" s="87" t="s">
        <v>372</v>
      </c>
      <c r="N364" s="81" t="str">
        <f t="shared" si="56"/>
        <v>9.6米</v>
      </c>
      <c r="O364" s="84">
        <v>13</v>
      </c>
      <c r="P364" s="84">
        <v>0</v>
      </c>
      <c r="Q364" s="84">
        <f t="shared" si="57"/>
        <v>13</v>
      </c>
      <c r="R364" s="81" t="str">
        <f t="shared" si="58"/>
        <v>分拣摆渡</v>
      </c>
    </row>
    <row r="365" spans="1:18" s="89" customFormat="1" ht="18.75">
      <c r="A365" s="82">
        <v>43202</v>
      </c>
      <c r="B365" s="88" t="s">
        <v>278</v>
      </c>
      <c r="C365" s="88">
        <v>1238</v>
      </c>
      <c r="D365" s="88">
        <v>1245</v>
      </c>
      <c r="E365" s="83" t="s">
        <v>53</v>
      </c>
      <c r="F365" s="83" t="s">
        <v>517</v>
      </c>
      <c r="G365" s="83" t="s">
        <v>31</v>
      </c>
      <c r="H365" s="83" t="s">
        <v>430</v>
      </c>
      <c r="I365" s="88" t="s">
        <v>1356</v>
      </c>
      <c r="J365" s="85" t="s">
        <v>1299</v>
      </c>
      <c r="K365" s="81" t="str">
        <f t="shared" si="55"/>
        <v>武汉威伟机械</v>
      </c>
      <c r="L365" s="88" t="s">
        <v>175</v>
      </c>
      <c r="M365" s="87" t="s">
        <v>239</v>
      </c>
      <c r="N365" s="81" t="str">
        <f t="shared" si="56"/>
        <v>9.6米</v>
      </c>
      <c r="O365" s="84">
        <v>13</v>
      </c>
      <c r="P365" s="84">
        <v>0</v>
      </c>
      <c r="Q365" s="84">
        <f t="shared" si="57"/>
        <v>13</v>
      </c>
      <c r="R365" s="81" t="str">
        <f t="shared" si="58"/>
        <v>分拣摆渡</v>
      </c>
    </row>
    <row r="366" spans="1:18" s="89" customFormat="1" ht="18.75">
      <c r="A366" s="82">
        <v>43202</v>
      </c>
      <c r="B366" s="88" t="s">
        <v>307</v>
      </c>
      <c r="C366" s="88">
        <v>2010</v>
      </c>
      <c r="D366" s="88">
        <v>2018</v>
      </c>
      <c r="E366" s="83" t="s">
        <v>53</v>
      </c>
      <c r="F366" s="83" t="s">
        <v>517</v>
      </c>
      <c r="G366" s="83" t="s">
        <v>31</v>
      </c>
      <c r="H366" s="83" t="s">
        <v>430</v>
      </c>
      <c r="I366" s="88" t="s">
        <v>1357</v>
      </c>
      <c r="J366" s="85" t="s">
        <v>1305</v>
      </c>
      <c r="K366" s="81" t="str">
        <f t="shared" si="55"/>
        <v>武汉威伟机械</v>
      </c>
      <c r="L366" s="88" t="s">
        <v>166</v>
      </c>
      <c r="M366" s="87" t="s">
        <v>250</v>
      </c>
      <c r="N366" s="81" t="str">
        <f t="shared" si="56"/>
        <v>9.6米</v>
      </c>
      <c r="O366" s="84">
        <v>14</v>
      </c>
      <c r="P366" s="84">
        <v>0</v>
      </c>
      <c r="Q366" s="84">
        <f t="shared" ref="Q366:Q368" si="59">SUM(O366:P366)</f>
        <v>14</v>
      </c>
      <c r="R366" s="81" t="str">
        <f t="shared" si="58"/>
        <v>分拣摆渡</v>
      </c>
    </row>
    <row r="367" spans="1:18" s="89" customFormat="1" ht="18.75">
      <c r="A367" s="82">
        <v>43202</v>
      </c>
      <c r="B367" s="88" t="s">
        <v>307</v>
      </c>
      <c r="C367" s="88">
        <v>2220</v>
      </c>
      <c r="D367" s="88">
        <v>2233</v>
      </c>
      <c r="E367" s="83" t="s">
        <v>53</v>
      </c>
      <c r="F367" s="83" t="s">
        <v>517</v>
      </c>
      <c r="G367" s="83" t="s">
        <v>31</v>
      </c>
      <c r="H367" s="83" t="s">
        <v>430</v>
      </c>
      <c r="I367" s="88" t="s">
        <v>1358</v>
      </c>
      <c r="J367" s="85" t="s">
        <v>1306</v>
      </c>
      <c r="K367" s="81" t="str">
        <f t="shared" si="55"/>
        <v>武汉威伟机械</v>
      </c>
      <c r="L367" s="88" t="s">
        <v>166</v>
      </c>
      <c r="M367" s="87" t="s">
        <v>250</v>
      </c>
      <c r="N367" s="81" t="str">
        <f t="shared" si="56"/>
        <v>9.6米</v>
      </c>
      <c r="O367" s="84">
        <v>11</v>
      </c>
      <c r="P367" s="84">
        <v>0</v>
      </c>
      <c r="Q367" s="84">
        <f t="shared" si="59"/>
        <v>11</v>
      </c>
      <c r="R367" s="81" t="str">
        <f t="shared" si="58"/>
        <v>分拣摆渡</v>
      </c>
    </row>
    <row r="368" spans="1:18" s="89" customFormat="1" ht="18.75">
      <c r="A368" s="82">
        <v>43202</v>
      </c>
      <c r="B368" s="88" t="s">
        <v>71</v>
      </c>
      <c r="C368" s="88">
        <v>1215</v>
      </c>
      <c r="D368" s="88">
        <v>1230</v>
      </c>
      <c r="E368" s="83" t="s">
        <v>31</v>
      </c>
      <c r="F368" s="83" t="s">
        <v>430</v>
      </c>
      <c r="G368" s="83" t="s">
        <v>53</v>
      </c>
      <c r="H368" s="83" t="s">
        <v>467</v>
      </c>
      <c r="I368" s="88" t="s">
        <v>1359</v>
      </c>
      <c r="J368" s="85" t="s">
        <v>1308</v>
      </c>
      <c r="K368" s="81" t="str">
        <f t="shared" si="55"/>
        <v>武汉威伟机械</v>
      </c>
      <c r="L368" s="88" t="s">
        <v>183</v>
      </c>
      <c r="M368" s="87" t="s">
        <v>107</v>
      </c>
      <c r="N368" s="81" t="str">
        <f t="shared" si="56"/>
        <v>9.6米</v>
      </c>
      <c r="O368" s="84">
        <v>14</v>
      </c>
      <c r="P368" s="84">
        <v>0</v>
      </c>
      <c r="Q368" s="84">
        <f t="shared" si="59"/>
        <v>14</v>
      </c>
      <c r="R368" s="81" t="str">
        <f t="shared" si="58"/>
        <v>分拣摆渡</v>
      </c>
    </row>
    <row r="369" spans="1:16376" s="89" customFormat="1" ht="18.75">
      <c r="A369" s="82">
        <v>43202</v>
      </c>
      <c r="B369" s="88" t="s">
        <v>1181</v>
      </c>
      <c r="C369" s="88">
        <v>1756</v>
      </c>
      <c r="D369" s="88">
        <v>1802</v>
      </c>
      <c r="E369" s="83" t="s">
        <v>31</v>
      </c>
      <c r="F369" s="83" t="s">
        <v>430</v>
      </c>
      <c r="G369" s="83" t="s">
        <v>53</v>
      </c>
      <c r="H369" s="83" t="s">
        <v>467</v>
      </c>
      <c r="I369" s="88" t="s">
        <v>1360</v>
      </c>
      <c r="J369" s="85" t="s">
        <v>1309</v>
      </c>
      <c r="K369" s="81" t="str">
        <f t="shared" si="55"/>
        <v>武汉威伟机械</v>
      </c>
      <c r="L369" s="88" t="s">
        <v>183</v>
      </c>
      <c r="M369" s="87" t="s">
        <v>107</v>
      </c>
      <c r="N369" s="81" t="str">
        <f t="shared" si="56"/>
        <v>9.6米</v>
      </c>
      <c r="O369" s="84">
        <v>14</v>
      </c>
      <c r="P369" s="84">
        <v>0</v>
      </c>
      <c r="Q369" s="84">
        <f t="shared" ref="Q369:Q371" si="60">SUM(O369:P369)</f>
        <v>14</v>
      </c>
      <c r="R369" s="81" t="str">
        <f t="shared" si="58"/>
        <v>分拣摆渡</v>
      </c>
    </row>
    <row r="370" spans="1:16376" s="89" customFormat="1" ht="18.75">
      <c r="A370" s="82">
        <v>43202</v>
      </c>
      <c r="B370" s="88" t="s">
        <v>1313</v>
      </c>
      <c r="C370" s="88">
        <v>2231</v>
      </c>
      <c r="D370" s="88">
        <v>2241</v>
      </c>
      <c r="E370" s="83" t="s">
        <v>31</v>
      </c>
      <c r="F370" s="83" t="s">
        <v>430</v>
      </c>
      <c r="G370" s="83" t="s">
        <v>53</v>
      </c>
      <c r="H370" s="83" t="s">
        <v>467</v>
      </c>
      <c r="I370" s="88" t="s">
        <v>1361</v>
      </c>
      <c r="J370" s="85" t="s">
        <v>1312</v>
      </c>
      <c r="K370" s="81" t="str">
        <f t="shared" si="55"/>
        <v>武汉威伟机械</v>
      </c>
      <c r="L370" s="88" t="s">
        <v>167</v>
      </c>
      <c r="M370" s="87" t="s">
        <v>191</v>
      </c>
      <c r="N370" s="81" t="str">
        <f t="shared" si="56"/>
        <v>9.6米</v>
      </c>
      <c r="O370" s="84">
        <v>13</v>
      </c>
      <c r="P370" s="84">
        <v>0</v>
      </c>
      <c r="Q370" s="84">
        <f t="shared" si="60"/>
        <v>13</v>
      </c>
      <c r="R370" s="81" t="str">
        <f t="shared" si="58"/>
        <v>分拣摆渡</v>
      </c>
    </row>
    <row r="371" spans="1:16376" s="89" customFormat="1" ht="18.75">
      <c r="A371" s="82">
        <v>43202</v>
      </c>
      <c r="B371" s="88" t="s">
        <v>310</v>
      </c>
      <c r="C371" s="88">
        <v>2200</v>
      </c>
      <c r="D371" s="88">
        <v>2213</v>
      </c>
      <c r="E371" s="83" t="s">
        <v>53</v>
      </c>
      <c r="F371" s="83" t="s">
        <v>517</v>
      </c>
      <c r="G371" s="83" t="s">
        <v>31</v>
      </c>
      <c r="H371" s="83" t="s">
        <v>430</v>
      </c>
      <c r="I371" s="88" t="s">
        <v>1362</v>
      </c>
      <c r="J371" s="85" t="s">
        <v>1315</v>
      </c>
      <c r="K371" s="81" t="str">
        <f t="shared" si="55"/>
        <v>武汉威伟机械</v>
      </c>
      <c r="L371" s="88" t="s">
        <v>167</v>
      </c>
      <c r="M371" s="87" t="s">
        <v>191</v>
      </c>
      <c r="N371" s="81" t="str">
        <f t="shared" si="56"/>
        <v>9.6米</v>
      </c>
      <c r="O371" s="81">
        <v>8</v>
      </c>
      <c r="P371" s="81">
        <v>0</v>
      </c>
      <c r="Q371" s="81">
        <f t="shared" si="60"/>
        <v>8</v>
      </c>
      <c r="R371" s="81" t="str">
        <f t="shared" si="58"/>
        <v>分拣摆渡</v>
      </c>
    </row>
    <row r="372" spans="1:16376" s="62" customFormat="1" ht="18.75">
      <c r="A372" s="82">
        <v>43202</v>
      </c>
      <c r="B372" s="88" t="s">
        <v>1086</v>
      </c>
      <c r="C372" s="88">
        <v>2353</v>
      </c>
      <c r="D372" s="88">
        <v>2359</v>
      </c>
      <c r="E372" s="83" t="s">
        <v>31</v>
      </c>
      <c r="F372" s="83" t="s">
        <v>430</v>
      </c>
      <c r="G372" s="83" t="s">
        <v>53</v>
      </c>
      <c r="H372" s="83" t="s">
        <v>467</v>
      </c>
      <c r="I372" s="88" t="s">
        <v>1363</v>
      </c>
      <c r="J372" s="87" t="s">
        <v>1338</v>
      </c>
      <c r="K372" s="81" t="str">
        <f t="shared" si="55"/>
        <v>武汉威伟机械</v>
      </c>
      <c r="L372" s="84" t="s">
        <v>166</v>
      </c>
      <c r="M372" s="84" t="s">
        <v>250</v>
      </c>
      <c r="N372" s="81" t="str">
        <f t="shared" si="56"/>
        <v>9.6米</v>
      </c>
      <c r="O372" s="81">
        <v>8</v>
      </c>
      <c r="P372" s="81">
        <v>0</v>
      </c>
      <c r="Q372" s="81">
        <f t="shared" ref="Q372:Q380" si="61">SUM(O372:P372)</f>
        <v>8</v>
      </c>
      <c r="R372" s="89" t="str">
        <f t="shared" si="58"/>
        <v>分拣摆渡</v>
      </c>
      <c r="S372" s="89"/>
      <c r="T372" s="89"/>
      <c r="U372" s="89"/>
      <c r="V372" s="89"/>
      <c r="W372" s="89"/>
      <c r="X372" s="89"/>
      <c r="Y372" s="89"/>
      <c r="Z372" s="89"/>
      <c r="AA372" s="89"/>
      <c r="AB372" s="89"/>
      <c r="AC372" s="89"/>
      <c r="AD372" s="89"/>
      <c r="AE372" s="89"/>
      <c r="AF372" s="89"/>
      <c r="AG372" s="89"/>
      <c r="AH372" s="89"/>
      <c r="AI372" s="89"/>
      <c r="AJ372" s="89"/>
      <c r="AK372" s="89"/>
      <c r="AL372" s="89"/>
      <c r="AM372" s="89"/>
      <c r="AN372" s="89"/>
      <c r="AO372" s="89"/>
      <c r="AP372" s="89"/>
      <c r="AQ372" s="89"/>
      <c r="AR372" s="89"/>
      <c r="AS372" s="89"/>
      <c r="AT372" s="89"/>
      <c r="AU372" s="89"/>
      <c r="AV372" s="89"/>
      <c r="AW372" s="89"/>
      <c r="AX372" s="89"/>
      <c r="AY372" s="89"/>
      <c r="AZ372" s="89"/>
      <c r="BA372" s="89"/>
      <c r="BB372" s="89"/>
      <c r="BC372" s="89"/>
      <c r="BD372" s="89"/>
      <c r="BE372" s="89"/>
      <c r="BF372" s="89"/>
      <c r="BG372" s="89"/>
      <c r="BH372" s="89"/>
      <c r="BI372" s="89"/>
      <c r="BJ372" s="89"/>
      <c r="BK372" s="89"/>
      <c r="BL372" s="89"/>
      <c r="BM372" s="89"/>
      <c r="BN372" s="89"/>
      <c r="BO372" s="89"/>
      <c r="BP372" s="89"/>
      <c r="BQ372" s="89"/>
      <c r="BR372" s="89"/>
      <c r="BS372" s="89"/>
      <c r="BT372" s="89"/>
      <c r="BU372" s="89"/>
      <c r="BV372" s="89"/>
      <c r="BW372" s="89"/>
      <c r="BX372" s="89"/>
      <c r="BY372" s="89"/>
      <c r="BZ372" s="89"/>
      <c r="CA372" s="89"/>
      <c r="CB372" s="89"/>
      <c r="CC372" s="89"/>
      <c r="CD372" s="89"/>
      <c r="CE372" s="89"/>
      <c r="CF372" s="89"/>
      <c r="CG372" s="89"/>
      <c r="CH372" s="89"/>
      <c r="CI372" s="89"/>
      <c r="CJ372" s="89"/>
      <c r="CK372" s="89"/>
      <c r="CL372" s="89"/>
      <c r="CM372" s="89"/>
      <c r="CN372" s="89"/>
      <c r="CO372" s="89"/>
      <c r="CP372" s="89"/>
      <c r="CQ372" s="89"/>
      <c r="CR372" s="89"/>
      <c r="CS372" s="89"/>
      <c r="CT372" s="89"/>
      <c r="CU372" s="89"/>
      <c r="CV372" s="89"/>
      <c r="CW372" s="89"/>
      <c r="CX372" s="89"/>
      <c r="CY372" s="89"/>
      <c r="CZ372" s="89"/>
      <c r="DA372" s="89"/>
      <c r="DB372" s="89"/>
      <c r="DC372" s="89"/>
      <c r="DD372" s="89"/>
      <c r="DE372" s="89"/>
      <c r="DF372" s="89"/>
      <c r="DG372" s="89"/>
      <c r="DH372" s="89"/>
      <c r="DI372" s="89"/>
      <c r="DJ372" s="89"/>
      <c r="DK372" s="89"/>
      <c r="DL372" s="89"/>
      <c r="DM372" s="89"/>
      <c r="DN372" s="89"/>
      <c r="DO372" s="89"/>
      <c r="DP372" s="89"/>
      <c r="DQ372" s="89"/>
      <c r="DR372" s="89"/>
      <c r="DS372" s="89"/>
      <c r="DT372" s="89"/>
      <c r="DU372" s="89"/>
      <c r="DV372" s="89"/>
      <c r="DW372" s="89"/>
      <c r="DX372" s="89"/>
      <c r="DY372" s="89"/>
      <c r="DZ372" s="89"/>
      <c r="EA372" s="89"/>
      <c r="EB372" s="89"/>
      <c r="EC372" s="89"/>
      <c r="ED372" s="89"/>
      <c r="EE372" s="89"/>
      <c r="EF372" s="89"/>
      <c r="EG372" s="89"/>
      <c r="EH372" s="89"/>
      <c r="EI372" s="89"/>
      <c r="EJ372" s="89"/>
      <c r="EK372" s="89"/>
      <c r="EL372" s="89"/>
      <c r="EM372" s="89"/>
      <c r="EN372" s="89"/>
      <c r="EO372" s="89"/>
      <c r="EP372" s="89"/>
      <c r="EQ372" s="89"/>
      <c r="ER372" s="89"/>
      <c r="ES372" s="89"/>
      <c r="ET372" s="89"/>
      <c r="EU372" s="89"/>
      <c r="EV372" s="89"/>
      <c r="EW372" s="89"/>
      <c r="EX372" s="89"/>
      <c r="EY372" s="89"/>
      <c r="EZ372" s="89"/>
      <c r="FA372" s="89"/>
      <c r="FB372" s="89"/>
      <c r="FC372" s="89"/>
      <c r="FD372" s="89"/>
      <c r="FE372" s="89"/>
      <c r="FF372" s="89"/>
      <c r="FG372" s="89"/>
      <c r="FH372" s="89"/>
      <c r="FI372" s="89"/>
      <c r="FJ372" s="89"/>
      <c r="FK372" s="89"/>
      <c r="FL372" s="89"/>
      <c r="FM372" s="89"/>
      <c r="FN372" s="89"/>
      <c r="FO372" s="89"/>
      <c r="FP372" s="89"/>
      <c r="FQ372" s="89"/>
      <c r="FR372" s="89"/>
      <c r="FS372" s="89"/>
      <c r="FT372" s="89"/>
      <c r="FU372" s="89"/>
      <c r="FV372" s="89"/>
      <c r="FW372" s="89"/>
      <c r="FX372" s="89"/>
      <c r="FY372" s="89"/>
      <c r="FZ372" s="89"/>
      <c r="GA372" s="89"/>
      <c r="GB372" s="89"/>
      <c r="GC372" s="89"/>
      <c r="GD372" s="89"/>
      <c r="GE372" s="89"/>
      <c r="GF372" s="89"/>
      <c r="GG372" s="89"/>
      <c r="GH372" s="89"/>
      <c r="GI372" s="89"/>
      <c r="GJ372" s="89"/>
      <c r="GK372" s="89"/>
      <c r="GL372" s="89"/>
      <c r="GM372" s="89"/>
      <c r="GN372" s="89"/>
      <c r="GO372" s="89"/>
      <c r="GP372" s="89"/>
      <c r="GQ372" s="89"/>
      <c r="GR372" s="89"/>
      <c r="GS372" s="89"/>
      <c r="GT372" s="89"/>
      <c r="GU372" s="89"/>
      <c r="GV372" s="89"/>
      <c r="GW372" s="89"/>
      <c r="GX372" s="89"/>
      <c r="GY372" s="89"/>
      <c r="GZ372" s="89"/>
      <c r="HA372" s="89"/>
      <c r="HB372" s="89"/>
      <c r="HC372" s="89"/>
      <c r="HD372" s="89"/>
      <c r="HE372" s="89"/>
      <c r="HF372" s="89"/>
      <c r="HG372" s="89"/>
      <c r="HH372" s="89"/>
      <c r="HI372" s="89"/>
      <c r="HJ372" s="89"/>
      <c r="HK372" s="89"/>
      <c r="HL372" s="89"/>
      <c r="HM372" s="89"/>
      <c r="HN372" s="89"/>
      <c r="HO372" s="89"/>
      <c r="HP372" s="89"/>
      <c r="HQ372" s="89"/>
      <c r="HR372" s="89"/>
      <c r="HS372" s="89"/>
      <c r="HT372" s="89"/>
      <c r="HU372" s="89"/>
      <c r="HV372" s="89"/>
      <c r="HW372" s="89"/>
      <c r="HX372" s="89"/>
      <c r="HY372" s="89"/>
      <c r="HZ372" s="89"/>
      <c r="IA372" s="89"/>
      <c r="IB372" s="89"/>
      <c r="IC372" s="89"/>
      <c r="ID372" s="89"/>
      <c r="IE372" s="89"/>
      <c r="IF372" s="89"/>
      <c r="IG372" s="89"/>
      <c r="IH372" s="89"/>
      <c r="II372" s="89"/>
      <c r="IJ372" s="89"/>
      <c r="IK372" s="89"/>
      <c r="IL372" s="89"/>
      <c r="IM372" s="89"/>
      <c r="IN372" s="89"/>
      <c r="IO372" s="89"/>
      <c r="IP372" s="89"/>
      <c r="IQ372" s="89"/>
      <c r="IR372" s="89"/>
      <c r="IS372" s="89"/>
      <c r="IT372" s="89"/>
      <c r="IU372" s="89"/>
      <c r="IV372" s="89"/>
      <c r="IW372" s="89"/>
      <c r="IX372" s="89"/>
      <c r="IY372" s="89"/>
      <c r="IZ372" s="89"/>
      <c r="JA372" s="89"/>
      <c r="JB372" s="89"/>
      <c r="JC372" s="89"/>
      <c r="JD372" s="89"/>
      <c r="JE372" s="89"/>
      <c r="JF372" s="89"/>
      <c r="JG372" s="89"/>
      <c r="JH372" s="89"/>
      <c r="JI372" s="89"/>
      <c r="JJ372" s="89"/>
      <c r="JK372" s="89"/>
      <c r="JL372" s="89"/>
      <c r="JM372" s="89"/>
      <c r="JN372" s="89"/>
      <c r="JO372" s="89"/>
      <c r="JP372" s="89"/>
      <c r="JQ372" s="89"/>
      <c r="JR372" s="89"/>
      <c r="JS372" s="89"/>
      <c r="JT372" s="89"/>
      <c r="JU372" s="89"/>
      <c r="JV372" s="89"/>
      <c r="JW372" s="89"/>
      <c r="JX372" s="89"/>
      <c r="JY372" s="89"/>
      <c r="JZ372" s="89"/>
      <c r="KA372" s="89"/>
      <c r="KB372" s="89"/>
      <c r="KC372" s="89"/>
      <c r="KD372" s="89"/>
      <c r="KE372" s="89"/>
      <c r="KF372" s="89"/>
      <c r="KG372" s="89"/>
      <c r="KH372" s="89"/>
      <c r="KI372" s="89"/>
      <c r="KJ372" s="89"/>
      <c r="KK372" s="89"/>
      <c r="KL372" s="89"/>
      <c r="KM372" s="89"/>
      <c r="KN372" s="89"/>
      <c r="KO372" s="89"/>
      <c r="KP372" s="89"/>
      <c r="KQ372" s="89"/>
      <c r="KR372" s="89"/>
      <c r="KS372" s="89"/>
      <c r="KT372" s="89"/>
      <c r="KU372" s="89"/>
      <c r="KV372" s="89"/>
      <c r="KW372" s="89"/>
      <c r="KX372" s="89"/>
      <c r="KY372" s="89"/>
      <c r="KZ372" s="89"/>
      <c r="LA372" s="89"/>
      <c r="LB372" s="89"/>
      <c r="LC372" s="89"/>
      <c r="LD372" s="89"/>
      <c r="LE372" s="89"/>
      <c r="LF372" s="89"/>
      <c r="LG372" s="89"/>
      <c r="LH372" s="89"/>
      <c r="LI372" s="89"/>
      <c r="LJ372" s="89"/>
      <c r="LK372" s="89"/>
      <c r="LL372" s="89"/>
      <c r="LM372" s="89"/>
      <c r="LN372" s="89"/>
      <c r="LO372" s="89"/>
      <c r="LP372" s="89"/>
      <c r="LQ372" s="89"/>
      <c r="LR372" s="89"/>
      <c r="LS372" s="89"/>
      <c r="LT372" s="89"/>
      <c r="LU372" s="89"/>
      <c r="LV372" s="89"/>
      <c r="LW372" s="89"/>
      <c r="LX372" s="89"/>
      <c r="LY372" s="89"/>
      <c r="LZ372" s="89"/>
      <c r="MA372" s="89"/>
      <c r="MB372" s="89"/>
      <c r="MC372" s="89"/>
      <c r="MD372" s="89"/>
      <c r="ME372" s="89"/>
      <c r="MF372" s="89"/>
      <c r="MG372" s="89"/>
      <c r="MH372" s="89"/>
      <c r="MI372" s="89"/>
      <c r="MJ372" s="89"/>
      <c r="MK372" s="89"/>
      <c r="ML372" s="89"/>
      <c r="MM372" s="89"/>
      <c r="MN372" s="89"/>
      <c r="MO372" s="89"/>
      <c r="MP372" s="89"/>
      <c r="MQ372" s="89"/>
      <c r="MR372" s="89"/>
      <c r="MS372" s="89"/>
      <c r="MT372" s="89"/>
      <c r="MU372" s="89"/>
      <c r="MV372" s="89"/>
      <c r="MW372" s="89"/>
      <c r="MX372" s="89"/>
      <c r="MY372" s="89"/>
      <c r="MZ372" s="89"/>
      <c r="NA372" s="89"/>
      <c r="NB372" s="89"/>
      <c r="NC372" s="89"/>
      <c r="ND372" s="89"/>
      <c r="NE372" s="89"/>
      <c r="NF372" s="89"/>
      <c r="NG372" s="89"/>
      <c r="NH372" s="89"/>
      <c r="NI372" s="89"/>
      <c r="NJ372" s="89"/>
      <c r="NK372" s="89"/>
      <c r="NL372" s="89"/>
      <c r="NM372" s="89"/>
      <c r="NN372" s="89"/>
      <c r="NO372" s="89"/>
      <c r="NP372" s="89"/>
      <c r="NQ372" s="89"/>
      <c r="NR372" s="89"/>
      <c r="NS372" s="89"/>
      <c r="NT372" s="89"/>
      <c r="NU372" s="89"/>
      <c r="NV372" s="89"/>
      <c r="NW372" s="89"/>
      <c r="NX372" s="89"/>
      <c r="NY372" s="89"/>
      <c r="NZ372" s="89"/>
      <c r="OA372" s="89"/>
      <c r="OB372" s="89"/>
      <c r="OC372" s="89"/>
      <c r="OD372" s="89"/>
      <c r="OE372" s="89"/>
      <c r="OF372" s="89"/>
      <c r="OG372" s="89"/>
      <c r="OH372" s="89"/>
      <c r="OI372" s="89"/>
      <c r="OJ372" s="89"/>
      <c r="OK372" s="89"/>
      <c r="OL372" s="89"/>
      <c r="OM372" s="89"/>
      <c r="ON372" s="89"/>
      <c r="OO372" s="89"/>
      <c r="OP372" s="89"/>
      <c r="OQ372" s="89"/>
      <c r="OR372" s="89"/>
      <c r="OS372" s="89"/>
      <c r="OT372" s="89"/>
      <c r="OU372" s="89"/>
      <c r="OV372" s="89"/>
      <c r="OW372" s="89"/>
      <c r="OX372" s="89"/>
      <c r="OY372" s="89"/>
      <c r="OZ372" s="89"/>
      <c r="PA372" s="89"/>
      <c r="PB372" s="89"/>
      <c r="PC372" s="89"/>
      <c r="PD372" s="89"/>
      <c r="PE372" s="89"/>
      <c r="PF372" s="89"/>
      <c r="PG372" s="89"/>
      <c r="PH372" s="89"/>
      <c r="PI372" s="89"/>
      <c r="PJ372" s="89"/>
      <c r="PK372" s="89"/>
      <c r="PL372" s="89"/>
      <c r="PM372" s="89"/>
      <c r="PN372" s="89"/>
      <c r="PO372" s="89"/>
      <c r="PP372" s="89"/>
      <c r="PQ372" s="89"/>
      <c r="PR372" s="89"/>
      <c r="PS372" s="89"/>
      <c r="PT372" s="89"/>
      <c r="PU372" s="89"/>
      <c r="PV372" s="89"/>
      <c r="PW372" s="89"/>
      <c r="PX372" s="89"/>
      <c r="PY372" s="89"/>
      <c r="PZ372" s="89"/>
      <c r="QA372" s="89"/>
      <c r="QB372" s="89"/>
      <c r="QC372" s="89"/>
      <c r="QD372" s="89"/>
      <c r="QE372" s="89"/>
      <c r="QF372" s="89"/>
      <c r="QG372" s="89"/>
      <c r="QH372" s="89"/>
      <c r="QI372" s="89"/>
      <c r="QJ372" s="89"/>
      <c r="QK372" s="89"/>
      <c r="QL372" s="89"/>
      <c r="QM372" s="89"/>
      <c r="QN372" s="89"/>
      <c r="QO372" s="89"/>
      <c r="QP372" s="89"/>
      <c r="QQ372" s="89"/>
      <c r="QR372" s="89"/>
      <c r="QS372" s="89"/>
      <c r="QT372" s="89"/>
      <c r="QU372" s="89"/>
      <c r="QV372" s="89"/>
      <c r="QW372" s="89"/>
      <c r="QX372" s="89"/>
      <c r="QY372" s="89"/>
      <c r="QZ372" s="89"/>
      <c r="RA372" s="89"/>
      <c r="RB372" s="89"/>
      <c r="RC372" s="89"/>
      <c r="RD372" s="89"/>
      <c r="RE372" s="89"/>
      <c r="RF372" s="89"/>
      <c r="RG372" s="89"/>
      <c r="RH372" s="89"/>
      <c r="RI372" s="89"/>
      <c r="RJ372" s="89"/>
      <c r="RK372" s="89"/>
      <c r="RL372" s="89"/>
      <c r="RM372" s="89"/>
      <c r="RN372" s="89"/>
      <c r="RO372" s="89"/>
      <c r="RP372" s="89"/>
      <c r="RQ372" s="89"/>
      <c r="RR372" s="89"/>
      <c r="RS372" s="89"/>
      <c r="RT372" s="89"/>
      <c r="RU372" s="89"/>
      <c r="RV372" s="89"/>
      <c r="RW372" s="89"/>
      <c r="RX372" s="89"/>
      <c r="RY372" s="89"/>
      <c r="RZ372" s="89"/>
      <c r="SA372" s="89"/>
      <c r="SB372" s="89"/>
      <c r="SC372" s="89"/>
      <c r="SD372" s="89"/>
      <c r="SE372" s="89"/>
      <c r="SF372" s="89"/>
      <c r="SG372" s="89"/>
      <c r="SH372" s="89"/>
      <c r="SI372" s="89"/>
      <c r="SJ372" s="89"/>
      <c r="SK372" s="89"/>
      <c r="SL372" s="89"/>
      <c r="SM372" s="89"/>
      <c r="SN372" s="89"/>
      <c r="SO372" s="89"/>
      <c r="SP372" s="89"/>
      <c r="SQ372" s="89"/>
      <c r="SR372" s="89"/>
      <c r="SS372" s="89"/>
      <c r="ST372" s="89"/>
      <c r="SU372" s="89"/>
      <c r="SV372" s="89"/>
      <c r="SW372" s="89"/>
      <c r="SX372" s="89"/>
      <c r="SY372" s="89"/>
      <c r="SZ372" s="89"/>
      <c r="TA372" s="89"/>
      <c r="TB372" s="89"/>
      <c r="TC372" s="89"/>
      <c r="TD372" s="89"/>
      <c r="TE372" s="89"/>
      <c r="TF372" s="89"/>
      <c r="TG372" s="89"/>
      <c r="TH372" s="89"/>
      <c r="TI372" s="89"/>
      <c r="TJ372" s="89"/>
      <c r="TK372" s="89"/>
      <c r="TL372" s="89"/>
      <c r="TM372" s="89"/>
      <c r="TN372" s="89"/>
      <c r="TO372" s="89"/>
      <c r="TP372" s="89"/>
      <c r="TQ372" s="89"/>
      <c r="TR372" s="89"/>
      <c r="TS372" s="89"/>
      <c r="TT372" s="89"/>
      <c r="TU372" s="89"/>
      <c r="TV372" s="89"/>
      <c r="TW372" s="89"/>
      <c r="TX372" s="89"/>
      <c r="TY372" s="89"/>
      <c r="TZ372" s="89"/>
      <c r="UA372" s="89"/>
      <c r="UB372" s="89"/>
      <c r="UC372" s="89"/>
      <c r="UD372" s="89"/>
      <c r="UE372" s="89"/>
      <c r="UF372" s="89"/>
      <c r="UG372" s="89"/>
      <c r="UH372" s="89"/>
      <c r="UI372" s="89"/>
      <c r="UJ372" s="89"/>
      <c r="UK372" s="89"/>
      <c r="UL372" s="89"/>
      <c r="UM372" s="89"/>
      <c r="UN372" s="89"/>
      <c r="UO372" s="89"/>
      <c r="UP372" s="89"/>
      <c r="UQ372" s="89"/>
      <c r="UR372" s="89"/>
      <c r="US372" s="89"/>
      <c r="UT372" s="89"/>
      <c r="UU372" s="89"/>
      <c r="UV372" s="89"/>
      <c r="UW372" s="89"/>
      <c r="UX372" s="89"/>
      <c r="UY372" s="89"/>
      <c r="UZ372" s="89"/>
      <c r="VA372" s="89"/>
      <c r="VB372" s="89"/>
      <c r="VC372" s="89"/>
      <c r="VD372" s="89"/>
      <c r="VE372" s="89"/>
      <c r="VF372" s="89"/>
      <c r="VG372" s="89"/>
      <c r="VH372" s="89"/>
      <c r="VI372" s="89"/>
      <c r="VJ372" s="89"/>
      <c r="VK372" s="89"/>
      <c r="VL372" s="89"/>
      <c r="VM372" s="89"/>
      <c r="VN372" s="89"/>
      <c r="VO372" s="89"/>
      <c r="VP372" s="89"/>
      <c r="VQ372" s="89"/>
      <c r="VR372" s="89"/>
      <c r="VS372" s="89"/>
      <c r="VT372" s="89"/>
      <c r="VU372" s="89"/>
      <c r="VV372" s="89"/>
      <c r="VW372" s="89"/>
      <c r="VX372" s="89"/>
      <c r="VY372" s="89"/>
      <c r="VZ372" s="89"/>
      <c r="WA372" s="89"/>
      <c r="WB372" s="89"/>
      <c r="WC372" s="89"/>
      <c r="WD372" s="89"/>
      <c r="WE372" s="89"/>
      <c r="WF372" s="89"/>
      <c r="WG372" s="89"/>
      <c r="WH372" s="89"/>
      <c r="WI372" s="89"/>
      <c r="WJ372" s="89"/>
      <c r="WK372" s="89"/>
      <c r="WL372" s="89"/>
      <c r="WM372" s="89"/>
      <c r="WN372" s="89"/>
      <c r="WO372" s="89"/>
      <c r="WP372" s="89"/>
      <c r="WQ372" s="89"/>
      <c r="WR372" s="89"/>
      <c r="WS372" s="89"/>
      <c r="WT372" s="89"/>
      <c r="WU372" s="89"/>
      <c r="WV372" s="89"/>
      <c r="WW372" s="89"/>
      <c r="WX372" s="89"/>
      <c r="WY372" s="89"/>
      <c r="WZ372" s="89"/>
      <c r="XA372" s="89"/>
      <c r="XB372" s="89"/>
      <c r="XC372" s="89"/>
      <c r="XD372" s="89"/>
      <c r="XE372" s="89"/>
      <c r="XF372" s="89"/>
      <c r="XG372" s="89"/>
      <c r="XH372" s="89"/>
      <c r="XI372" s="89"/>
      <c r="XJ372" s="89"/>
      <c r="XK372" s="89"/>
      <c r="XL372" s="89"/>
      <c r="XM372" s="89"/>
      <c r="XN372" s="89"/>
      <c r="XO372" s="89"/>
      <c r="XP372" s="89"/>
      <c r="XQ372" s="89"/>
      <c r="XR372" s="89"/>
      <c r="XS372" s="89"/>
      <c r="XT372" s="89"/>
      <c r="XU372" s="89"/>
      <c r="XV372" s="89"/>
      <c r="XW372" s="89"/>
      <c r="XX372" s="89"/>
      <c r="XY372" s="89"/>
      <c r="XZ372" s="89"/>
      <c r="YA372" s="89"/>
      <c r="YB372" s="89"/>
      <c r="YC372" s="89"/>
      <c r="YD372" s="89"/>
      <c r="YE372" s="89"/>
      <c r="YF372" s="89"/>
      <c r="YG372" s="89"/>
      <c r="YH372" s="89"/>
      <c r="YI372" s="89"/>
      <c r="YJ372" s="89"/>
      <c r="YK372" s="89"/>
      <c r="YL372" s="89"/>
      <c r="YM372" s="89"/>
      <c r="YN372" s="89"/>
      <c r="YO372" s="89"/>
      <c r="YP372" s="89"/>
      <c r="YQ372" s="89"/>
      <c r="YR372" s="89"/>
      <c r="YS372" s="89"/>
      <c r="YT372" s="89"/>
      <c r="YU372" s="89"/>
      <c r="YV372" s="89"/>
      <c r="YW372" s="89"/>
      <c r="YX372" s="89"/>
      <c r="YY372" s="89"/>
      <c r="YZ372" s="89"/>
      <c r="ZA372" s="89"/>
      <c r="ZB372" s="89"/>
      <c r="ZC372" s="89"/>
      <c r="ZD372" s="89"/>
      <c r="ZE372" s="89"/>
      <c r="ZF372" s="89"/>
      <c r="ZG372" s="89"/>
      <c r="ZH372" s="89"/>
      <c r="ZI372" s="89"/>
      <c r="ZJ372" s="89"/>
      <c r="ZK372" s="89"/>
      <c r="ZL372" s="89"/>
      <c r="ZM372" s="89"/>
      <c r="ZN372" s="89"/>
      <c r="ZO372" s="89"/>
      <c r="ZP372" s="89"/>
      <c r="ZQ372" s="89"/>
      <c r="ZR372" s="89"/>
      <c r="ZS372" s="89"/>
      <c r="ZT372" s="89"/>
      <c r="ZU372" s="89"/>
      <c r="ZV372" s="89"/>
      <c r="ZW372" s="89"/>
      <c r="ZX372" s="89"/>
      <c r="ZY372" s="89"/>
      <c r="ZZ372" s="89"/>
      <c r="AAA372" s="89"/>
      <c r="AAB372" s="89"/>
      <c r="AAC372" s="89"/>
      <c r="AAD372" s="89"/>
      <c r="AAE372" s="89"/>
      <c r="AAF372" s="89"/>
      <c r="AAG372" s="89"/>
      <c r="AAH372" s="89"/>
      <c r="AAI372" s="89"/>
      <c r="AAJ372" s="89"/>
      <c r="AAK372" s="89"/>
      <c r="AAL372" s="89"/>
      <c r="AAM372" s="89"/>
      <c r="AAN372" s="89"/>
      <c r="AAO372" s="89"/>
      <c r="AAP372" s="89"/>
      <c r="AAQ372" s="89"/>
      <c r="AAR372" s="89"/>
      <c r="AAS372" s="89"/>
      <c r="AAT372" s="89"/>
      <c r="AAU372" s="89"/>
      <c r="AAV372" s="89"/>
      <c r="AAW372" s="89"/>
      <c r="AAX372" s="89"/>
      <c r="AAY372" s="89"/>
      <c r="AAZ372" s="89"/>
      <c r="ABA372" s="89"/>
      <c r="ABB372" s="89"/>
      <c r="ABC372" s="89"/>
      <c r="ABD372" s="89"/>
      <c r="ABE372" s="89"/>
      <c r="ABF372" s="89"/>
      <c r="ABG372" s="89"/>
      <c r="ABH372" s="89"/>
      <c r="ABI372" s="89"/>
      <c r="ABJ372" s="89"/>
      <c r="ABK372" s="89"/>
      <c r="ABL372" s="89"/>
      <c r="ABM372" s="89"/>
      <c r="ABN372" s="89"/>
      <c r="ABO372" s="89"/>
      <c r="ABP372" s="89"/>
      <c r="ABQ372" s="89"/>
      <c r="ABR372" s="89"/>
      <c r="ABS372" s="89"/>
      <c r="ABT372" s="89"/>
      <c r="ABU372" s="89"/>
      <c r="ABV372" s="89"/>
      <c r="ABW372" s="89"/>
      <c r="ABX372" s="89"/>
      <c r="ABY372" s="89"/>
      <c r="ABZ372" s="89"/>
      <c r="ACA372" s="89"/>
      <c r="ACB372" s="89"/>
      <c r="ACC372" s="89"/>
      <c r="ACD372" s="89"/>
      <c r="ACE372" s="89"/>
      <c r="ACF372" s="89"/>
      <c r="ACG372" s="89"/>
      <c r="ACH372" s="89"/>
      <c r="ACI372" s="89"/>
      <c r="ACJ372" s="89"/>
      <c r="ACK372" s="89"/>
      <c r="ACL372" s="89"/>
      <c r="ACM372" s="89"/>
      <c r="ACN372" s="89"/>
      <c r="ACO372" s="89"/>
      <c r="ACP372" s="89"/>
      <c r="ACQ372" s="89"/>
      <c r="ACR372" s="89"/>
      <c r="ACS372" s="89"/>
      <c r="ACT372" s="89"/>
      <c r="ACU372" s="89"/>
      <c r="ACV372" s="89"/>
      <c r="ACW372" s="89"/>
      <c r="ACX372" s="89"/>
      <c r="ACY372" s="89"/>
      <c r="ACZ372" s="89"/>
      <c r="ADA372" s="89"/>
      <c r="ADB372" s="89"/>
      <c r="ADC372" s="89"/>
      <c r="ADD372" s="89"/>
      <c r="ADE372" s="89"/>
      <c r="ADF372" s="89"/>
      <c r="ADG372" s="89"/>
      <c r="ADH372" s="89"/>
      <c r="ADI372" s="89"/>
      <c r="ADJ372" s="89"/>
      <c r="ADK372" s="89"/>
      <c r="ADL372" s="89"/>
      <c r="ADM372" s="89"/>
      <c r="ADN372" s="89"/>
      <c r="ADO372" s="89"/>
      <c r="ADP372" s="89"/>
      <c r="ADQ372" s="89"/>
      <c r="ADR372" s="89"/>
      <c r="ADS372" s="89"/>
      <c r="ADT372" s="89"/>
      <c r="ADU372" s="89"/>
      <c r="ADV372" s="89"/>
      <c r="ADW372" s="89"/>
      <c r="ADX372" s="89"/>
      <c r="ADY372" s="89"/>
      <c r="ADZ372" s="89"/>
      <c r="AEA372" s="89"/>
      <c r="AEB372" s="89"/>
      <c r="AEC372" s="89"/>
      <c r="AED372" s="89"/>
      <c r="AEE372" s="89"/>
      <c r="AEF372" s="89"/>
      <c r="AEG372" s="89"/>
      <c r="AEH372" s="89"/>
      <c r="AEI372" s="89"/>
      <c r="AEJ372" s="89"/>
      <c r="AEK372" s="89"/>
      <c r="AEL372" s="89"/>
      <c r="AEM372" s="89"/>
      <c r="AEN372" s="89"/>
      <c r="AEO372" s="89"/>
      <c r="AEP372" s="89"/>
      <c r="AEQ372" s="89"/>
      <c r="AER372" s="89"/>
      <c r="AES372" s="89"/>
      <c r="AET372" s="89"/>
      <c r="AEU372" s="89"/>
      <c r="AEV372" s="89"/>
      <c r="AEW372" s="89"/>
      <c r="AEX372" s="89"/>
      <c r="AEY372" s="89"/>
      <c r="AEZ372" s="89"/>
      <c r="AFA372" s="89"/>
      <c r="AFB372" s="89"/>
      <c r="AFC372" s="89"/>
      <c r="AFD372" s="89"/>
      <c r="AFE372" s="89"/>
      <c r="AFF372" s="89"/>
      <c r="AFG372" s="89"/>
      <c r="AFH372" s="89"/>
      <c r="AFI372" s="89"/>
      <c r="AFJ372" s="89"/>
      <c r="AFK372" s="89"/>
      <c r="AFL372" s="89"/>
      <c r="AFM372" s="89"/>
      <c r="AFN372" s="89"/>
      <c r="AFO372" s="89"/>
      <c r="AFP372" s="89"/>
      <c r="AFQ372" s="89"/>
      <c r="AFR372" s="89"/>
      <c r="AFS372" s="89"/>
      <c r="AFT372" s="89"/>
      <c r="AFU372" s="89"/>
      <c r="AFV372" s="89"/>
      <c r="AFW372" s="89"/>
      <c r="AFX372" s="89"/>
      <c r="AFY372" s="89"/>
      <c r="AFZ372" s="89"/>
      <c r="AGA372" s="89"/>
      <c r="AGB372" s="89"/>
      <c r="AGC372" s="89"/>
      <c r="AGD372" s="89"/>
      <c r="AGE372" s="89"/>
      <c r="AGF372" s="89"/>
      <c r="AGG372" s="89"/>
      <c r="AGH372" s="89"/>
      <c r="AGI372" s="89"/>
      <c r="AGJ372" s="89"/>
      <c r="AGK372" s="89"/>
      <c r="AGL372" s="89"/>
      <c r="AGM372" s="89"/>
      <c r="AGN372" s="89"/>
      <c r="AGO372" s="89"/>
      <c r="AGP372" s="89"/>
      <c r="AGQ372" s="89"/>
      <c r="AGR372" s="89"/>
      <c r="AGS372" s="89"/>
      <c r="AGT372" s="89"/>
      <c r="AGU372" s="89"/>
      <c r="AGV372" s="89"/>
      <c r="AGW372" s="89"/>
      <c r="AGX372" s="89"/>
      <c r="AGY372" s="89"/>
      <c r="AGZ372" s="89"/>
      <c r="AHA372" s="89"/>
      <c r="AHB372" s="89"/>
      <c r="AHC372" s="89"/>
      <c r="AHD372" s="89"/>
      <c r="AHE372" s="89"/>
      <c r="AHF372" s="89"/>
      <c r="AHG372" s="89"/>
      <c r="AHH372" s="89"/>
      <c r="AHI372" s="89"/>
      <c r="AHJ372" s="89"/>
      <c r="AHK372" s="89"/>
      <c r="AHL372" s="89"/>
      <c r="AHM372" s="89"/>
      <c r="AHN372" s="89"/>
      <c r="AHO372" s="89"/>
      <c r="AHP372" s="89"/>
      <c r="AHQ372" s="89"/>
      <c r="AHR372" s="89"/>
      <c r="AHS372" s="89"/>
      <c r="AHT372" s="89"/>
      <c r="AHU372" s="89"/>
      <c r="AHV372" s="89"/>
      <c r="AHW372" s="89"/>
      <c r="AHX372" s="89"/>
      <c r="AHY372" s="89"/>
      <c r="AHZ372" s="89"/>
      <c r="AIA372" s="89"/>
      <c r="AIB372" s="89"/>
      <c r="AIC372" s="89"/>
      <c r="AID372" s="89"/>
      <c r="AIE372" s="89"/>
      <c r="AIF372" s="89"/>
      <c r="AIG372" s="89"/>
      <c r="AIH372" s="89"/>
      <c r="AII372" s="89"/>
      <c r="AIJ372" s="89"/>
      <c r="AIK372" s="89"/>
      <c r="AIL372" s="89"/>
      <c r="AIM372" s="89"/>
      <c r="AIN372" s="89"/>
      <c r="AIO372" s="89"/>
      <c r="AIP372" s="89"/>
      <c r="AIQ372" s="89"/>
      <c r="AIR372" s="89"/>
      <c r="AIS372" s="89"/>
      <c r="AIT372" s="89"/>
      <c r="AIU372" s="89"/>
      <c r="AIV372" s="89"/>
      <c r="AIW372" s="89"/>
      <c r="AIX372" s="89"/>
      <c r="AIY372" s="89"/>
      <c r="AIZ372" s="89"/>
      <c r="AJA372" s="89"/>
      <c r="AJB372" s="89"/>
      <c r="AJC372" s="89"/>
      <c r="AJD372" s="89"/>
      <c r="AJE372" s="89"/>
      <c r="AJF372" s="89"/>
      <c r="AJG372" s="89"/>
      <c r="AJH372" s="89"/>
      <c r="AJI372" s="89"/>
      <c r="AJJ372" s="89"/>
      <c r="AJK372" s="89"/>
      <c r="AJL372" s="89"/>
      <c r="AJM372" s="89"/>
      <c r="AJN372" s="89"/>
      <c r="AJO372" s="89"/>
      <c r="AJP372" s="89"/>
      <c r="AJQ372" s="89"/>
      <c r="AJR372" s="89"/>
      <c r="AJS372" s="89"/>
      <c r="AJT372" s="89"/>
      <c r="AJU372" s="89"/>
      <c r="AJV372" s="89"/>
      <c r="AJW372" s="89"/>
      <c r="AJX372" s="89"/>
      <c r="AJY372" s="89"/>
      <c r="AJZ372" s="89"/>
      <c r="AKA372" s="89"/>
      <c r="AKB372" s="89"/>
      <c r="AKC372" s="89"/>
      <c r="AKD372" s="89"/>
      <c r="AKE372" s="89"/>
      <c r="AKF372" s="89"/>
      <c r="AKG372" s="89"/>
      <c r="AKH372" s="89"/>
      <c r="AKI372" s="89"/>
      <c r="AKJ372" s="89"/>
      <c r="AKK372" s="89"/>
      <c r="AKL372" s="89"/>
      <c r="AKM372" s="89"/>
      <c r="AKN372" s="89"/>
      <c r="AKO372" s="89"/>
      <c r="AKP372" s="89"/>
      <c r="AKQ372" s="89"/>
      <c r="AKR372" s="89"/>
      <c r="AKS372" s="89"/>
      <c r="AKT372" s="89"/>
      <c r="AKU372" s="89"/>
      <c r="AKV372" s="89"/>
      <c r="AKW372" s="89"/>
      <c r="AKX372" s="89"/>
      <c r="AKY372" s="89"/>
      <c r="AKZ372" s="89"/>
      <c r="ALA372" s="89"/>
      <c r="ALB372" s="89"/>
      <c r="ALC372" s="89"/>
      <c r="ALD372" s="89"/>
      <c r="ALE372" s="89"/>
      <c r="ALF372" s="89"/>
      <c r="ALG372" s="89"/>
      <c r="ALH372" s="89"/>
      <c r="ALI372" s="89"/>
      <c r="ALJ372" s="89"/>
      <c r="ALK372" s="89"/>
      <c r="ALL372" s="89"/>
      <c r="ALM372" s="89"/>
      <c r="ALN372" s="89"/>
      <c r="ALO372" s="89"/>
      <c r="ALP372" s="89"/>
      <c r="ALQ372" s="89"/>
      <c r="ALR372" s="89"/>
      <c r="ALS372" s="89"/>
      <c r="ALT372" s="89"/>
      <c r="ALU372" s="89"/>
      <c r="ALV372" s="89"/>
      <c r="ALW372" s="89"/>
      <c r="ALX372" s="89"/>
      <c r="ALY372" s="89"/>
      <c r="ALZ372" s="89"/>
      <c r="AMA372" s="89"/>
      <c r="AMB372" s="89"/>
      <c r="AMC372" s="89"/>
      <c r="AMD372" s="89"/>
      <c r="AME372" s="89"/>
      <c r="AMF372" s="89"/>
      <c r="AMG372" s="89"/>
      <c r="AMH372" s="89"/>
      <c r="AMI372" s="89"/>
      <c r="AMJ372" s="89"/>
      <c r="AMK372" s="89"/>
      <c r="AML372" s="89"/>
      <c r="AMM372" s="89"/>
      <c r="AMN372" s="89"/>
      <c r="AMO372" s="89"/>
      <c r="AMP372" s="89"/>
      <c r="AMQ372" s="89"/>
      <c r="AMR372" s="89"/>
      <c r="AMS372" s="89"/>
      <c r="AMT372" s="89"/>
      <c r="AMU372" s="89"/>
      <c r="AMV372" s="89"/>
      <c r="AMW372" s="89"/>
      <c r="AMX372" s="89"/>
      <c r="AMY372" s="89"/>
      <c r="AMZ372" s="89"/>
      <c r="ANA372" s="89"/>
      <c r="ANB372" s="89"/>
      <c r="ANC372" s="89"/>
      <c r="AND372" s="89"/>
      <c r="ANE372" s="89"/>
      <c r="ANF372" s="89"/>
      <c r="ANG372" s="89"/>
      <c r="ANH372" s="89"/>
      <c r="ANI372" s="89"/>
      <c r="ANJ372" s="89"/>
      <c r="ANK372" s="89"/>
      <c r="ANL372" s="89"/>
      <c r="ANM372" s="89"/>
      <c r="ANN372" s="89"/>
      <c r="ANO372" s="89"/>
      <c r="ANP372" s="89"/>
      <c r="ANQ372" s="89"/>
      <c r="ANR372" s="89"/>
      <c r="ANS372" s="89"/>
      <c r="ANT372" s="89"/>
      <c r="ANU372" s="89"/>
      <c r="ANV372" s="89"/>
      <c r="ANW372" s="89"/>
      <c r="ANX372" s="89"/>
      <c r="ANY372" s="89"/>
      <c r="ANZ372" s="89"/>
      <c r="AOA372" s="89"/>
      <c r="AOB372" s="89"/>
      <c r="AOC372" s="89"/>
      <c r="AOD372" s="89"/>
      <c r="AOE372" s="89"/>
      <c r="AOF372" s="89"/>
      <c r="AOG372" s="89"/>
      <c r="AOH372" s="89"/>
      <c r="AOI372" s="89"/>
      <c r="AOJ372" s="89"/>
      <c r="AOK372" s="89"/>
      <c r="AOL372" s="89"/>
      <c r="AOM372" s="89"/>
      <c r="AON372" s="89"/>
      <c r="AOO372" s="89"/>
      <c r="AOP372" s="89"/>
      <c r="AOQ372" s="89"/>
      <c r="AOR372" s="89"/>
      <c r="AOS372" s="89"/>
      <c r="AOT372" s="89"/>
      <c r="AOU372" s="89"/>
      <c r="AOV372" s="89"/>
      <c r="AOW372" s="89"/>
      <c r="AOX372" s="89"/>
      <c r="AOY372" s="89"/>
      <c r="AOZ372" s="89"/>
      <c r="APA372" s="89"/>
      <c r="APB372" s="89"/>
      <c r="APC372" s="89"/>
      <c r="APD372" s="89"/>
      <c r="APE372" s="89"/>
      <c r="APF372" s="89"/>
      <c r="APG372" s="89"/>
      <c r="APH372" s="89"/>
      <c r="API372" s="89"/>
      <c r="APJ372" s="89"/>
      <c r="APK372" s="89"/>
      <c r="APL372" s="89"/>
      <c r="APM372" s="89"/>
      <c r="APN372" s="89"/>
      <c r="APO372" s="89"/>
      <c r="APP372" s="89"/>
      <c r="APQ372" s="89"/>
      <c r="APR372" s="89"/>
      <c r="APS372" s="89"/>
      <c r="APT372" s="89"/>
      <c r="APU372" s="89"/>
      <c r="APV372" s="89"/>
      <c r="APW372" s="89"/>
      <c r="APX372" s="89"/>
      <c r="APY372" s="89"/>
      <c r="APZ372" s="89"/>
      <c r="AQA372" s="89"/>
      <c r="AQB372" s="89"/>
      <c r="AQC372" s="89"/>
      <c r="AQD372" s="89"/>
      <c r="AQE372" s="89"/>
      <c r="AQF372" s="89"/>
      <c r="AQG372" s="89"/>
      <c r="AQH372" s="89"/>
      <c r="AQI372" s="89"/>
      <c r="AQJ372" s="89"/>
      <c r="AQK372" s="89"/>
      <c r="AQL372" s="89"/>
      <c r="AQM372" s="89"/>
      <c r="AQN372" s="89"/>
      <c r="AQO372" s="89"/>
      <c r="AQP372" s="89"/>
      <c r="AQQ372" s="89"/>
      <c r="AQR372" s="89"/>
      <c r="AQS372" s="89"/>
      <c r="AQT372" s="89"/>
      <c r="AQU372" s="89"/>
      <c r="AQV372" s="89"/>
      <c r="AQW372" s="89"/>
      <c r="AQX372" s="89"/>
      <c r="AQY372" s="89"/>
      <c r="AQZ372" s="89"/>
      <c r="ARA372" s="89"/>
      <c r="ARB372" s="89"/>
      <c r="ARC372" s="89"/>
      <c r="ARD372" s="89"/>
      <c r="ARE372" s="89"/>
      <c r="ARF372" s="89"/>
      <c r="ARG372" s="89"/>
      <c r="ARH372" s="89"/>
      <c r="ARI372" s="89"/>
      <c r="ARJ372" s="89"/>
      <c r="ARK372" s="89"/>
      <c r="ARL372" s="89"/>
      <c r="ARM372" s="89"/>
      <c r="ARN372" s="89"/>
      <c r="ARO372" s="89"/>
      <c r="ARP372" s="89"/>
      <c r="ARQ372" s="89"/>
      <c r="ARR372" s="89"/>
      <c r="ARS372" s="89"/>
      <c r="ART372" s="89"/>
      <c r="ARU372" s="89"/>
      <c r="ARV372" s="89"/>
      <c r="ARW372" s="89"/>
      <c r="ARX372" s="89"/>
      <c r="ARY372" s="89"/>
      <c r="ARZ372" s="89"/>
      <c r="ASA372" s="89"/>
      <c r="ASB372" s="89"/>
      <c r="ASC372" s="89"/>
      <c r="ASD372" s="89"/>
      <c r="ASE372" s="89"/>
      <c r="ASF372" s="89"/>
      <c r="ASG372" s="89"/>
      <c r="ASH372" s="89"/>
      <c r="ASI372" s="89"/>
      <c r="ASJ372" s="89"/>
      <c r="ASK372" s="89"/>
      <c r="ASL372" s="89"/>
      <c r="ASM372" s="89"/>
      <c r="ASN372" s="89"/>
      <c r="ASO372" s="89"/>
      <c r="ASP372" s="89"/>
      <c r="ASQ372" s="89"/>
      <c r="ASR372" s="89"/>
      <c r="ASS372" s="89"/>
      <c r="AST372" s="89"/>
      <c r="ASU372" s="89"/>
      <c r="ASV372" s="89"/>
      <c r="ASW372" s="89"/>
      <c r="ASX372" s="89"/>
      <c r="ASY372" s="89"/>
      <c r="ASZ372" s="89"/>
      <c r="ATA372" s="89"/>
      <c r="ATB372" s="89"/>
      <c r="ATC372" s="89"/>
      <c r="ATD372" s="89"/>
      <c r="ATE372" s="89"/>
      <c r="ATF372" s="89"/>
      <c r="ATG372" s="89"/>
      <c r="ATH372" s="89"/>
      <c r="ATI372" s="89"/>
      <c r="ATJ372" s="89"/>
      <c r="ATK372" s="89"/>
      <c r="ATL372" s="89"/>
      <c r="ATM372" s="89"/>
      <c r="ATN372" s="89"/>
      <c r="ATO372" s="89"/>
      <c r="ATP372" s="89"/>
      <c r="ATQ372" s="89"/>
      <c r="ATR372" s="89"/>
      <c r="ATS372" s="89"/>
      <c r="ATT372" s="89"/>
      <c r="ATU372" s="89"/>
      <c r="ATV372" s="89"/>
      <c r="ATW372" s="89"/>
      <c r="ATX372" s="89"/>
      <c r="ATY372" s="89"/>
      <c r="ATZ372" s="89"/>
      <c r="AUA372" s="89"/>
      <c r="AUB372" s="89"/>
      <c r="AUC372" s="89"/>
      <c r="AUD372" s="89"/>
      <c r="AUE372" s="89"/>
      <c r="AUF372" s="89"/>
      <c r="AUG372" s="89"/>
      <c r="AUH372" s="89"/>
      <c r="AUI372" s="89"/>
      <c r="AUJ372" s="89"/>
      <c r="AUK372" s="89"/>
      <c r="AUL372" s="89"/>
      <c r="AUM372" s="89"/>
      <c r="AUN372" s="89"/>
      <c r="AUO372" s="89"/>
      <c r="AUP372" s="89"/>
      <c r="AUQ372" s="89"/>
      <c r="AUR372" s="89"/>
      <c r="AUS372" s="89"/>
      <c r="AUT372" s="89"/>
      <c r="AUU372" s="89"/>
      <c r="AUV372" s="89"/>
      <c r="AUW372" s="89"/>
      <c r="AUX372" s="89"/>
      <c r="AUY372" s="89"/>
      <c r="AUZ372" s="89"/>
      <c r="AVA372" s="89"/>
      <c r="AVB372" s="89"/>
      <c r="AVC372" s="89"/>
      <c r="AVD372" s="89"/>
      <c r="AVE372" s="89"/>
      <c r="AVF372" s="89"/>
      <c r="AVG372" s="89"/>
      <c r="AVH372" s="89"/>
      <c r="AVI372" s="89"/>
      <c r="AVJ372" s="89"/>
      <c r="AVK372" s="89"/>
      <c r="AVL372" s="89"/>
      <c r="AVM372" s="89"/>
      <c r="AVN372" s="89"/>
      <c r="AVO372" s="89"/>
      <c r="AVP372" s="89"/>
      <c r="AVQ372" s="89"/>
      <c r="AVR372" s="89"/>
      <c r="AVS372" s="89"/>
      <c r="AVT372" s="89"/>
      <c r="AVU372" s="89"/>
      <c r="AVV372" s="89"/>
      <c r="AVW372" s="89"/>
      <c r="AVX372" s="89"/>
      <c r="AVY372" s="89"/>
      <c r="AVZ372" s="89"/>
      <c r="AWA372" s="89"/>
      <c r="AWB372" s="89"/>
      <c r="AWC372" s="89"/>
      <c r="AWD372" s="89"/>
      <c r="AWE372" s="89"/>
      <c r="AWF372" s="89"/>
      <c r="AWG372" s="89"/>
      <c r="AWH372" s="89"/>
      <c r="AWI372" s="89"/>
      <c r="AWJ372" s="89"/>
      <c r="AWK372" s="89"/>
      <c r="AWL372" s="89"/>
      <c r="AWM372" s="89"/>
      <c r="AWN372" s="89"/>
      <c r="AWO372" s="89"/>
      <c r="AWP372" s="89"/>
      <c r="AWQ372" s="89"/>
      <c r="AWR372" s="89"/>
      <c r="AWS372" s="89"/>
      <c r="AWT372" s="89"/>
      <c r="AWU372" s="89"/>
      <c r="AWV372" s="89"/>
      <c r="AWW372" s="89"/>
      <c r="AWX372" s="89"/>
      <c r="AWY372" s="89"/>
      <c r="AWZ372" s="89"/>
      <c r="AXA372" s="89"/>
      <c r="AXB372" s="89"/>
      <c r="AXC372" s="89"/>
      <c r="AXD372" s="89"/>
      <c r="AXE372" s="89"/>
      <c r="AXF372" s="89"/>
      <c r="AXG372" s="89"/>
      <c r="AXH372" s="89"/>
      <c r="AXI372" s="89"/>
      <c r="AXJ372" s="89"/>
      <c r="AXK372" s="89"/>
      <c r="AXL372" s="89"/>
      <c r="AXM372" s="89"/>
      <c r="AXN372" s="89"/>
      <c r="AXO372" s="89"/>
      <c r="AXP372" s="89"/>
      <c r="AXQ372" s="89"/>
      <c r="AXR372" s="89"/>
      <c r="AXS372" s="89"/>
      <c r="AXT372" s="89"/>
      <c r="AXU372" s="89"/>
      <c r="AXV372" s="89"/>
      <c r="AXW372" s="89"/>
      <c r="AXX372" s="89"/>
      <c r="AXY372" s="89"/>
      <c r="AXZ372" s="89"/>
      <c r="AYA372" s="89"/>
      <c r="AYB372" s="89"/>
      <c r="AYC372" s="89"/>
      <c r="AYD372" s="89"/>
      <c r="AYE372" s="89"/>
      <c r="AYF372" s="89"/>
      <c r="AYG372" s="89"/>
      <c r="AYH372" s="89"/>
      <c r="AYI372" s="89"/>
      <c r="AYJ372" s="89"/>
      <c r="AYK372" s="89"/>
      <c r="AYL372" s="89"/>
      <c r="AYM372" s="89"/>
      <c r="AYN372" s="89"/>
      <c r="AYO372" s="89"/>
      <c r="AYP372" s="89"/>
      <c r="AYQ372" s="89"/>
      <c r="AYR372" s="89"/>
      <c r="AYS372" s="89"/>
      <c r="AYT372" s="89"/>
      <c r="AYU372" s="89"/>
      <c r="AYV372" s="89"/>
      <c r="AYW372" s="89"/>
      <c r="AYX372" s="89"/>
      <c r="AYY372" s="89"/>
      <c r="AYZ372" s="89"/>
      <c r="AZA372" s="89"/>
      <c r="AZB372" s="89"/>
      <c r="AZC372" s="89"/>
      <c r="AZD372" s="89"/>
      <c r="AZE372" s="89"/>
      <c r="AZF372" s="89"/>
      <c r="AZG372" s="89"/>
      <c r="AZH372" s="89"/>
      <c r="AZI372" s="89"/>
      <c r="AZJ372" s="89"/>
      <c r="AZK372" s="89"/>
      <c r="AZL372" s="89"/>
      <c r="AZM372" s="89"/>
      <c r="AZN372" s="89"/>
      <c r="AZO372" s="89"/>
      <c r="AZP372" s="89"/>
      <c r="AZQ372" s="89"/>
      <c r="AZR372" s="89"/>
      <c r="AZS372" s="89"/>
      <c r="AZT372" s="89"/>
      <c r="AZU372" s="89"/>
      <c r="AZV372" s="89"/>
      <c r="AZW372" s="89"/>
      <c r="AZX372" s="89"/>
      <c r="AZY372" s="89"/>
      <c r="AZZ372" s="89"/>
      <c r="BAA372" s="89"/>
      <c r="BAB372" s="89"/>
      <c r="BAC372" s="89"/>
      <c r="BAD372" s="89"/>
      <c r="BAE372" s="89"/>
      <c r="BAF372" s="89"/>
      <c r="BAG372" s="89"/>
      <c r="BAH372" s="89"/>
      <c r="BAI372" s="89"/>
      <c r="BAJ372" s="89"/>
      <c r="BAK372" s="89"/>
      <c r="BAL372" s="89"/>
      <c r="BAM372" s="89"/>
      <c r="BAN372" s="89"/>
      <c r="BAO372" s="89"/>
      <c r="BAP372" s="89"/>
      <c r="BAQ372" s="89"/>
      <c r="BAR372" s="89"/>
      <c r="BAS372" s="89"/>
      <c r="BAT372" s="89"/>
      <c r="BAU372" s="89"/>
      <c r="BAV372" s="89"/>
      <c r="BAW372" s="89"/>
      <c r="BAX372" s="89"/>
      <c r="BAY372" s="89"/>
      <c r="BAZ372" s="89"/>
      <c r="BBA372" s="89"/>
      <c r="BBB372" s="89"/>
      <c r="BBC372" s="89"/>
      <c r="BBD372" s="89"/>
      <c r="BBE372" s="89"/>
      <c r="BBF372" s="89"/>
      <c r="BBG372" s="89"/>
      <c r="BBH372" s="89"/>
      <c r="BBI372" s="89"/>
      <c r="BBJ372" s="89"/>
      <c r="BBK372" s="89"/>
      <c r="BBL372" s="89"/>
      <c r="BBM372" s="89"/>
      <c r="BBN372" s="89"/>
      <c r="BBO372" s="89"/>
      <c r="BBP372" s="89"/>
      <c r="BBQ372" s="89"/>
      <c r="BBR372" s="89"/>
      <c r="BBS372" s="89"/>
      <c r="BBT372" s="89"/>
      <c r="BBU372" s="89"/>
      <c r="BBV372" s="89"/>
      <c r="BBW372" s="89"/>
      <c r="BBX372" s="89"/>
      <c r="BBY372" s="89"/>
      <c r="BBZ372" s="89"/>
      <c r="BCA372" s="89"/>
      <c r="BCB372" s="89"/>
      <c r="BCC372" s="89"/>
      <c r="BCD372" s="89"/>
      <c r="BCE372" s="89"/>
      <c r="BCF372" s="89"/>
      <c r="BCG372" s="89"/>
      <c r="BCH372" s="89"/>
      <c r="BCI372" s="89"/>
      <c r="BCJ372" s="89"/>
      <c r="BCK372" s="89"/>
      <c r="BCL372" s="89"/>
      <c r="BCM372" s="89"/>
      <c r="BCN372" s="89"/>
      <c r="BCO372" s="89"/>
      <c r="BCP372" s="89"/>
      <c r="BCQ372" s="89"/>
      <c r="BCR372" s="89"/>
      <c r="BCS372" s="89"/>
      <c r="BCT372" s="89"/>
      <c r="BCU372" s="89"/>
      <c r="BCV372" s="89"/>
      <c r="BCW372" s="89"/>
      <c r="BCX372" s="89"/>
      <c r="BCY372" s="89"/>
      <c r="BCZ372" s="89"/>
      <c r="BDA372" s="89"/>
      <c r="BDB372" s="89"/>
      <c r="BDC372" s="89"/>
      <c r="BDD372" s="89"/>
      <c r="BDE372" s="89"/>
      <c r="BDF372" s="89"/>
      <c r="BDG372" s="89"/>
      <c r="BDH372" s="89"/>
      <c r="BDI372" s="89"/>
      <c r="BDJ372" s="89"/>
      <c r="BDK372" s="89"/>
      <c r="BDL372" s="89"/>
      <c r="BDM372" s="89"/>
      <c r="BDN372" s="89"/>
      <c r="BDO372" s="89"/>
      <c r="BDP372" s="89"/>
      <c r="BDQ372" s="89"/>
      <c r="BDR372" s="89"/>
      <c r="BDS372" s="89"/>
      <c r="BDT372" s="89"/>
      <c r="BDU372" s="89"/>
      <c r="BDV372" s="89"/>
      <c r="BDW372" s="89"/>
      <c r="BDX372" s="89"/>
      <c r="BDY372" s="89"/>
      <c r="BDZ372" s="89"/>
      <c r="BEA372" s="89"/>
      <c r="BEB372" s="89"/>
      <c r="BEC372" s="89"/>
      <c r="BED372" s="89"/>
      <c r="BEE372" s="89"/>
      <c r="BEF372" s="89"/>
      <c r="BEG372" s="89"/>
      <c r="BEH372" s="89"/>
      <c r="BEI372" s="89"/>
      <c r="BEJ372" s="89"/>
      <c r="BEK372" s="89"/>
      <c r="BEL372" s="89"/>
      <c r="BEM372" s="89"/>
      <c r="BEN372" s="89"/>
      <c r="BEO372" s="89"/>
      <c r="BEP372" s="89"/>
      <c r="BEQ372" s="89"/>
      <c r="BER372" s="89"/>
      <c r="BES372" s="89"/>
      <c r="BET372" s="89"/>
      <c r="BEU372" s="89"/>
      <c r="BEV372" s="89"/>
      <c r="BEW372" s="89"/>
      <c r="BEX372" s="89"/>
      <c r="BEY372" s="89"/>
      <c r="BEZ372" s="89"/>
      <c r="BFA372" s="89"/>
      <c r="BFB372" s="89"/>
      <c r="BFC372" s="89"/>
      <c r="BFD372" s="89"/>
      <c r="BFE372" s="89"/>
      <c r="BFF372" s="89"/>
      <c r="BFG372" s="89"/>
      <c r="BFH372" s="89"/>
      <c r="BFI372" s="89"/>
      <c r="BFJ372" s="89"/>
      <c r="BFK372" s="89"/>
      <c r="BFL372" s="89"/>
      <c r="BFM372" s="89"/>
      <c r="BFN372" s="89"/>
      <c r="BFO372" s="89"/>
      <c r="BFP372" s="89"/>
      <c r="BFQ372" s="89"/>
      <c r="BFR372" s="89"/>
      <c r="BFS372" s="89"/>
      <c r="BFT372" s="89"/>
      <c r="BFU372" s="89"/>
      <c r="BFV372" s="89"/>
      <c r="BFW372" s="89"/>
      <c r="BFX372" s="89"/>
      <c r="BFY372" s="89"/>
      <c r="BFZ372" s="89"/>
      <c r="BGA372" s="89"/>
      <c r="BGB372" s="89"/>
      <c r="BGC372" s="89"/>
      <c r="BGD372" s="89"/>
      <c r="BGE372" s="89"/>
      <c r="BGF372" s="89"/>
      <c r="BGG372" s="89"/>
      <c r="BGH372" s="89"/>
      <c r="BGI372" s="89"/>
      <c r="BGJ372" s="89"/>
      <c r="BGK372" s="89"/>
      <c r="BGL372" s="89"/>
      <c r="BGM372" s="89"/>
      <c r="BGN372" s="89"/>
      <c r="BGO372" s="89"/>
      <c r="BGP372" s="89"/>
      <c r="BGQ372" s="89"/>
      <c r="BGR372" s="89"/>
      <c r="BGS372" s="89"/>
      <c r="BGT372" s="89"/>
      <c r="BGU372" s="89"/>
      <c r="BGV372" s="89"/>
      <c r="BGW372" s="89"/>
      <c r="BGX372" s="89"/>
      <c r="BGY372" s="89"/>
      <c r="BGZ372" s="89"/>
      <c r="BHA372" s="89"/>
      <c r="BHB372" s="89"/>
      <c r="BHC372" s="89"/>
      <c r="BHD372" s="89"/>
      <c r="BHE372" s="89"/>
      <c r="BHF372" s="89"/>
      <c r="BHG372" s="89"/>
      <c r="BHH372" s="89"/>
      <c r="BHI372" s="89"/>
      <c r="BHJ372" s="89"/>
      <c r="BHK372" s="89"/>
      <c r="BHL372" s="89"/>
      <c r="BHM372" s="89"/>
      <c r="BHN372" s="89"/>
      <c r="BHO372" s="89"/>
      <c r="BHP372" s="89"/>
      <c r="BHQ372" s="89"/>
      <c r="BHR372" s="89"/>
      <c r="BHS372" s="89"/>
      <c r="BHT372" s="89"/>
      <c r="BHU372" s="89"/>
      <c r="BHV372" s="89"/>
      <c r="BHW372" s="89"/>
      <c r="BHX372" s="89"/>
      <c r="BHY372" s="89"/>
      <c r="BHZ372" s="89"/>
      <c r="BIA372" s="89"/>
      <c r="BIB372" s="89"/>
      <c r="BIC372" s="89"/>
      <c r="BID372" s="89"/>
      <c r="BIE372" s="89"/>
      <c r="BIF372" s="89"/>
      <c r="BIG372" s="89"/>
      <c r="BIH372" s="89"/>
      <c r="BII372" s="89"/>
      <c r="BIJ372" s="89"/>
      <c r="BIK372" s="89"/>
      <c r="BIL372" s="89"/>
      <c r="BIM372" s="89"/>
      <c r="BIN372" s="89"/>
      <c r="BIO372" s="89"/>
      <c r="BIP372" s="89"/>
      <c r="BIQ372" s="89"/>
      <c r="BIR372" s="89"/>
      <c r="BIS372" s="89"/>
      <c r="BIT372" s="89"/>
      <c r="BIU372" s="89"/>
      <c r="BIV372" s="89"/>
      <c r="BIW372" s="89"/>
      <c r="BIX372" s="89"/>
      <c r="BIY372" s="89"/>
      <c r="BIZ372" s="89"/>
      <c r="BJA372" s="89"/>
      <c r="BJB372" s="89"/>
      <c r="BJC372" s="89"/>
      <c r="BJD372" s="89"/>
      <c r="BJE372" s="89"/>
      <c r="BJF372" s="89"/>
      <c r="BJG372" s="89"/>
      <c r="BJH372" s="89"/>
      <c r="BJI372" s="89"/>
      <c r="BJJ372" s="89"/>
      <c r="BJK372" s="89"/>
      <c r="BJL372" s="89"/>
      <c r="BJM372" s="89"/>
      <c r="BJN372" s="89"/>
      <c r="BJO372" s="89"/>
      <c r="BJP372" s="89"/>
      <c r="BJQ372" s="89"/>
      <c r="BJR372" s="89"/>
      <c r="BJS372" s="89"/>
      <c r="BJT372" s="89"/>
      <c r="BJU372" s="89"/>
      <c r="BJV372" s="89"/>
      <c r="BJW372" s="89"/>
      <c r="BJX372" s="89"/>
      <c r="BJY372" s="89"/>
      <c r="BJZ372" s="89"/>
      <c r="BKA372" s="89"/>
      <c r="BKB372" s="89"/>
      <c r="BKC372" s="89"/>
      <c r="BKD372" s="89"/>
      <c r="BKE372" s="89"/>
      <c r="BKF372" s="89"/>
      <c r="BKG372" s="89"/>
      <c r="BKH372" s="89"/>
      <c r="BKI372" s="89"/>
      <c r="BKJ372" s="89"/>
      <c r="BKK372" s="89"/>
      <c r="BKL372" s="89"/>
      <c r="BKM372" s="89"/>
      <c r="BKN372" s="89"/>
      <c r="BKO372" s="89"/>
      <c r="BKP372" s="89"/>
      <c r="BKQ372" s="89"/>
      <c r="BKR372" s="89"/>
      <c r="BKS372" s="89"/>
      <c r="BKT372" s="89"/>
      <c r="BKU372" s="89"/>
      <c r="BKV372" s="89"/>
      <c r="BKW372" s="89"/>
      <c r="BKX372" s="89"/>
      <c r="BKY372" s="89"/>
      <c r="BKZ372" s="89"/>
      <c r="BLA372" s="89"/>
      <c r="BLB372" s="89"/>
      <c r="BLC372" s="89"/>
      <c r="BLD372" s="89"/>
      <c r="BLE372" s="89"/>
      <c r="BLF372" s="89"/>
      <c r="BLG372" s="89"/>
      <c r="BLH372" s="89"/>
      <c r="BLI372" s="89"/>
      <c r="BLJ372" s="89"/>
      <c r="BLK372" s="89"/>
      <c r="BLL372" s="89"/>
      <c r="BLM372" s="89"/>
      <c r="BLN372" s="89"/>
      <c r="BLO372" s="89"/>
      <c r="BLP372" s="89"/>
      <c r="BLQ372" s="89"/>
      <c r="BLR372" s="89"/>
      <c r="BLS372" s="89"/>
      <c r="BLT372" s="89"/>
      <c r="BLU372" s="89"/>
      <c r="BLV372" s="89"/>
      <c r="BLW372" s="89"/>
      <c r="BLX372" s="89"/>
      <c r="BLY372" s="89"/>
      <c r="BLZ372" s="89"/>
      <c r="BMA372" s="89"/>
      <c r="BMB372" s="89"/>
      <c r="BMC372" s="89"/>
      <c r="BMD372" s="89"/>
      <c r="BME372" s="89"/>
      <c r="BMF372" s="89"/>
      <c r="BMG372" s="89"/>
      <c r="BMH372" s="89"/>
      <c r="BMI372" s="89"/>
      <c r="BMJ372" s="89"/>
      <c r="BMK372" s="89"/>
      <c r="BML372" s="89"/>
      <c r="BMM372" s="89"/>
      <c r="BMN372" s="89"/>
      <c r="BMO372" s="89"/>
      <c r="BMP372" s="89"/>
      <c r="BMQ372" s="89"/>
      <c r="BMR372" s="89"/>
      <c r="BMS372" s="89"/>
      <c r="BMT372" s="89"/>
      <c r="BMU372" s="89"/>
      <c r="BMV372" s="89"/>
      <c r="BMW372" s="89"/>
      <c r="BMX372" s="89"/>
      <c r="BMY372" s="89"/>
      <c r="BMZ372" s="89"/>
      <c r="BNA372" s="89"/>
      <c r="BNB372" s="89"/>
      <c r="BNC372" s="89"/>
      <c r="BND372" s="89"/>
      <c r="BNE372" s="89"/>
      <c r="BNF372" s="89"/>
      <c r="BNG372" s="89"/>
      <c r="BNH372" s="89"/>
      <c r="BNI372" s="89"/>
      <c r="BNJ372" s="89"/>
      <c r="BNK372" s="89"/>
      <c r="BNL372" s="89"/>
      <c r="BNM372" s="89"/>
      <c r="BNN372" s="89"/>
      <c r="BNO372" s="89"/>
      <c r="BNP372" s="89"/>
      <c r="BNQ372" s="89"/>
      <c r="BNR372" s="89"/>
      <c r="BNS372" s="89"/>
      <c r="BNT372" s="89"/>
      <c r="BNU372" s="89"/>
      <c r="BNV372" s="89"/>
      <c r="BNW372" s="89"/>
      <c r="BNX372" s="89"/>
      <c r="BNY372" s="89"/>
      <c r="BNZ372" s="89"/>
      <c r="BOA372" s="89"/>
      <c r="BOB372" s="89"/>
      <c r="BOC372" s="89"/>
      <c r="BOD372" s="89"/>
      <c r="BOE372" s="89"/>
      <c r="BOF372" s="89"/>
      <c r="BOG372" s="89"/>
      <c r="BOH372" s="89"/>
      <c r="BOI372" s="89"/>
      <c r="BOJ372" s="89"/>
      <c r="BOK372" s="89"/>
      <c r="BOL372" s="89"/>
      <c r="BOM372" s="89"/>
      <c r="BON372" s="89"/>
      <c r="BOO372" s="89"/>
      <c r="BOP372" s="89"/>
      <c r="BOQ372" s="89"/>
      <c r="BOR372" s="89"/>
      <c r="BOS372" s="89"/>
      <c r="BOT372" s="89"/>
      <c r="BOU372" s="89"/>
      <c r="BOV372" s="89"/>
      <c r="BOW372" s="89"/>
      <c r="BOX372" s="89"/>
      <c r="BOY372" s="89"/>
      <c r="BOZ372" s="89"/>
      <c r="BPA372" s="89"/>
      <c r="BPB372" s="89"/>
      <c r="BPC372" s="89"/>
      <c r="BPD372" s="89"/>
      <c r="BPE372" s="89"/>
      <c r="BPF372" s="89"/>
      <c r="BPG372" s="89"/>
      <c r="BPH372" s="89"/>
      <c r="BPI372" s="89"/>
      <c r="BPJ372" s="89"/>
      <c r="BPK372" s="89"/>
      <c r="BPL372" s="89"/>
      <c r="BPM372" s="89"/>
      <c r="BPN372" s="89"/>
      <c r="BPO372" s="89"/>
      <c r="BPP372" s="89"/>
      <c r="BPQ372" s="89"/>
      <c r="BPR372" s="89"/>
      <c r="BPS372" s="89"/>
      <c r="BPT372" s="89"/>
      <c r="BPU372" s="89"/>
      <c r="BPV372" s="89"/>
      <c r="BPW372" s="89"/>
      <c r="BPX372" s="89"/>
      <c r="BPY372" s="89"/>
      <c r="BPZ372" s="89"/>
      <c r="BQA372" s="89"/>
      <c r="BQB372" s="89"/>
      <c r="BQC372" s="89"/>
      <c r="BQD372" s="89"/>
      <c r="BQE372" s="89"/>
      <c r="BQF372" s="89"/>
      <c r="BQG372" s="89"/>
      <c r="BQH372" s="89"/>
      <c r="BQI372" s="89"/>
      <c r="BQJ372" s="89"/>
      <c r="BQK372" s="89"/>
      <c r="BQL372" s="89"/>
      <c r="BQM372" s="89"/>
      <c r="BQN372" s="89"/>
      <c r="BQO372" s="89"/>
      <c r="BQP372" s="89"/>
      <c r="BQQ372" s="89"/>
      <c r="BQR372" s="89"/>
      <c r="BQS372" s="89"/>
      <c r="BQT372" s="89"/>
      <c r="BQU372" s="89"/>
      <c r="BQV372" s="89"/>
      <c r="BQW372" s="89"/>
      <c r="BQX372" s="89"/>
      <c r="BQY372" s="89"/>
      <c r="BQZ372" s="89"/>
      <c r="BRA372" s="89"/>
      <c r="BRB372" s="89"/>
      <c r="BRC372" s="89"/>
      <c r="BRD372" s="89"/>
      <c r="BRE372" s="89"/>
      <c r="BRF372" s="89"/>
      <c r="BRG372" s="89"/>
      <c r="BRH372" s="89"/>
      <c r="BRI372" s="89"/>
      <c r="BRJ372" s="89"/>
      <c r="BRK372" s="89"/>
      <c r="BRL372" s="89"/>
      <c r="BRM372" s="89"/>
      <c r="BRN372" s="89"/>
      <c r="BRO372" s="89"/>
      <c r="BRP372" s="89"/>
      <c r="BRQ372" s="89"/>
      <c r="BRR372" s="89"/>
      <c r="BRS372" s="89"/>
      <c r="BRT372" s="89"/>
      <c r="BRU372" s="89"/>
      <c r="BRV372" s="89"/>
      <c r="BRW372" s="89"/>
      <c r="BRX372" s="89"/>
      <c r="BRY372" s="89"/>
      <c r="BRZ372" s="89"/>
      <c r="BSA372" s="89"/>
      <c r="BSB372" s="89"/>
      <c r="BSC372" s="89"/>
      <c r="BSD372" s="89"/>
      <c r="BSE372" s="89"/>
      <c r="BSF372" s="89"/>
      <c r="BSG372" s="89"/>
      <c r="BSH372" s="89"/>
      <c r="BSI372" s="89"/>
      <c r="BSJ372" s="89"/>
      <c r="BSK372" s="89"/>
      <c r="BSL372" s="89"/>
      <c r="BSM372" s="89"/>
      <c r="BSN372" s="89"/>
      <c r="BSO372" s="89"/>
      <c r="BSP372" s="89"/>
      <c r="BSQ372" s="89"/>
      <c r="BSR372" s="89"/>
      <c r="BSS372" s="89"/>
      <c r="BST372" s="89"/>
      <c r="BSU372" s="89"/>
      <c r="BSV372" s="89"/>
      <c r="BSW372" s="89"/>
      <c r="BSX372" s="89"/>
      <c r="BSY372" s="89"/>
      <c r="BSZ372" s="89"/>
      <c r="BTA372" s="89"/>
      <c r="BTB372" s="89"/>
      <c r="BTC372" s="89"/>
      <c r="BTD372" s="89"/>
      <c r="BTE372" s="89"/>
      <c r="BTF372" s="89"/>
      <c r="BTG372" s="89"/>
      <c r="BTH372" s="89"/>
      <c r="BTI372" s="89"/>
      <c r="BTJ372" s="89"/>
      <c r="BTK372" s="89"/>
      <c r="BTL372" s="89"/>
      <c r="BTM372" s="89"/>
      <c r="BTN372" s="89"/>
      <c r="BTO372" s="89"/>
      <c r="BTP372" s="89"/>
      <c r="BTQ372" s="89"/>
      <c r="BTR372" s="89"/>
      <c r="BTS372" s="89"/>
      <c r="BTT372" s="89"/>
      <c r="BTU372" s="89"/>
      <c r="BTV372" s="89"/>
      <c r="BTW372" s="89"/>
      <c r="BTX372" s="89"/>
      <c r="BTY372" s="89"/>
      <c r="BTZ372" s="89"/>
      <c r="BUA372" s="89"/>
      <c r="BUB372" s="89"/>
      <c r="BUC372" s="89"/>
      <c r="BUD372" s="89"/>
      <c r="BUE372" s="89"/>
      <c r="BUF372" s="89"/>
      <c r="BUG372" s="89"/>
      <c r="BUH372" s="89"/>
      <c r="BUI372" s="89"/>
      <c r="BUJ372" s="89"/>
      <c r="BUK372" s="89"/>
      <c r="BUL372" s="89"/>
      <c r="BUM372" s="89"/>
      <c r="BUN372" s="89"/>
      <c r="BUO372" s="89"/>
      <c r="BUP372" s="89"/>
      <c r="BUQ372" s="89"/>
      <c r="BUR372" s="89"/>
      <c r="BUS372" s="89"/>
      <c r="BUT372" s="89"/>
      <c r="BUU372" s="89"/>
      <c r="BUV372" s="89"/>
      <c r="BUW372" s="89"/>
      <c r="BUX372" s="89"/>
      <c r="BUY372" s="89"/>
      <c r="BUZ372" s="89"/>
      <c r="BVA372" s="89"/>
      <c r="BVB372" s="89"/>
      <c r="BVC372" s="89"/>
      <c r="BVD372" s="89"/>
      <c r="BVE372" s="89"/>
      <c r="BVF372" s="89"/>
      <c r="BVG372" s="89"/>
      <c r="BVH372" s="89"/>
      <c r="BVI372" s="89"/>
      <c r="BVJ372" s="89"/>
      <c r="BVK372" s="89"/>
      <c r="BVL372" s="89"/>
      <c r="BVM372" s="89"/>
      <c r="BVN372" s="89"/>
      <c r="BVO372" s="89"/>
      <c r="BVP372" s="89"/>
      <c r="BVQ372" s="89"/>
      <c r="BVR372" s="89"/>
      <c r="BVS372" s="89"/>
      <c r="BVT372" s="89"/>
      <c r="BVU372" s="89"/>
      <c r="BVV372" s="89"/>
      <c r="BVW372" s="89"/>
      <c r="BVX372" s="89"/>
      <c r="BVY372" s="89"/>
      <c r="BVZ372" s="89"/>
      <c r="BWA372" s="89"/>
      <c r="BWB372" s="89"/>
      <c r="BWC372" s="89"/>
      <c r="BWD372" s="89"/>
      <c r="BWE372" s="89"/>
      <c r="BWF372" s="89"/>
      <c r="BWG372" s="89"/>
      <c r="BWH372" s="89"/>
      <c r="BWI372" s="89"/>
      <c r="BWJ372" s="89"/>
      <c r="BWK372" s="89"/>
      <c r="BWL372" s="89"/>
      <c r="BWM372" s="89"/>
      <c r="BWN372" s="89"/>
      <c r="BWO372" s="89"/>
      <c r="BWP372" s="89"/>
      <c r="BWQ372" s="89"/>
      <c r="BWR372" s="89"/>
      <c r="BWS372" s="89"/>
      <c r="BWT372" s="89"/>
      <c r="BWU372" s="89"/>
      <c r="BWV372" s="89"/>
      <c r="BWW372" s="89"/>
      <c r="BWX372" s="89"/>
      <c r="BWY372" s="89"/>
      <c r="BWZ372" s="89"/>
      <c r="BXA372" s="89"/>
      <c r="BXB372" s="89"/>
      <c r="BXC372" s="89"/>
      <c r="BXD372" s="89"/>
      <c r="BXE372" s="89"/>
      <c r="BXF372" s="89"/>
      <c r="BXG372" s="89"/>
      <c r="BXH372" s="89"/>
      <c r="BXI372" s="89"/>
      <c r="BXJ372" s="89"/>
      <c r="BXK372" s="89"/>
      <c r="BXL372" s="89"/>
      <c r="BXM372" s="89"/>
      <c r="BXN372" s="89"/>
      <c r="BXO372" s="89"/>
      <c r="BXP372" s="89"/>
      <c r="BXQ372" s="89"/>
      <c r="BXR372" s="89"/>
      <c r="BXS372" s="89"/>
      <c r="BXT372" s="89"/>
      <c r="BXU372" s="89"/>
      <c r="BXV372" s="89"/>
      <c r="BXW372" s="89"/>
      <c r="BXX372" s="89"/>
      <c r="BXY372" s="89"/>
      <c r="BXZ372" s="89"/>
      <c r="BYA372" s="89"/>
      <c r="BYB372" s="89"/>
      <c r="BYC372" s="89"/>
      <c r="BYD372" s="89"/>
      <c r="BYE372" s="89"/>
      <c r="BYF372" s="89"/>
      <c r="BYG372" s="89"/>
      <c r="BYH372" s="89"/>
      <c r="BYI372" s="89"/>
      <c r="BYJ372" s="89"/>
      <c r="BYK372" s="89"/>
      <c r="BYL372" s="89"/>
      <c r="BYM372" s="89"/>
      <c r="BYN372" s="89"/>
      <c r="BYO372" s="89"/>
      <c r="BYP372" s="89"/>
      <c r="BYQ372" s="89"/>
      <c r="BYR372" s="89"/>
      <c r="BYS372" s="89"/>
      <c r="BYT372" s="89"/>
      <c r="BYU372" s="89"/>
      <c r="BYV372" s="89"/>
      <c r="BYW372" s="89"/>
      <c r="BYX372" s="89"/>
      <c r="BYY372" s="89"/>
      <c r="BYZ372" s="89"/>
      <c r="BZA372" s="89"/>
      <c r="BZB372" s="89"/>
      <c r="BZC372" s="89"/>
      <c r="BZD372" s="89"/>
      <c r="BZE372" s="89"/>
      <c r="BZF372" s="89"/>
      <c r="BZG372" s="89"/>
      <c r="BZH372" s="89"/>
      <c r="BZI372" s="89"/>
      <c r="BZJ372" s="89"/>
      <c r="BZK372" s="89"/>
      <c r="BZL372" s="89"/>
      <c r="BZM372" s="89"/>
      <c r="BZN372" s="89"/>
      <c r="BZO372" s="89"/>
      <c r="BZP372" s="89"/>
      <c r="BZQ372" s="89"/>
      <c r="BZR372" s="89"/>
      <c r="BZS372" s="89"/>
      <c r="BZT372" s="89"/>
      <c r="BZU372" s="89"/>
      <c r="BZV372" s="89"/>
      <c r="BZW372" s="89"/>
      <c r="BZX372" s="89"/>
      <c r="BZY372" s="89"/>
      <c r="BZZ372" s="89"/>
      <c r="CAA372" s="89"/>
      <c r="CAB372" s="89"/>
      <c r="CAC372" s="89"/>
      <c r="CAD372" s="89"/>
      <c r="CAE372" s="89"/>
      <c r="CAF372" s="89"/>
      <c r="CAG372" s="89"/>
      <c r="CAH372" s="89"/>
      <c r="CAI372" s="89"/>
      <c r="CAJ372" s="89"/>
      <c r="CAK372" s="89"/>
      <c r="CAL372" s="89"/>
      <c r="CAM372" s="89"/>
      <c r="CAN372" s="89"/>
      <c r="CAO372" s="89"/>
      <c r="CAP372" s="89"/>
      <c r="CAQ372" s="89"/>
      <c r="CAR372" s="89"/>
      <c r="CAS372" s="89"/>
      <c r="CAT372" s="89"/>
      <c r="CAU372" s="89"/>
      <c r="CAV372" s="89"/>
      <c r="CAW372" s="89"/>
      <c r="CAX372" s="89"/>
      <c r="CAY372" s="89"/>
      <c r="CAZ372" s="89"/>
      <c r="CBA372" s="89"/>
      <c r="CBB372" s="89"/>
      <c r="CBC372" s="89"/>
      <c r="CBD372" s="89"/>
      <c r="CBE372" s="89"/>
      <c r="CBF372" s="89"/>
      <c r="CBG372" s="89"/>
      <c r="CBH372" s="89"/>
      <c r="CBI372" s="89"/>
      <c r="CBJ372" s="89"/>
      <c r="CBK372" s="89"/>
      <c r="CBL372" s="89"/>
      <c r="CBM372" s="89"/>
      <c r="CBN372" s="89"/>
      <c r="CBO372" s="89"/>
      <c r="CBP372" s="89"/>
      <c r="CBQ372" s="89"/>
      <c r="CBR372" s="89"/>
      <c r="CBS372" s="89"/>
      <c r="CBT372" s="89"/>
      <c r="CBU372" s="89"/>
      <c r="CBV372" s="89"/>
      <c r="CBW372" s="89"/>
      <c r="CBX372" s="89"/>
      <c r="CBY372" s="89"/>
      <c r="CBZ372" s="89"/>
      <c r="CCA372" s="89"/>
      <c r="CCB372" s="89"/>
      <c r="CCC372" s="89"/>
      <c r="CCD372" s="89"/>
      <c r="CCE372" s="89"/>
      <c r="CCF372" s="89"/>
      <c r="CCG372" s="89"/>
      <c r="CCH372" s="89"/>
      <c r="CCI372" s="89"/>
      <c r="CCJ372" s="89"/>
      <c r="CCK372" s="89"/>
      <c r="CCL372" s="89"/>
      <c r="CCM372" s="89"/>
      <c r="CCN372" s="89"/>
      <c r="CCO372" s="89"/>
      <c r="CCP372" s="89"/>
      <c r="CCQ372" s="89"/>
      <c r="CCR372" s="89"/>
      <c r="CCS372" s="89"/>
      <c r="CCT372" s="89"/>
      <c r="CCU372" s="89"/>
      <c r="CCV372" s="89"/>
      <c r="CCW372" s="89"/>
      <c r="CCX372" s="89"/>
      <c r="CCY372" s="89"/>
      <c r="CCZ372" s="89"/>
      <c r="CDA372" s="89"/>
      <c r="CDB372" s="89"/>
      <c r="CDC372" s="89"/>
      <c r="CDD372" s="89"/>
      <c r="CDE372" s="89"/>
      <c r="CDF372" s="89"/>
      <c r="CDG372" s="89"/>
      <c r="CDH372" s="89"/>
      <c r="CDI372" s="89"/>
      <c r="CDJ372" s="89"/>
      <c r="CDK372" s="89"/>
      <c r="CDL372" s="89"/>
      <c r="CDM372" s="89"/>
      <c r="CDN372" s="89"/>
      <c r="CDO372" s="89"/>
      <c r="CDP372" s="89"/>
      <c r="CDQ372" s="89"/>
      <c r="CDR372" s="89"/>
      <c r="CDS372" s="89"/>
      <c r="CDT372" s="89"/>
      <c r="CDU372" s="89"/>
      <c r="CDV372" s="89"/>
      <c r="CDW372" s="89"/>
      <c r="CDX372" s="89"/>
      <c r="CDY372" s="89"/>
      <c r="CDZ372" s="89"/>
      <c r="CEA372" s="89"/>
      <c r="CEB372" s="89"/>
      <c r="CEC372" s="89"/>
      <c r="CED372" s="89"/>
      <c r="CEE372" s="89"/>
      <c r="CEF372" s="89"/>
      <c r="CEG372" s="89"/>
      <c r="CEH372" s="89"/>
      <c r="CEI372" s="89"/>
      <c r="CEJ372" s="89"/>
      <c r="CEK372" s="89"/>
      <c r="CEL372" s="89"/>
      <c r="CEM372" s="89"/>
      <c r="CEN372" s="89"/>
      <c r="CEO372" s="89"/>
      <c r="CEP372" s="89"/>
      <c r="CEQ372" s="89"/>
      <c r="CER372" s="89"/>
      <c r="CES372" s="89"/>
      <c r="CET372" s="89"/>
      <c r="CEU372" s="89"/>
      <c r="CEV372" s="89"/>
      <c r="CEW372" s="89"/>
      <c r="CEX372" s="89"/>
      <c r="CEY372" s="89"/>
      <c r="CEZ372" s="89"/>
      <c r="CFA372" s="89"/>
      <c r="CFB372" s="89"/>
      <c r="CFC372" s="89"/>
      <c r="CFD372" s="89"/>
      <c r="CFE372" s="89"/>
      <c r="CFF372" s="89"/>
      <c r="CFG372" s="89"/>
      <c r="CFH372" s="89"/>
      <c r="CFI372" s="89"/>
      <c r="CFJ372" s="89"/>
      <c r="CFK372" s="89"/>
      <c r="CFL372" s="89"/>
      <c r="CFM372" s="89"/>
      <c r="CFN372" s="89"/>
      <c r="CFO372" s="89"/>
      <c r="CFP372" s="89"/>
      <c r="CFQ372" s="89"/>
      <c r="CFR372" s="89"/>
      <c r="CFS372" s="89"/>
      <c r="CFT372" s="89"/>
      <c r="CFU372" s="89"/>
      <c r="CFV372" s="89"/>
      <c r="CFW372" s="89"/>
      <c r="CFX372" s="89"/>
      <c r="CFY372" s="89"/>
      <c r="CFZ372" s="89"/>
      <c r="CGA372" s="89"/>
      <c r="CGB372" s="89"/>
      <c r="CGC372" s="89"/>
      <c r="CGD372" s="89"/>
      <c r="CGE372" s="89"/>
      <c r="CGF372" s="89"/>
      <c r="CGG372" s="89"/>
      <c r="CGH372" s="89"/>
      <c r="CGI372" s="89"/>
      <c r="CGJ372" s="89"/>
      <c r="CGK372" s="89"/>
      <c r="CGL372" s="89"/>
      <c r="CGM372" s="89"/>
      <c r="CGN372" s="89"/>
      <c r="CGO372" s="89"/>
      <c r="CGP372" s="89"/>
      <c r="CGQ372" s="89"/>
      <c r="CGR372" s="89"/>
      <c r="CGS372" s="89"/>
      <c r="CGT372" s="89"/>
      <c r="CGU372" s="89"/>
      <c r="CGV372" s="89"/>
      <c r="CGW372" s="89"/>
      <c r="CGX372" s="89"/>
      <c r="CGY372" s="89"/>
      <c r="CGZ372" s="89"/>
      <c r="CHA372" s="89"/>
      <c r="CHB372" s="89"/>
      <c r="CHC372" s="89"/>
      <c r="CHD372" s="89"/>
      <c r="CHE372" s="89"/>
      <c r="CHF372" s="89"/>
      <c r="CHG372" s="89"/>
      <c r="CHH372" s="89"/>
      <c r="CHI372" s="89"/>
      <c r="CHJ372" s="89"/>
      <c r="CHK372" s="89"/>
      <c r="CHL372" s="89"/>
      <c r="CHM372" s="89"/>
      <c r="CHN372" s="89"/>
      <c r="CHO372" s="89"/>
      <c r="CHP372" s="89"/>
      <c r="CHQ372" s="89"/>
      <c r="CHR372" s="89"/>
      <c r="CHS372" s="89"/>
      <c r="CHT372" s="89"/>
      <c r="CHU372" s="89"/>
      <c r="CHV372" s="89"/>
      <c r="CHW372" s="89"/>
      <c r="CHX372" s="89"/>
      <c r="CHY372" s="89"/>
      <c r="CHZ372" s="89"/>
      <c r="CIA372" s="89"/>
      <c r="CIB372" s="89"/>
      <c r="CIC372" s="89"/>
      <c r="CID372" s="89"/>
      <c r="CIE372" s="89"/>
      <c r="CIF372" s="89"/>
      <c r="CIG372" s="89"/>
      <c r="CIH372" s="89"/>
      <c r="CII372" s="89"/>
      <c r="CIJ372" s="89"/>
      <c r="CIK372" s="89"/>
      <c r="CIL372" s="89"/>
      <c r="CIM372" s="89"/>
      <c r="CIN372" s="89"/>
      <c r="CIO372" s="89"/>
      <c r="CIP372" s="89"/>
      <c r="CIQ372" s="89"/>
      <c r="CIR372" s="89"/>
      <c r="CIS372" s="89"/>
      <c r="CIT372" s="89"/>
      <c r="CIU372" s="89"/>
      <c r="CIV372" s="89"/>
      <c r="CIW372" s="89"/>
      <c r="CIX372" s="89"/>
      <c r="CIY372" s="89"/>
      <c r="CIZ372" s="89"/>
      <c r="CJA372" s="89"/>
      <c r="CJB372" s="89"/>
      <c r="CJC372" s="89"/>
      <c r="CJD372" s="89"/>
      <c r="CJE372" s="89"/>
      <c r="CJF372" s="89"/>
      <c r="CJG372" s="89"/>
      <c r="CJH372" s="89"/>
      <c r="CJI372" s="89"/>
      <c r="CJJ372" s="89"/>
      <c r="CJK372" s="89"/>
      <c r="CJL372" s="89"/>
      <c r="CJM372" s="89"/>
      <c r="CJN372" s="89"/>
      <c r="CJO372" s="89"/>
      <c r="CJP372" s="89"/>
      <c r="CJQ372" s="89"/>
      <c r="CJR372" s="89"/>
      <c r="CJS372" s="89"/>
      <c r="CJT372" s="89"/>
      <c r="CJU372" s="89"/>
      <c r="CJV372" s="89"/>
      <c r="CJW372" s="89"/>
      <c r="CJX372" s="89"/>
      <c r="CJY372" s="89"/>
      <c r="CJZ372" s="89"/>
      <c r="CKA372" s="89"/>
      <c r="CKB372" s="89"/>
      <c r="CKC372" s="89"/>
      <c r="CKD372" s="89"/>
      <c r="CKE372" s="89"/>
      <c r="CKF372" s="89"/>
      <c r="CKG372" s="89"/>
      <c r="CKH372" s="89"/>
      <c r="CKI372" s="89"/>
      <c r="CKJ372" s="89"/>
      <c r="CKK372" s="89"/>
      <c r="CKL372" s="89"/>
      <c r="CKM372" s="89"/>
      <c r="CKN372" s="89"/>
      <c r="CKO372" s="89"/>
      <c r="CKP372" s="89"/>
      <c r="CKQ372" s="89"/>
      <c r="CKR372" s="89"/>
      <c r="CKS372" s="89"/>
      <c r="CKT372" s="89"/>
      <c r="CKU372" s="89"/>
      <c r="CKV372" s="89"/>
      <c r="CKW372" s="89"/>
      <c r="CKX372" s="89"/>
      <c r="CKY372" s="89"/>
      <c r="CKZ372" s="89"/>
      <c r="CLA372" s="89"/>
      <c r="CLB372" s="89"/>
      <c r="CLC372" s="89"/>
      <c r="CLD372" s="89"/>
      <c r="CLE372" s="89"/>
      <c r="CLF372" s="89"/>
      <c r="CLG372" s="89"/>
      <c r="CLH372" s="89"/>
      <c r="CLI372" s="89"/>
      <c r="CLJ372" s="89"/>
      <c r="CLK372" s="89"/>
      <c r="CLL372" s="89"/>
      <c r="CLM372" s="89"/>
      <c r="CLN372" s="89"/>
      <c r="CLO372" s="89"/>
      <c r="CLP372" s="89"/>
      <c r="CLQ372" s="89"/>
      <c r="CLR372" s="89"/>
      <c r="CLS372" s="89"/>
      <c r="CLT372" s="89"/>
      <c r="CLU372" s="89"/>
      <c r="CLV372" s="89"/>
      <c r="CLW372" s="89"/>
      <c r="CLX372" s="89"/>
      <c r="CLY372" s="89"/>
      <c r="CLZ372" s="89"/>
      <c r="CMA372" s="89"/>
      <c r="CMB372" s="89"/>
      <c r="CMC372" s="89"/>
      <c r="CMD372" s="89"/>
      <c r="CME372" s="89"/>
      <c r="CMF372" s="89"/>
      <c r="CMG372" s="89"/>
      <c r="CMH372" s="89"/>
      <c r="CMI372" s="89"/>
      <c r="CMJ372" s="89"/>
      <c r="CMK372" s="89"/>
      <c r="CML372" s="89"/>
      <c r="CMM372" s="89"/>
      <c r="CMN372" s="89"/>
      <c r="CMO372" s="89"/>
      <c r="CMP372" s="89"/>
      <c r="CMQ372" s="89"/>
      <c r="CMR372" s="89"/>
      <c r="CMS372" s="89"/>
      <c r="CMT372" s="89"/>
      <c r="CMU372" s="89"/>
      <c r="CMV372" s="89"/>
      <c r="CMW372" s="89"/>
      <c r="CMX372" s="89"/>
      <c r="CMY372" s="89"/>
      <c r="CMZ372" s="89"/>
      <c r="CNA372" s="89"/>
      <c r="CNB372" s="89"/>
      <c r="CNC372" s="89"/>
      <c r="CND372" s="89"/>
      <c r="CNE372" s="89"/>
      <c r="CNF372" s="89"/>
      <c r="CNG372" s="89"/>
      <c r="CNH372" s="89"/>
      <c r="CNI372" s="89"/>
      <c r="CNJ372" s="89"/>
      <c r="CNK372" s="89"/>
      <c r="CNL372" s="89"/>
      <c r="CNM372" s="89"/>
      <c r="CNN372" s="89"/>
      <c r="CNO372" s="89"/>
      <c r="CNP372" s="89"/>
      <c r="CNQ372" s="89"/>
      <c r="CNR372" s="89"/>
      <c r="CNS372" s="89"/>
      <c r="CNT372" s="89"/>
      <c r="CNU372" s="89"/>
      <c r="CNV372" s="89"/>
      <c r="CNW372" s="89"/>
      <c r="CNX372" s="89"/>
      <c r="CNY372" s="89"/>
      <c r="CNZ372" s="89"/>
      <c r="COA372" s="89"/>
      <c r="COB372" s="89"/>
      <c r="COC372" s="89"/>
      <c r="COD372" s="89"/>
      <c r="COE372" s="89"/>
      <c r="COF372" s="89"/>
      <c r="COG372" s="89"/>
      <c r="COH372" s="89"/>
      <c r="COI372" s="89"/>
      <c r="COJ372" s="89"/>
      <c r="COK372" s="89"/>
      <c r="COL372" s="89"/>
      <c r="COM372" s="89"/>
      <c r="CON372" s="89"/>
      <c r="COO372" s="89"/>
      <c r="COP372" s="89"/>
      <c r="COQ372" s="89"/>
      <c r="COR372" s="89"/>
      <c r="COS372" s="89"/>
      <c r="COT372" s="89"/>
      <c r="COU372" s="89"/>
      <c r="COV372" s="89"/>
      <c r="COW372" s="89"/>
      <c r="COX372" s="89"/>
      <c r="COY372" s="89"/>
      <c r="COZ372" s="89"/>
      <c r="CPA372" s="89"/>
      <c r="CPB372" s="89"/>
      <c r="CPC372" s="89"/>
      <c r="CPD372" s="89"/>
      <c r="CPE372" s="89"/>
      <c r="CPF372" s="89"/>
      <c r="CPG372" s="89"/>
      <c r="CPH372" s="89"/>
      <c r="CPI372" s="89"/>
      <c r="CPJ372" s="89"/>
      <c r="CPK372" s="89"/>
      <c r="CPL372" s="89"/>
      <c r="CPM372" s="89"/>
      <c r="CPN372" s="89"/>
      <c r="CPO372" s="89"/>
      <c r="CPP372" s="89"/>
      <c r="CPQ372" s="89"/>
      <c r="CPR372" s="89"/>
      <c r="CPS372" s="89"/>
      <c r="CPT372" s="89"/>
      <c r="CPU372" s="89"/>
      <c r="CPV372" s="89"/>
      <c r="CPW372" s="89"/>
      <c r="CPX372" s="89"/>
      <c r="CPY372" s="89"/>
      <c r="CPZ372" s="89"/>
      <c r="CQA372" s="89"/>
      <c r="CQB372" s="89"/>
      <c r="CQC372" s="89"/>
      <c r="CQD372" s="89"/>
      <c r="CQE372" s="89"/>
      <c r="CQF372" s="89"/>
      <c r="CQG372" s="89"/>
      <c r="CQH372" s="89"/>
      <c r="CQI372" s="89"/>
      <c r="CQJ372" s="89"/>
      <c r="CQK372" s="89"/>
      <c r="CQL372" s="89"/>
      <c r="CQM372" s="89"/>
      <c r="CQN372" s="89"/>
      <c r="CQO372" s="89"/>
      <c r="CQP372" s="89"/>
      <c r="CQQ372" s="89"/>
      <c r="CQR372" s="89"/>
      <c r="CQS372" s="89"/>
      <c r="CQT372" s="89"/>
      <c r="CQU372" s="89"/>
      <c r="CQV372" s="89"/>
      <c r="CQW372" s="89"/>
      <c r="CQX372" s="89"/>
      <c r="CQY372" s="89"/>
      <c r="CQZ372" s="89"/>
      <c r="CRA372" s="89"/>
      <c r="CRB372" s="89"/>
      <c r="CRC372" s="89"/>
      <c r="CRD372" s="89"/>
      <c r="CRE372" s="89"/>
      <c r="CRF372" s="89"/>
      <c r="CRG372" s="89"/>
      <c r="CRH372" s="89"/>
      <c r="CRI372" s="89"/>
      <c r="CRJ372" s="89"/>
      <c r="CRK372" s="89"/>
      <c r="CRL372" s="89"/>
      <c r="CRM372" s="89"/>
      <c r="CRN372" s="89"/>
      <c r="CRO372" s="89"/>
      <c r="CRP372" s="89"/>
      <c r="CRQ372" s="89"/>
      <c r="CRR372" s="89"/>
      <c r="CRS372" s="89"/>
      <c r="CRT372" s="89"/>
      <c r="CRU372" s="89"/>
      <c r="CRV372" s="89"/>
      <c r="CRW372" s="89"/>
      <c r="CRX372" s="89"/>
      <c r="CRY372" s="89"/>
      <c r="CRZ372" s="89"/>
      <c r="CSA372" s="89"/>
      <c r="CSB372" s="89"/>
      <c r="CSC372" s="89"/>
      <c r="CSD372" s="89"/>
      <c r="CSE372" s="89"/>
      <c r="CSF372" s="89"/>
      <c r="CSG372" s="89"/>
      <c r="CSH372" s="89"/>
      <c r="CSI372" s="89"/>
      <c r="CSJ372" s="89"/>
      <c r="CSK372" s="89"/>
      <c r="CSL372" s="89"/>
      <c r="CSM372" s="89"/>
      <c r="CSN372" s="89"/>
      <c r="CSO372" s="89"/>
      <c r="CSP372" s="89"/>
      <c r="CSQ372" s="89"/>
      <c r="CSR372" s="89"/>
      <c r="CSS372" s="89"/>
      <c r="CST372" s="89"/>
      <c r="CSU372" s="89"/>
      <c r="CSV372" s="89"/>
      <c r="CSW372" s="89"/>
      <c r="CSX372" s="89"/>
      <c r="CSY372" s="89"/>
      <c r="CSZ372" s="89"/>
      <c r="CTA372" s="89"/>
      <c r="CTB372" s="89"/>
      <c r="CTC372" s="89"/>
      <c r="CTD372" s="89"/>
      <c r="CTE372" s="89"/>
      <c r="CTF372" s="89"/>
      <c r="CTG372" s="89"/>
      <c r="CTH372" s="89"/>
      <c r="CTI372" s="89"/>
      <c r="CTJ372" s="89"/>
      <c r="CTK372" s="89"/>
      <c r="CTL372" s="89"/>
      <c r="CTM372" s="89"/>
      <c r="CTN372" s="89"/>
      <c r="CTO372" s="89"/>
      <c r="CTP372" s="89"/>
      <c r="CTQ372" s="89"/>
      <c r="CTR372" s="89"/>
      <c r="CTS372" s="89"/>
      <c r="CTT372" s="89"/>
      <c r="CTU372" s="89"/>
      <c r="CTV372" s="89"/>
      <c r="CTW372" s="89"/>
      <c r="CTX372" s="89"/>
      <c r="CTY372" s="89"/>
      <c r="CTZ372" s="89"/>
      <c r="CUA372" s="89"/>
      <c r="CUB372" s="89"/>
      <c r="CUC372" s="89"/>
      <c r="CUD372" s="89"/>
      <c r="CUE372" s="89"/>
      <c r="CUF372" s="89"/>
      <c r="CUG372" s="89"/>
      <c r="CUH372" s="89"/>
      <c r="CUI372" s="89"/>
      <c r="CUJ372" s="89"/>
      <c r="CUK372" s="89"/>
      <c r="CUL372" s="89"/>
      <c r="CUM372" s="89"/>
      <c r="CUN372" s="89"/>
      <c r="CUO372" s="89"/>
      <c r="CUP372" s="89"/>
      <c r="CUQ372" s="89"/>
      <c r="CUR372" s="89"/>
      <c r="CUS372" s="89"/>
      <c r="CUT372" s="89"/>
      <c r="CUU372" s="89"/>
      <c r="CUV372" s="89"/>
      <c r="CUW372" s="89"/>
      <c r="CUX372" s="89"/>
      <c r="CUY372" s="89"/>
      <c r="CUZ372" s="89"/>
      <c r="CVA372" s="89"/>
      <c r="CVB372" s="89"/>
      <c r="CVC372" s="89"/>
      <c r="CVD372" s="89"/>
      <c r="CVE372" s="89"/>
      <c r="CVF372" s="89"/>
      <c r="CVG372" s="89"/>
      <c r="CVH372" s="89"/>
      <c r="CVI372" s="89"/>
      <c r="CVJ372" s="89"/>
      <c r="CVK372" s="89"/>
      <c r="CVL372" s="89"/>
      <c r="CVM372" s="89"/>
      <c r="CVN372" s="89"/>
      <c r="CVO372" s="89"/>
      <c r="CVP372" s="89"/>
      <c r="CVQ372" s="89"/>
      <c r="CVR372" s="89"/>
      <c r="CVS372" s="89"/>
      <c r="CVT372" s="89"/>
      <c r="CVU372" s="89"/>
      <c r="CVV372" s="89"/>
      <c r="CVW372" s="89"/>
      <c r="CVX372" s="89"/>
      <c r="CVY372" s="89"/>
      <c r="CVZ372" s="89"/>
      <c r="CWA372" s="89"/>
      <c r="CWB372" s="89"/>
      <c r="CWC372" s="89"/>
      <c r="CWD372" s="89"/>
      <c r="CWE372" s="89"/>
      <c r="CWF372" s="89"/>
      <c r="CWG372" s="89"/>
      <c r="CWH372" s="89"/>
      <c r="CWI372" s="89"/>
      <c r="CWJ372" s="89"/>
      <c r="CWK372" s="89"/>
      <c r="CWL372" s="89"/>
      <c r="CWM372" s="89"/>
      <c r="CWN372" s="89"/>
      <c r="CWO372" s="89"/>
      <c r="CWP372" s="89"/>
      <c r="CWQ372" s="89"/>
      <c r="CWR372" s="89"/>
      <c r="CWS372" s="89"/>
      <c r="CWT372" s="89"/>
      <c r="CWU372" s="89"/>
      <c r="CWV372" s="89"/>
      <c r="CWW372" s="89"/>
      <c r="CWX372" s="89"/>
      <c r="CWY372" s="89"/>
      <c r="CWZ372" s="89"/>
      <c r="CXA372" s="89"/>
      <c r="CXB372" s="89"/>
      <c r="CXC372" s="89"/>
      <c r="CXD372" s="89"/>
      <c r="CXE372" s="89"/>
      <c r="CXF372" s="89"/>
      <c r="CXG372" s="89"/>
      <c r="CXH372" s="89"/>
      <c r="CXI372" s="89"/>
      <c r="CXJ372" s="89"/>
      <c r="CXK372" s="89"/>
      <c r="CXL372" s="89"/>
      <c r="CXM372" s="89"/>
      <c r="CXN372" s="89"/>
      <c r="CXO372" s="89"/>
      <c r="CXP372" s="89"/>
      <c r="CXQ372" s="89"/>
      <c r="CXR372" s="89"/>
      <c r="CXS372" s="89"/>
      <c r="CXT372" s="89"/>
      <c r="CXU372" s="89"/>
      <c r="CXV372" s="89"/>
      <c r="CXW372" s="89"/>
      <c r="CXX372" s="89"/>
      <c r="CXY372" s="89"/>
      <c r="CXZ372" s="89"/>
      <c r="CYA372" s="89"/>
      <c r="CYB372" s="89"/>
      <c r="CYC372" s="89"/>
      <c r="CYD372" s="89"/>
      <c r="CYE372" s="89"/>
      <c r="CYF372" s="89"/>
      <c r="CYG372" s="89"/>
      <c r="CYH372" s="89"/>
      <c r="CYI372" s="89"/>
      <c r="CYJ372" s="89"/>
      <c r="CYK372" s="89"/>
      <c r="CYL372" s="89"/>
      <c r="CYM372" s="89"/>
      <c r="CYN372" s="89"/>
      <c r="CYO372" s="89"/>
      <c r="CYP372" s="89"/>
      <c r="CYQ372" s="89"/>
      <c r="CYR372" s="89"/>
      <c r="CYS372" s="89"/>
      <c r="CYT372" s="89"/>
      <c r="CYU372" s="89"/>
      <c r="CYV372" s="89"/>
      <c r="CYW372" s="89"/>
      <c r="CYX372" s="89"/>
      <c r="CYY372" s="89"/>
      <c r="CYZ372" s="89"/>
      <c r="CZA372" s="89"/>
      <c r="CZB372" s="89"/>
      <c r="CZC372" s="89"/>
      <c r="CZD372" s="89"/>
      <c r="CZE372" s="89"/>
      <c r="CZF372" s="89"/>
      <c r="CZG372" s="89"/>
      <c r="CZH372" s="89"/>
      <c r="CZI372" s="89"/>
      <c r="CZJ372" s="89"/>
      <c r="CZK372" s="89"/>
      <c r="CZL372" s="89"/>
      <c r="CZM372" s="89"/>
      <c r="CZN372" s="89"/>
      <c r="CZO372" s="89"/>
      <c r="CZP372" s="89"/>
      <c r="CZQ372" s="89"/>
      <c r="CZR372" s="89"/>
      <c r="CZS372" s="89"/>
      <c r="CZT372" s="89"/>
      <c r="CZU372" s="89"/>
      <c r="CZV372" s="89"/>
      <c r="CZW372" s="89"/>
      <c r="CZX372" s="89"/>
      <c r="CZY372" s="89"/>
      <c r="CZZ372" s="89"/>
      <c r="DAA372" s="89"/>
      <c r="DAB372" s="89"/>
      <c r="DAC372" s="89"/>
      <c r="DAD372" s="89"/>
      <c r="DAE372" s="89"/>
      <c r="DAF372" s="89"/>
      <c r="DAG372" s="89"/>
      <c r="DAH372" s="89"/>
      <c r="DAI372" s="89"/>
      <c r="DAJ372" s="89"/>
      <c r="DAK372" s="89"/>
      <c r="DAL372" s="89"/>
      <c r="DAM372" s="89"/>
      <c r="DAN372" s="89"/>
      <c r="DAO372" s="89"/>
      <c r="DAP372" s="89"/>
      <c r="DAQ372" s="89"/>
      <c r="DAR372" s="89"/>
      <c r="DAS372" s="89"/>
      <c r="DAT372" s="89"/>
      <c r="DAU372" s="89"/>
      <c r="DAV372" s="89"/>
      <c r="DAW372" s="89"/>
      <c r="DAX372" s="89"/>
      <c r="DAY372" s="89"/>
      <c r="DAZ372" s="89"/>
      <c r="DBA372" s="89"/>
      <c r="DBB372" s="89"/>
      <c r="DBC372" s="89"/>
      <c r="DBD372" s="89"/>
      <c r="DBE372" s="89"/>
      <c r="DBF372" s="89"/>
      <c r="DBG372" s="89"/>
      <c r="DBH372" s="89"/>
      <c r="DBI372" s="89"/>
      <c r="DBJ372" s="89"/>
      <c r="DBK372" s="89"/>
      <c r="DBL372" s="89"/>
      <c r="DBM372" s="89"/>
      <c r="DBN372" s="89"/>
      <c r="DBO372" s="89"/>
      <c r="DBP372" s="89"/>
      <c r="DBQ372" s="89"/>
      <c r="DBR372" s="89"/>
      <c r="DBS372" s="89"/>
      <c r="DBT372" s="89"/>
      <c r="DBU372" s="89"/>
      <c r="DBV372" s="89"/>
      <c r="DBW372" s="89"/>
      <c r="DBX372" s="89"/>
      <c r="DBY372" s="89"/>
      <c r="DBZ372" s="89"/>
      <c r="DCA372" s="89"/>
      <c r="DCB372" s="89"/>
      <c r="DCC372" s="89"/>
      <c r="DCD372" s="89"/>
      <c r="DCE372" s="89"/>
      <c r="DCF372" s="89"/>
      <c r="DCG372" s="89"/>
      <c r="DCH372" s="89"/>
      <c r="DCI372" s="89"/>
      <c r="DCJ372" s="89"/>
      <c r="DCK372" s="89"/>
      <c r="DCL372" s="89"/>
      <c r="DCM372" s="89"/>
      <c r="DCN372" s="89"/>
      <c r="DCO372" s="89"/>
      <c r="DCP372" s="89"/>
      <c r="DCQ372" s="89"/>
      <c r="DCR372" s="89"/>
      <c r="DCS372" s="89"/>
      <c r="DCT372" s="89"/>
      <c r="DCU372" s="89"/>
      <c r="DCV372" s="89"/>
      <c r="DCW372" s="89"/>
      <c r="DCX372" s="89"/>
      <c r="DCY372" s="89"/>
      <c r="DCZ372" s="89"/>
      <c r="DDA372" s="89"/>
      <c r="DDB372" s="89"/>
      <c r="DDC372" s="89"/>
      <c r="DDD372" s="89"/>
      <c r="DDE372" s="89"/>
      <c r="DDF372" s="89"/>
      <c r="DDG372" s="89"/>
      <c r="DDH372" s="89"/>
      <c r="DDI372" s="89"/>
      <c r="DDJ372" s="89"/>
      <c r="DDK372" s="89"/>
      <c r="DDL372" s="89"/>
      <c r="DDM372" s="89"/>
      <c r="DDN372" s="89"/>
      <c r="DDO372" s="89"/>
      <c r="DDP372" s="89"/>
      <c r="DDQ372" s="89"/>
      <c r="DDR372" s="89"/>
      <c r="DDS372" s="89"/>
      <c r="DDT372" s="89"/>
      <c r="DDU372" s="89"/>
      <c r="DDV372" s="89"/>
      <c r="DDW372" s="89"/>
      <c r="DDX372" s="89"/>
      <c r="DDY372" s="89"/>
      <c r="DDZ372" s="89"/>
      <c r="DEA372" s="89"/>
      <c r="DEB372" s="89"/>
      <c r="DEC372" s="89"/>
      <c r="DED372" s="89"/>
      <c r="DEE372" s="89"/>
      <c r="DEF372" s="89"/>
      <c r="DEG372" s="89"/>
      <c r="DEH372" s="89"/>
      <c r="DEI372" s="89"/>
      <c r="DEJ372" s="89"/>
      <c r="DEK372" s="89"/>
      <c r="DEL372" s="89"/>
      <c r="DEM372" s="89"/>
      <c r="DEN372" s="89"/>
      <c r="DEO372" s="89"/>
      <c r="DEP372" s="89"/>
      <c r="DEQ372" s="89"/>
      <c r="DER372" s="89"/>
      <c r="DES372" s="89"/>
      <c r="DET372" s="89"/>
      <c r="DEU372" s="89"/>
      <c r="DEV372" s="89"/>
      <c r="DEW372" s="89"/>
      <c r="DEX372" s="89"/>
      <c r="DEY372" s="89"/>
      <c r="DEZ372" s="89"/>
      <c r="DFA372" s="89"/>
      <c r="DFB372" s="89"/>
      <c r="DFC372" s="89"/>
      <c r="DFD372" s="89"/>
      <c r="DFE372" s="89"/>
      <c r="DFF372" s="89"/>
      <c r="DFG372" s="89"/>
      <c r="DFH372" s="89"/>
      <c r="DFI372" s="89"/>
      <c r="DFJ372" s="89"/>
      <c r="DFK372" s="89"/>
      <c r="DFL372" s="89"/>
      <c r="DFM372" s="89"/>
      <c r="DFN372" s="89"/>
      <c r="DFO372" s="89"/>
      <c r="DFP372" s="89"/>
      <c r="DFQ372" s="89"/>
      <c r="DFR372" s="89"/>
      <c r="DFS372" s="89"/>
      <c r="DFT372" s="89"/>
      <c r="DFU372" s="89"/>
      <c r="DFV372" s="89"/>
      <c r="DFW372" s="89"/>
      <c r="DFX372" s="89"/>
      <c r="DFY372" s="89"/>
      <c r="DFZ372" s="89"/>
      <c r="DGA372" s="89"/>
      <c r="DGB372" s="89"/>
      <c r="DGC372" s="89"/>
      <c r="DGD372" s="89"/>
      <c r="DGE372" s="89"/>
      <c r="DGF372" s="89"/>
      <c r="DGG372" s="89"/>
      <c r="DGH372" s="89"/>
      <c r="DGI372" s="89"/>
      <c r="DGJ372" s="89"/>
      <c r="DGK372" s="89"/>
      <c r="DGL372" s="89"/>
      <c r="DGM372" s="89"/>
      <c r="DGN372" s="89"/>
      <c r="DGO372" s="89"/>
      <c r="DGP372" s="89"/>
      <c r="DGQ372" s="89"/>
      <c r="DGR372" s="89"/>
      <c r="DGS372" s="89"/>
      <c r="DGT372" s="89"/>
      <c r="DGU372" s="89"/>
      <c r="DGV372" s="89"/>
      <c r="DGW372" s="89"/>
      <c r="DGX372" s="89"/>
      <c r="DGY372" s="89"/>
      <c r="DGZ372" s="89"/>
      <c r="DHA372" s="89"/>
      <c r="DHB372" s="89"/>
      <c r="DHC372" s="89"/>
      <c r="DHD372" s="89"/>
      <c r="DHE372" s="89"/>
      <c r="DHF372" s="89"/>
      <c r="DHG372" s="89"/>
      <c r="DHH372" s="89"/>
      <c r="DHI372" s="89"/>
      <c r="DHJ372" s="89"/>
      <c r="DHK372" s="89"/>
      <c r="DHL372" s="89"/>
      <c r="DHM372" s="89"/>
      <c r="DHN372" s="89"/>
      <c r="DHO372" s="89"/>
      <c r="DHP372" s="89"/>
      <c r="DHQ372" s="89"/>
      <c r="DHR372" s="89"/>
      <c r="DHS372" s="89"/>
      <c r="DHT372" s="89"/>
      <c r="DHU372" s="89"/>
      <c r="DHV372" s="89"/>
      <c r="DHW372" s="89"/>
      <c r="DHX372" s="89"/>
      <c r="DHY372" s="89"/>
      <c r="DHZ372" s="89"/>
      <c r="DIA372" s="89"/>
      <c r="DIB372" s="89"/>
      <c r="DIC372" s="89"/>
      <c r="DID372" s="89"/>
      <c r="DIE372" s="89"/>
      <c r="DIF372" s="89"/>
      <c r="DIG372" s="89"/>
      <c r="DIH372" s="89"/>
      <c r="DII372" s="89"/>
      <c r="DIJ372" s="89"/>
      <c r="DIK372" s="89"/>
      <c r="DIL372" s="89"/>
      <c r="DIM372" s="89"/>
      <c r="DIN372" s="89"/>
      <c r="DIO372" s="89"/>
      <c r="DIP372" s="89"/>
      <c r="DIQ372" s="89"/>
      <c r="DIR372" s="89"/>
      <c r="DIS372" s="89"/>
      <c r="DIT372" s="89"/>
      <c r="DIU372" s="89"/>
      <c r="DIV372" s="89"/>
      <c r="DIW372" s="89"/>
      <c r="DIX372" s="89"/>
      <c r="DIY372" s="89"/>
      <c r="DIZ372" s="89"/>
      <c r="DJA372" s="89"/>
      <c r="DJB372" s="89"/>
      <c r="DJC372" s="89"/>
      <c r="DJD372" s="89"/>
      <c r="DJE372" s="89"/>
      <c r="DJF372" s="89"/>
      <c r="DJG372" s="89"/>
      <c r="DJH372" s="89"/>
      <c r="DJI372" s="89"/>
      <c r="DJJ372" s="89"/>
      <c r="DJK372" s="89"/>
      <c r="DJL372" s="89"/>
      <c r="DJM372" s="89"/>
      <c r="DJN372" s="89"/>
      <c r="DJO372" s="89"/>
      <c r="DJP372" s="89"/>
      <c r="DJQ372" s="89"/>
      <c r="DJR372" s="89"/>
      <c r="DJS372" s="89"/>
      <c r="DJT372" s="89"/>
      <c r="DJU372" s="89"/>
      <c r="DJV372" s="89"/>
      <c r="DJW372" s="89"/>
      <c r="DJX372" s="89"/>
      <c r="DJY372" s="89"/>
      <c r="DJZ372" s="89"/>
      <c r="DKA372" s="89"/>
      <c r="DKB372" s="89"/>
      <c r="DKC372" s="89"/>
      <c r="DKD372" s="89"/>
      <c r="DKE372" s="89"/>
      <c r="DKF372" s="89"/>
      <c r="DKG372" s="89"/>
      <c r="DKH372" s="89"/>
      <c r="DKI372" s="89"/>
      <c r="DKJ372" s="89"/>
      <c r="DKK372" s="89"/>
      <c r="DKL372" s="89"/>
      <c r="DKM372" s="89"/>
      <c r="DKN372" s="89"/>
      <c r="DKO372" s="89"/>
      <c r="DKP372" s="89"/>
      <c r="DKQ372" s="89"/>
      <c r="DKR372" s="89"/>
      <c r="DKS372" s="89"/>
      <c r="DKT372" s="89"/>
      <c r="DKU372" s="89"/>
      <c r="DKV372" s="89"/>
      <c r="DKW372" s="89"/>
      <c r="DKX372" s="89"/>
      <c r="DKY372" s="89"/>
      <c r="DKZ372" s="89"/>
      <c r="DLA372" s="89"/>
      <c r="DLB372" s="89"/>
      <c r="DLC372" s="89"/>
      <c r="DLD372" s="89"/>
      <c r="DLE372" s="89"/>
      <c r="DLF372" s="89"/>
      <c r="DLG372" s="89"/>
      <c r="DLH372" s="89"/>
      <c r="DLI372" s="89"/>
      <c r="DLJ372" s="89"/>
      <c r="DLK372" s="89"/>
      <c r="DLL372" s="89"/>
      <c r="DLM372" s="89"/>
      <c r="DLN372" s="89"/>
      <c r="DLO372" s="89"/>
      <c r="DLP372" s="89"/>
      <c r="DLQ372" s="89"/>
      <c r="DLR372" s="89"/>
      <c r="DLS372" s="89"/>
      <c r="DLT372" s="89"/>
      <c r="DLU372" s="89"/>
      <c r="DLV372" s="89"/>
      <c r="DLW372" s="89"/>
      <c r="DLX372" s="89"/>
      <c r="DLY372" s="89"/>
      <c r="DLZ372" s="89"/>
      <c r="DMA372" s="89"/>
      <c r="DMB372" s="89"/>
      <c r="DMC372" s="89"/>
      <c r="DMD372" s="89"/>
      <c r="DME372" s="89"/>
      <c r="DMF372" s="89"/>
      <c r="DMG372" s="89"/>
      <c r="DMH372" s="89"/>
      <c r="DMI372" s="89"/>
      <c r="DMJ372" s="89"/>
      <c r="DMK372" s="89"/>
      <c r="DML372" s="89"/>
      <c r="DMM372" s="89"/>
      <c r="DMN372" s="89"/>
      <c r="DMO372" s="89"/>
      <c r="DMP372" s="89"/>
      <c r="DMQ372" s="89"/>
      <c r="DMR372" s="89"/>
      <c r="DMS372" s="89"/>
      <c r="DMT372" s="89"/>
      <c r="DMU372" s="89"/>
      <c r="DMV372" s="89"/>
      <c r="DMW372" s="89"/>
      <c r="DMX372" s="89"/>
      <c r="DMY372" s="89"/>
      <c r="DMZ372" s="89"/>
      <c r="DNA372" s="89"/>
      <c r="DNB372" s="89"/>
      <c r="DNC372" s="89"/>
      <c r="DND372" s="89"/>
      <c r="DNE372" s="89"/>
      <c r="DNF372" s="89"/>
      <c r="DNG372" s="89"/>
      <c r="DNH372" s="89"/>
      <c r="DNI372" s="89"/>
      <c r="DNJ372" s="89"/>
      <c r="DNK372" s="89"/>
      <c r="DNL372" s="89"/>
      <c r="DNM372" s="89"/>
      <c r="DNN372" s="89"/>
      <c r="DNO372" s="89"/>
      <c r="DNP372" s="89"/>
      <c r="DNQ372" s="89"/>
      <c r="DNR372" s="89"/>
      <c r="DNS372" s="89"/>
      <c r="DNT372" s="89"/>
      <c r="DNU372" s="89"/>
      <c r="DNV372" s="89"/>
      <c r="DNW372" s="89"/>
      <c r="DNX372" s="89"/>
      <c r="DNY372" s="89"/>
      <c r="DNZ372" s="89"/>
      <c r="DOA372" s="89"/>
      <c r="DOB372" s="89"/>
      <c r="DOC372" s="89"/>
      <c r="DOD372" s="89"/>
      <c r="DOE372" s="89"/>
      <c r="DOF372" s="89"/>
      <c r="DOG372" s="89"/>
      <c r="DOH372" s="89"/>
      <c r="DOI372" s="89"/>
      <c r="DOJ372" s="89"/>
      <c r="DOK372" s="89"/>
      <c r="DOL372" s="89"/>
      <c r="DOM372" s="89"/>
      <c r="DON372" s="89"/>
      <c r="DOO372" s="89"/>
      <c r="DOP372" s="89"/>
      <c r="DOQ372" s="89"/>
      <c r="DOR372" s="89"/>
      <c r="DOS372" s="89"/>
      <c r="DOT372" s="89"/>
      <c r="DOU372" s="89"/>
      <c r="DOV372" s="89"/>
      <c r="DOW372" s="89"/>
      <c r="DOX372" s="89"/>
      <c r="DOY372" s="89"/>
      <c r="DOZ372" s="89"/>
      <c r="DPA372" s="89"/>
      <c r="DPB372" s="89"/>
      <c r="DPC372" s="89"/>
      <c r="DPD372" s="89"/>
      <c r="DPE372" s="89"/>
      <c r="DPF372" s="89"/>
      <c r="DPG372" s="89"/>
      <c r="DPH372" s="89"/>
      <c r="DPI372" s="89"/>
      <c r="DPJ372" s="89"/>
      <c r="DPK372" s="89"/>
      <c r="DPL372" s="89"/>
      <c r="DPM372" s="89"/>
      <c r="DPN372" s="89"/>
      <c r="DPO372" s="89"/>
      <c r="DPP372" s="89"/>
      <c r="DPQ372" s="89"/>
      <c r="DPR372" s="89"/>
      <c r="DPS372" s="89"/>
      <c r="DPT372" s="89"/>
      <c r="DPU372" s="89"/>
      <c r="DPV372" s="89"/>
      <c r="DPW372" s="89"/>
      <c r="DPX372" s="89"/>
      <c r="DPY372" s="89"/>
      <c r="DPZ372" s="89"/>
      <c r="DQA372" s="89"/>
      <c r="DQB372" s="89"/>
      <c r="DQC372" s="89"/>
      <c r="DQD372" s="89"/>
      <c r="DQE372" s="89"/>
      <c r="DQF372" s="89"/>
      <c r="DQG372" s="89"/>
      <c r="DQH372" s="89"/>
      <c r="DQI372" s="89"/>
      <c r="DQJ372" s="89"/>
      <c r="DQK372" s="89"/>
      <c r="DQL372" s="89"/>
      <c r="DQM372" s="89"/>
      <c r="DQN372" s="89"/>
      <c r="DQO372" s="89"/>
      <c r="DQP372" s="89"/>
      <c r="DQQ372" s="89"/>
      <c r="DQR372" s="89"/>
      <c r="DQS372" s="89"/>
      <c r="DQT372" s="89"/>
      <c r="DQU372" s="89"/>
      <c r="DQV372" s="89"/>
      <c r="DQW372" s="89"/>
      <c r="DQX372" s="89"/>
      <c r="DQY372" s="89"/>
      <c r="DQZ372" s="89"/>
      <c r="DRA372" s="89"/>
      <c r="DRB372" s="89"/>
      <c r="DRC372" s="89"/>
      <c r="DRD372" s="89"/>
      <c r="DRE372" s="89"/>
      <c r="DRF372" s="89"/>
      <c r="DRG372" s="89"/>
      <c r="DRH372" s="89"/>
      <c r="DRI372" s="89"/>
      <c r="DRJ372" s="89"/>
      <c r="DRK372" s="89"/>
      <c r="DRL372" s="89"/>
      <c r="DRM372" s="89"/>
      <c r="DRN372" s="89"/>
      <c r="DRO372" s="89"/>
      <c r="DRP372" s="89"/>
      <c r="DRQ372" s="89"/>
      <c r="DRR372" s="89"/>
      <c r="DRS372" s="89"/>
      <c r="DRT372" s="89"/>
      <c r="DRU372" s="89"/>
      <c r="DRV372" s="89"/>
      <c r="DRW372" s="89"/>
      <c r="DRX372" s="89"/>
      <c r="DRY372" s="89"/>
      <c r="DRZ372" s="89"/>
      <c r="DSA372" s="89"/>
      <c r="DSB372" s="89"/>
      <c r="DSC372" s="89"/>
      <c r="DSD372" s="89"/>
      <c r="DSE372" s="89"/>
      <c r="DSF372" s="89"/>
      <c r="DSG372" s="89"/>
      <c r="DSH372" s="89"/>
      <c r="DSI372" s="89"/>
      <c r="DSJ372" s="89"/>
      <c r="DSK372" s="89"/>
      <c r="DSL372" s="89"/>
      <c r="DSM372" s="89"/>
      <c r="DSN372" s="89"/>
      <c r="DSO372" s="89"/>
      <c r="DSP372" s="89"/>
      <c r="DSQ372" s="89"/>
      <c r="DSR372" s="89"/>
      <c r="DSS372" s="89"/>
      <c r="DST372" s="89"/>
      <c r="DSU372" s="89"/>
      <c r="DSV372" s="89"/>
      <c r="DSW372" s="89"/>
      <c r="DSX372" s="89"/>
      <c r="DSY372" s="89"/>
      <c r="DSZ372" s="89"/>
      <c r="DTA372" s="89"/>
      <c r="DTB372" s="89"/>
      <c r="DTC372" s="89"/>
      <c r="DTD372" s="89"/>
      <c r="DTE372" s="89"/>
      <c r="DTF372" s="89"/>
      <c r="DTG372" s="89"/>
      <c r="DTH372" s="89"/>
      <c r="DTI372" s="89"/>
      <c r="DTJ372" s="89"/>
      <c r="DTK372" s="89"/>
      <c r="DTL372" s="89"/>
      <c r="DTM372" s="89"/>
      <c r="DTN372" s="89"/>
      <c r="DTO372" s="89"/>
      <c r="DTP372" s="89"/>
      <c r="DTQ372" s="89"/>
      <c r="DTR372" s="89"/>
      <c r="DTS372" s="89"/>
      <c r="DTT372" s="89"/>
      <c r="DTU372" s="89"/>
      <c r="DTV372" s="89"/>
      <c r="DTW372" s="89"/>
      <c r="DTX372" s="89"/>
      <c r="DTY372" s="89"/>
      <c r="DTZ372" s="89"/>
      <c r="DUA372" s="89"/>
      <c r="DUB372" s="89"/>
      <c r="DUC372" s="89"/>
      <c r="DUD372" s="89"/>
      <c r="DUE372" s="89"/>
      <c r="DUF372" s="89"/>
      <c r="DUG372" s="89"/>
      <c r="DUH372" s="89"/>
      <c r="DUI372" s="89"/>
      <c r="DUJ372" s="89"/>
      <c r="DUK372" s="89"/>
      <c r="DUL372" s="89"/>
      <c r="DUM372" s="89"/>
      <c r="DUN372" s="89"/>
      <c r="DUO372" s="89"/>
      <c r="DUP372" s="89"/>
      <c r="DUQ372" s="89"/>
      <c r="DUR372" s="89"/>
      <c r="DUS372" s="89"/>
      <c r="DUT372" s="89"/>
      <c r="DUU372" s="89"/>
      <c r="DUV372" s="89"/>
      <c r="DUW372" s="89"/>
      <c r="DUX372" s="89"/>
      <c r="DUY372" s="89"/>
      <c r="DUZ372" s="89"/>
      <c r="DVA372" s="89"/>
      <c r="DVB372" s="89"/>
      <c r="DVC372" s="89"/>
      <c r="DVD372" s="89"/>
      <c r="DVE372" s="89"/>
      <c r="DVF372" s="89"/>
      <c r="DVG372" s="89"/>
      <c r="DVH372" s="89"/>
      <c r="DVI372" s="89"/>
      <c r="DVJ372" s="89"/>
      <c r="DVK372" s="89"/>
      <c r="DVL372" s="89"/>
      <c r="DVM372" s="89"/>
      <c r="DVN372" s="89"/>
      <c r="DVO372" s="89"/>
      <c r="DVP372" s="89"/>
      <c r="DVQ372" s="89"/>
      <c r="DVR372" s="89"/>
      <c r="DVS372" s="89"/>
      <c r="DVT372" s="89"/>
      <c r="DVU372" s="89"/>
      <c r="DVV372" s="89"/>
      <c r="DVW372" s="89"/>
      <c r="DVX372" s="89"/>
      <c r="DVY372" s="89"/>
      <c r="DVZ372" s="89"/>
      <c r="DWA372" s="89"/>
      <c r="DWB372" s="89"/>
      <c r="DWC372" s="89"/>
      <c r="DWD372" s="89"/>
      <c r="DWE372" s="89"/>
      <c r="DWF372" s="89"/>
      <c r="DWG372" s="89"/>
      <c r="DWH372" s="89"/>
      <c r="DWI372" s="89"/>
      <c r="DWJ372" s="89"/>
      <c r="DWK372" s="89"/>
      <c r="DWL372" s="89"/>
      <c r="DWM372" s="89"/>
      <c r="DWN372" s="89"/>
      <c r="DWO372" s="89"/>
      <c r="DWP372" s="89"/>
      <c r="DWQ372" s="89"/>
      <c r="DWR372" s="89"/>
      <c r="DWS372" s="89"/>
      <c r="DWT372" s="89"/>
      <c r="DWU372" s="89"/>
      <c r="DWV372" s="89"/>
      <c r="DWW372" s="89"/>
      <c r="DWX372" s="89"/>
      <c r="DWY372" s="89"/>
      <c r="DWZ372" s="89"/>
      <c r="DXA372" s="89"/>
      <c r="DXB372" s="89"/>
      <c r="DXC372" s="89"/>
      <c r="DXD372" s="89"/>
      <c r="DXE372" s="89"/>
      <c r="DXF372" s="89"/>
      <c r="DXG372" s="89"/>
      <c r="DXH372" s="89"/>
      <c r="DXI372" s="89"/>
      <c r="DXJ372" s="89"/>
      <c r="DXK372" s="89"/>
      <c r="DXL372" s="89"/>
      <c r="DXM372" s="89"/>
      <c r="DXN372" s="89"/>
      <c r="DXO372" s="89"/>
      <c r="DXP372" s="89"/>
      <c r="DXQ372" s="89"/>
      <c r="DXR372" s="89"/>
      <c r="DXS372" s="89"/>
      <c r="DXT372" s="89"/>
      <c r="DXU372" s="89"/>
      <c r="DXV372" s="89"/>
      <c r="DXW372" s="89"/>
      <c r="DXX372" s="89"/>
      <c r="DXY372" s="89"/>
      <c r="DXZ372" s="89"/>
      <c r="DYA372" s="89"/>
      <c r="DYB372" s="89"/>
      <c r="DYC372" s="89"/>
      <c r="DYD372" s="89"/>
      <c r="DYE372" s="89"/>
      <c r="DYF372" s="89"/>
      <c r="DYG372" s="89"/>
      <c r="DYH372" s="89"/>
      <c r="DYI372" s="89"/>
      <c r="DYJ372" s="89"/>
      <c r="DYK372" s="89"/>
      <c r="DYL372" s="89"/>
      <c r="DYM372" s="89"/>
      <c r="DYN372" s="89"/>
      <c r="DYO372" s="89"/>
      <c r="DYP372" s="89"/>
      <c r="DYQ372" s="89"/>
      <c r="DYR372" s="89"/>
      <c r="DYS372" s="89"/>
      <c r="DYT372" s="89"/>
      <c r="DYU372" s="89"/>
      <c r="DYV372" s="89"/>
      <c r="DYW372" s="89"/>
      <c r="DYX372" s="89"/>
      <c r="DYY372" s="89"/>
      <c r="DYZ372" s="89"/>
      <c r="DZA372" s="89"/>
      <c r="DZB372" s="89"/>
      <c r="DZC372" s="89"/>
      <c r="DZD372" s="89"/>
      <c r="DZE372" s="89"/>
      <c r="DZF372" s="89"/>
      <c r="DZG372" s="89"/>
      <c r="DZH372" s="89"/>
      <c r="DZI372" s="89"/>
      <c r="DZJ372" s="89"/>
      <c r="DZK372" s="89"/>
      <c r="DZL372" s="89"/>
      <c r="DZM372" s="89"/>
      <c r="DZN372" s="89"/>
      <c r="DZO372" s="89"/>
      <c r="DZP372" s="89"/>
      <c r="DZQ372" s="89"/>
      <c r="DZR372" s="89"/>
      <c r="DZS372" s="89"/>
      <c r="DZT372" s="89"/>
      <c r="DZU372" s="89"/>
      <c r="DZV372" s="89"/>
      <c r="DZW372" s="89"/>
      <c r="DZX372" s="89"/>
      <c r="DZY372" s="89"/>
      <c r="DZZ372" s="89"/>
      <c r="EAA372" s="89"/>
      <c r="EAB372" s="89"/>
      <c r="EAC372" s="89"/>
      <c r="EAD372" s="89"/>
      <c r="EAE372" s="89"/>
      <c r="EAF372" s="89"/>
      <c r="EAG372" s="89"/>
      <c r="EAH372" s="89"/>
      <c r="EAI372" s="89"/>
      <c r="EAJ372" s="89"/>
      <c r="EAK372" s="89"/>
      <c r="EAL372" s="89"/>
      <c r="EAM372" s="89"/>
      <c r="EAN372" s="89"/>
      <c r="EAO372" s="89"/>
      <c r="EAP372" s="89"/>
      <c r="EAQ372" s="89"/>
      <c r="EAR372" s="89"/>
      <c r="EAS372" s="89"/>
      <c r="EAT372" s="89"/>
      <c r="EAU372" s="89"/>
      <c r="EAV372" s="89"/>
      <c r="EAW372" s="89"/>
      <c r="EAX372" s="89"/>
      <c r="EAY372" s="89"/>
      <c r="EAZ372" s="89"/>
      <c r="EBA372" s="89"/>
      <c r="EBB372" s="89"/>
      <c r="EBC372" s="89"/>
      <c r="EBD372" s="89"/>
      <c r="EBE372" s="89"/>
      <c r="EBF372" s="89"/>
      <c r="EBG372" s="89"/>
      <c r="EBH372" s="89"/>
      <c r="EBI372" s="89"/>
      <c r="EBJ372" s="89"/>
      <c r="EBK372" s="89"/>
      <c r="EBL372" s="89"/>
      <c r="EBM372" s="89"/>
      <c r="EBN372" s="89"/>
      <c r="EBO372" s="89"/>
      <c r="EBP372" s="89"/>
      <c r="EBQ372" s="89"/>
      <c r="EBR372" s="89"/>
      <c r="EBS372" s="89"/>
      <c r="EBT372" s="89"/>
      <c r="EBU372" s="89"/>
      <c r="EBV372" s="89"/>
      <c r="EBW372" s="89"/>
      <c r="EBX372" s="89"/>
      <c r="EBY372" s="89"/>
      <c r="EBZ372" s="89"/>
      <c r="ECA372" s="89"/>
      <c r="ECB372" s="89"/>
      <c r="ECC372" s="89"/>
      <c r="ECD372" s="89"/>
      <c r="ECE372" s="89"/>
      <c r="ECF372" s="89"/>
      <c r="ECG372" s="89"/>
      <c r="ECH372" s="89"/>
      <c r="ECI372" s="89"/>
      <c r="ECJ372" s="89"/>
      <c r="ECK372" s="89"/>
      <c r="ECL372" s="89"/>
      <c r="ECM372" s="89"/>
      <c r="ECN372" s="89"/>
      <c r="ECO372" s="89"/>
      <c r="ECP372" s="89"/>
      <c r="ECQ372" s="89"/>
      <c r="ECR372" s="89"/>
      <c r="ECS372" s="89"/>
      <c r="ECT372" s="89"/>
      <c r="ECU372" s="89"/>
      <c r="ECV372" s="89"/>
      <c r="ECW372" s="89"/>
      <c r="ECX372" s="89"/>
      <c r="ECY372" s="89"/>
      <c r="ECZ372" s="89"/>
      <c r="EDA372" s="89"/>
      <c r="EDB372" s="89"/>
      <c r="EDC372" s="89"/>
      <c r="EDD372" s="89"/>
      <c r="EDE372" s="89"/>
      <c r="EDF372" s="89"/>
      <c r="EDG372" s="89"/>
      <c r="EDH372" s="89"/>
      <c r="EDI372" s="89"/>
      <c r="EDJ372" s="89"/>
      <c r="EDK372" s="89"/>
      <c r="EDL372" s="89"/>
      <c r="EDM372" s="89"/>
      <c r="EDN372" s="89"/>
      <c r="EDO372" s="89"/>
      <c r="EDP372" s="89"/>
      <c r="EDQ372" s="89"/>
      <c r="EDR372" s="89"/>
      <c r="EDS372" s="89"/>
      <c r="EDT372" s="89"/>
      <c r="EDU372" s="89"/>
      <c r="EDV372" s="89"/>
      <c r="EDW372" s="89"/>
      <c r="EDX372" s="89"/>
      <c r="EDY372" s="89"/>
      <c r="EDZ372" s="89"/>
      <c r="EEA372" s="89"/>
      <c r="EEB372" s="89"/>
      <c r="EEC372" s="89"/>
      <c r="EED372" s="89"/>
      <c r="EEE372" s="89"/>
      <c r="EEF372" s="89"/>
      <c r="EEG372" s="89"/>
      <c r="EEH372" s="89"/>
      <c r="EEI372" s="89"/>
      <c r="EEJ372" s="89"/>
      <c r="EEK372" s="89"/>
      <c r="EEL372" s="89"/>
      <c r="EEM372" s="89"/>
      <c r="EEN372" s="89"/>
      <c r="EEO372" s="89"/>
      <c r="EEP372" s="89"/>
      <c r="EEQ372" s="89"/>
      <c r="EER372" s="89"/>
      <c r="EES372" s="89"/>
      <c r="EET372" s="89"/>
      <c r="EEU372" s="89"/>
      <c r="EEV372" s="89"/>
      <c r="EEW372" s="89"/>
      <c r="EEX372" s="89"/>
      <c r="EEY372" s="89"/>
      <c r="EEZ372" s="89"/>
      <c r="EFA372" s="89"/>
      <c r="EFB372" s="89"/>
      <c r="EFC372" s="89"/>
      <c r="EFD372" s="89"/>
      <c r="EFE372" s="89"/>
      <c r="EFF372" s="89"/>
      <c r="EFG372" s="89"/>
      <c r="EFH372" s="89"/>
      <c r="EFI372" s="89"/>
      <c r="EFJ372" s="89"/>
      <c r="EFK372" s="89"/>
      <c r="EFL372" s="89"/>
      <c r="EFM372" s="89"/>
      <c r="EFN372" s="89"/>
      <c r="EFO372" s="89"/>
      <c r="EFP372" s="89"/>
      <c r="EFQ372" s="89"/>
      <c r="EFR372" s="89"/>
      <c r="EFS372" s="89"/>
      <c r="EFT372" s="89"/>
      <c r="EFU372" s="89"/>
      <c r="EFV372" s="89"/>
      <c r="EFW372" s="89"/>
      <c r="EFX372" s="89"/>
      <c r="EFY372" s="89"/>
      <c r="EFZ372" s="89"/>
      <c r="EGA372" s="89"/>
      <c r="EGB372" s="89"/>
      <c r="EGC372" s="89"/>
      <c r="EGD372" s="89"/>
      <c r="EGE372" s="89"/>
      <c r="EGF372" s="89"/>
      <c r="EGG372" s="89"/>
      <c r="EGH372" s="89"/>
      <c r="EGI372" s="89"/>
      <c r="EGJ372" s="89"/>
      <c r="EGK372" s="89"/>
      <c r="EGL372" s="89"/>
      <c r="EGM372" s="89"/>
      <c r="EGN372" s="89"/>
      <c r="EGO372" s="89"/>
      <c r="EGP372" s="89"/>
      <c r="EGQ372" s="89"/>
      <c r="EGR372" s="89"/>
      <c r="EGS372" s="89"/>
      <c r="EGT372" s="89"/>
      <c r="EGU372" s="89"/>
      <c r="EGV372" s="89"/>
      <c r="EGW372" s="89"/>
      <c r="EGX372" s="89"/>
      <c r="EGY372" s="89"/>
      <c r="EGZ372" s="89"/>
      <c r="EHA372" s="89"/>
      <c r="EHB372" s="89"/>
      <c r="EHC372" s="89"/>
      <c r="EHD372" s="89"/>
      <c r="EHE372" s="89"/>
      <c r="EHF372" s="89"/>
      <c r="EHG372" s="89"/>
      <c r="EHH372" s="89"/>
      <c r="EHI372" s="89"/>
      <c r="EHJ372" s="89"/>
      <c r="EHK372" s="89"/>
      <c r="EHL372" s="89"/>
      <c r="EHM372" s="89"/>
      <c r="EHN372" s="89"/>
      <c r="EHO372" s="89"/>
      <c r="EHP372" s="89"/>
      <c r="EHQ372" s="89"/>
      <c r="EHR372" s="89"/>
      <c r="EHS372" s="89"/>
      <c r="EHT372" s="89"/>
      <c r="EHU372" s="89"/>
      <c r="EHV372" s="89"/>
      <c r="EHW372" s="89"/>
      <c r="EHX372" s="89"/>
      <c r="EHY372" s="89"/>
      <c r="EHZ372" s="89"/>
      <c r="EIA372" s="89"/>
      <c r="EIB372" s="89"/>
      <c r="EIC372" s="89"/>
      <c r="EID372" s="89"/>
      <c r="EIE372" s="89"/>
      <c r="EIF372" s="89"/>
      <c r="EIG372" s="89"/>
      <c r="EIH372" s="89"/>
      <c r="EII372" s="89"/>
      <c r="EIJ372" s="89"/>
      <c r="EIK372" s="89"/>
      <c r="EIL372" s="89"/>
      <c r="EIM372" s="89"/>
      <c r="EIN372" s="89"/>
      <c r="EIO372" s="89"/>
      <c r="EIP372" s="89"/>
      <c r="EIQ372" s="89"/>
      <c r="EIR372" s="89"/>
      <c r="EIS372" s="89"/>
      <c r="EIT372" s="89"/>
      <c r="EIU372" s="89"/>
      <c r="EIV372" s="89"/>
      <c r="EIW372" s="89"/>
      <c r="EIX372" s="89"/>
      <c r="EIY372" s="89"/>
      <c r="EIZ372" s="89"/>
      <c r="EJA372" s="89"/>
      <c r="EJB372" s="89"/>
      <c r="EJC372" s="89"/>
      <c r="EJD372" s="89"/>
      <c r="EJE372" s="89"/>
      <c r="EJF372" s="89"/>
      <c r="EJG372" s="89"/>
      <c r="EJH372" s="89"/>
      <c r="EJI372" s="89"/>
      <c r="EJJ372" s="89"/>
      <c r="EJK372" s="89"/>
      <c r="EJL372" s="89"/>
      <c r="EJM372" s="89"/>
      <c r="EJN372" s="89"/>
      <c r="EJO372" s="89"/>
      <c r="EJP372" s="89"/>
      <c r="EJQ372" s="89"/>
      <c r="EJR372" s="89"/>
      <c r="EJS372" s="89"/>
      <c r="EJT372" s="89"/>
      <c r="EJU372" s="89"/>
      <c r="EJV372" s="89"/>
      <c r="EJW372" s="89"/>
      <c r="EJX372" s="89"/>
      <c r="EJY372" s="89"/>
      <c r="EJZ372" s="89"/>
      <c r="EKA372" s="89"/>
      <c r="EKB372" s="89"/>
      <c r="EKC372" s="89"/>
      <c r="EKD372" s="89"/>
      <c r="EKE372" s="89"/>
      <c r="EKF372" s="89"/>
      <c r="EKG372" s="89"/>
      <c r="EKH372" s="89"/>
      <c r="EKI372" s="89"/>
      <c r="EKJ372" s="89"/>
      <c r="EKK372" s="89"/>
      <c r="EKL372" s="89"/>
      <c r="EKM372" s="89"/>
      <c r="EKN372" s="89"/>
      <c r="EKO372" s="89"/>
      <c r="EKP372" s="89"/>
      <c r="EKQ372" s="89"/>
      <c r="EKR372" s="89"/>
      <c r="EKS372" s="89"/>
      <c r="EKT372" s="89"/>
      <c r="EKU372" s="89"/>
      <c r="EKV372" s="89"/>
      <c r="EKW372" s="89"/>
      <c r="EKX372" s="89"/>
      <c r="EKY372" s="89"/>
      <c r="EKZ372" s="89"/>
      <c r="ELA372" s="89"/>
      <c r="ELB372" s="89"/>
      <c r="ELC372" s="89"/>
      <c r="ELD372" s="89"/>
      <c r="ELE372" s="89"/>
      <c r="ELF372" s="89"/>
      <c r="ELG372" s="89"/>
      <c r="ELH372" s="89"/>
      <c r="ELI372" s="89"/>
      <c r="ELJ372" s="89"/>
      <c r="ELK372" s="89"/>
      <c r="ELL372" s="89"/>
      <c r="ELM372" s="89"/>
      <c r="ELN372" s="89"/>
      <c r="ELO372" s="89"/>
      <c r="ELP372" s="89"/>
      <c r="ELQ372" s="89"/>
      <c r="ELR372" s="89"/>
      <c r="ELS372" s="89"/>
      <c r="ELT372" s="89"/>
      <c r="ELU372" s="89"/>
      <c r="ELV372" s="89"/>
      <c r="ELW372" s="89"/>
      <c r="ELX372" s="89"/>
      <c r="ELY372" s="89"/>
      <c r="ELZ372" s="89"/>
      <c r="EMA372" s="89"/>
      <c r="EMB372" s="89"/>
      <c r="EMC372" s="89"/>
      <c r="EMD372" s="89"/>
      <c r="EME372" s="89"/>
      <c r="EMF372" s="89"/>
      <c r="EMG372" s="89"/>
      <c r="EMH372" s="89"/>
      <c r="EMI372" s="89"/>
      <c r="EMJ372" s="89"/>
      <c r="EMK372" s="89"/>
      <c r="EML372" s="89"/>
      <c r="EMM372" s="89"/>
      <c r="EMN372" s="89"/>
      <c r="EMO372" s="89"/>
      <c r="EMP372" s="89"/>
      <c r="EMQ372" s="89"/>
      <c r="EMR372" s="89"/>
      <c r="EMS372" s="89"/>
      <c r="EMT372" s="89"/>
      <c r="EMU372" s="89"/>
      <c r="EMV372" s="89"/>
      <c r="EMW372" s="89"/>
      <c r="EMX372" s="89"/>
      <c r="EMY372" s="89"/>
      <c r="EMZ372" s="89"/>
      <c r="ENA372" s="89"/>
      <c r="ENB372" s="89"/>
      <c r="ENC372" s="89"/>
      <c r="END372" s="89"/>
      <c r="ENE372" s="89"/>
      <c r="ENF372" s="89"/>
      <c r="ENG372" s="89"/>
      <c r="ENH372" s="89"/>
      <c r="ENI372" s="89"/>
      <c r="ENJ372" s="89"/>
      <c r="ENK372" s="89"/>
      <c r="ENL372" s="89"/>
      <c r="ENM372" s="89"/>
      <c r="ENN372" s="89"/>
      <c r="ENO372" s="89"/>
      <c r="ENP372" s="89"/>
      <c r="ENQ372" s="89"/>
      <c r="ENR372" s="89"/>
      <c r="ENS372" s="89"/>
      <c r="ENT372" s="89"/>
      <c r="ENU372" s="89"/>
      <c r="ENV372" s="89"/>
      <c r="ENW372" s="89"/>
      <c r="ENX372" s="89"/>
      <c r="ENY372" s="89"/>
      <c r="ENZ372" s="89"/>
      <c r="EOA372" s="89"/>
      <c r="EOB372" s="89"/>
      <c r="EOC372" s="89"/>
      <c r="EOD372" s="89"/>
      <c r="EOE372" s="89"/>
      <c r="EOF372" s="89"/>
      <c r="EOG372" s="89"/>
      <c r="EOH372" s="89"/>
      <c r="EOI372" s="89"/>
      <c r="EOJ372" s="89"/>
      <c r="EOK372" s="89"/>
      <c r="EOL372" s="89"/>
      <c r="EOM372" s="89"/>
      <c r="EON372" s="89"/>
      <c r="EOO372" s="89"/>
      <c r="EOP372" s="89"/>
      <c r="EOQ372" s="89"/>
      <c r="EOR372" s="89"/>
      <c r="EOS372" s="89"/>
      <c r="EOT372" s="89"/>
      <c r="EOU372" s="89"/>
      <c r="EOV372" s="89"/>
      <c r="EOW372" s="89"/>
      <c r="EOX372" s="89"/>
      <c r="EOY372" s="89"/>
      <c r="EOZ372" s="89"/>
      <c r="EPA372" s="89"/>
      <c r="EPB372" s="89"/>
      <c r="EPC372" s="89"/>
      <c r="EPD372" s="89"/>
      <c r="EPE372" s="89"/>
      <c r="EPF372" s="89"/>
      <c r="EPG372" s="89"/>
      <c r="EPH372" s="89"/>
      <c r="EPI372" s="89"/>
      <c r="EPJ372" s="89"/>
      <c r="EPK372" s="89"/>
      <c r="EPL372" s="89"/>
      <c r="EPM372" s="89"/>
      <c r="EPN372" s="89"/>
      <c r="EPO372" s="89"/>
      <c r="EPP372" s="89"/>
      <c r="EPQ372" s="89"/>
      <c r="EPR372" s="89"/>
      <c r="EPS372" s="89"/>
      <c r="EPT372" s="89"/>
      <c r="EPU372" s="89"/>
      <c r="EPV372" s="89"/>
      <c r="EPW372" s="89"/>
      <c r="EPX372" s="89"/>
      <c r="EPY372" s="89"/>
      <c r="EPZ372" s="89"/>
      <c r="EQA372" s="89"/>
      <c r="EQB372" s="89"/>
      <c r="EQC372" s="89"/>
      <c r="EQD372" s="89"/>
      <c r="EQE372" s="89"/>
      <c r="EQF372" s="89"/>
      <c r="EQG372" s="89"/>
      <c r="EQH372" s="89"/>
      <c r="EQI372" s="89"/>
      <c r="EQJ372" s="89"/>
      <c r="EQK372" s="89"/>
      <c r="EQL372" s="89"/>
      <c r="EQM372" s="89"/>
      <c r="EQN372" s="89"/>
      <c r="EQO372" s="89"/>
      <c r="EQP372" s="89"/>
      <c r="EQQ372" s="89"/>
      <c r="EQR372" s="89"/>
      <c r="EQS372" s="89"/>
      <c r="EQT372" s="89"/>
      <c r="EQU372" s="89"/>
      <c r="EQV372" s="89"/>
      <c r="EQW372" s="89"/>
      <c r="EQX372" s="89"/>
      <c r="EQY372" s="89"/>
      <c r="EQZ372" s="89"/>
      <c r="ERA372" s="89"/>
      <c r="ERB372" s="89"/>
      <c r="ERC372" s="89"/>
      <c r="ERD372" s="89"/>
      <c r="ERE372" s="89"/>
      <c r="ERF372" s="89"/>
      <c r="ERG372" s="89"/>
      <c r="ERH372" s="89"/>
      <c r="ERI372" s="89"/>
      <c r="ERJ372" s="89"/>
      <c r="ERK372" s="89"/>
      <c r="ERL372" s="89"/>
      <c r="ERM372" s="89"/>
      <c r="ERN372" s="89"/>
      <c r="ERO372" s="89"/>
      <c r="ERP372" s="89"/>
      <c r="ERQ372" s="89"/>
      <c r="ERR372" s="89"/>
      <c r="ERS372" s="89"/>
      <c r="ERT372" s="89"/>
      <c r="ERU372" s="89"/>
      <c r="ERV372" s="89"/>
      <c r="ERW372" s="89"/>
      <c r="ERX372" s="89"/>
      <c r="ERY372" s="89"/>
      <c r="ERZ372" s="89"/>
      <c r="ESA372" s="89"/>
      <c r="ESB372" s="89"/>
      <c r="ESC372" s="89"/>
      <c r="ESD372" s="89"/>
      <c r="ESE372" s="89"/>
      <c r="ESF372" s="89"/>
      <c r="ESG372" s="89"/>
      <c r="ESH372" s="89"/>
      <c r="ESI372" s="89"/>
      <c r="ESJ372" s="89"/>
      <c r="ESK372" s="89"/>
      <c r="ESL372" s="89"/>
      <c r="ESM372" s="89"/>
      <c r="ESN372" s="89"/>
      <c r="ESO372" s="89"/>
      <c r="ESP372" s="89"/>
      <c r="ESQ372" s="89"/>
      <c r="ESR372" s="89"/>
      <c r="ESS372" s="89"/>
      <c r="EST372" s="89"/>
      <c r="ESU372" s="89"/>
      <c r="ESV372" s="89"/>
      <c r="ESW372" s="89"/>
      <c r="ESX372" s="89"/>
      <c r="ESY372" s="89"/>
      <c r="ESZ372" s="89"/>
      <c r="ETA372" s="89"/>
      <c r="ETB372" s="89"/>
      <c r="ETC372" s="89"/>
      <c r="ETD372" s="89"/>
      <c r="ETE372" s="89"/>
      <c r="ETF372" s="89"/>
      <c r="ETG372" s="89"/>
      <c r="ETH372" s="89"/>
      <c r="ETI372" s="89"/>
      <c r="ETJ372" s="89"/>
      <c r="ETK372" s="89"/>
      <c r="ETL372" s="89"/>
      <c r="ETM372" s="89"/>
      <c r="ETN372" s="89"/>
      <c r="ETO372" s="89"/>
      <c r="ETP372" s="89"/>
      <c r="ETQ372" s="89"/>
      <c r="ETR372" s="89"/>
      <c r="ETS372" s="89"/>
      <c r="ETT372" s="89"/>
      <c r="ETU372" s="89"/>
      <c r="ETV372" s="89"/>
      <c r="ETW372" s="89"/>
      <c r="ETX372" s="89"/>
      <c r="ETY372" s="89"/>
      <c r="ETZ372" s="89"/>
      <c r="EUA372" s="89"/>
      <c r="EUB372" s="89"/>
      <c r="EUC372" s="89"/>
      <c r="EUD372" s="89"/>
      <c r="EUE372" s="89"/>
      <c r="EUF372" s="89"/>
      <c r="EUG372" s="89"/>
      <c r="EUH372" s="89"/>
      <c r="EUI372" s="89"/>
      <c r="EUJ372" s="89"/>
      <c r="EUK372" s="89"/>
      <c r="EUL372" s="89"/>
      <c r="EUM372" s="89"/>
      <c r="EUN372" s="89"/>
      <c r="EUO372" s="89"/>
      <c r="EUP372" s="89"/>
      <c r="EUQ372" s="89"/>
      <c r="EUR372" s="89"/>
      <c r="EUS372" s="89"/>
      <c r="EUT372" s="89"/>
      <c r="EUU372" s="89"/>
      <c r="EUV372" s="89"/>
      <c r="EUW372" s="89"/>
      <c r="EUX372" s="89"/>
      <c r="EUY372" s="89"/>
      <c r="EUZ372" s="89"/>
      <c r="EVA372" s="89"/>
      <c r="EVB372" s="89"/>
      <c r="EVC372" s="89"/>
      <c r="EVD372" s="89"/>
      <c r="EVE372" s="89"/>
      <c r="EVF372" s="89"/>
      <c r="EVG372" s="89"/>
      <c r="EVH372" s="89"/>
      <c r="EVI372" s="89"/>
      <c r="EVJ372" s="89"/>
      <c r="EVK372" s="89"/>
      <c r="EVL372" s="89"/>
      <c r="EVM372" s="89"/>
      <c r="EVN372" s="89"/>
      <c r="EVO372" s="89"/>
      <c r="EVP372" s="89"/>
      <c r="EVQ372" s="89"/>
      <c r="EVR372" s="89"/>
      <c r="EVS372" s="89"/>
      <c r="EVT372" s="89"/>
      <c r="EVU372" s="89"/>
      <c r="EVV372" s="89"/>
      <c r="EVW372" s="89"/>
      <c r="EVX372" s="89"/>
      <c r="EVY372" s="89"/>
      <c r="EVZ372" s="89"/>
      <c r="EWA372" s="89"/>
      <c r="EWB372" s="89"/>
      <c r="EWC372" s="89"/>
      <c r="EWD372" s="89"/>
      <c r="EWE372" s="89"/>
      <c r="EWF372" s="89"/>
      <c r="EWG372" s="89"/>
      <c r="EWH372" s="89"/>
      <c r="EWI372" s="89"/>
      <c r="EWJ372" s="89"/>
      <c r="EWK372" s="89"/>
      <c r="EWL372" s="89"/>
      <c r="EWM372" s="89"/>
      <c r="EWN372" s="89"/>
      <c r="EWO372" s="89"/>
      <c r="EWP372" s="89"/>
      <c r="EWQ372" s="89"/>
      <c r="EWR372" s="89"/>
      <c r="EWS372" s="89"/>
      <c r="EWT372" s="89"/>
      <c r="EWU372" s="89"/>
      <c r="EWV372" s="89"/>
      <c r="EWW372" s="89"/>
      <c r="EWX372" s="89"/>
      <c r="EWY372" s="89"/>
      <c r="EWZ372" s="89"/>
      <c r="EXA372" s="89"/>
      <c r="EXB372" s="89"/>
      <c r="EXC372" s="89"/>
      <c r="EXD372" s="89"/>
      <c r="EXE372" s="89"/>
      <c r="EXF372" s="89"/>
      <c r="EXG372" s="89"/>
      <c r="EXH372" s="89"/>
      <c r="EXI372" s="89"/>
      <c r="EXJ372" s="89"/>
      <c r="EXK372" s="89"/>
      <c r="EXL372" s="89"/>
      <c r="EXM372" s="89"/>
      <c r="EXN372" s="89"/>
      <c r="EXO372" s="89"/>
      <c r="EXP372" s="89"/>
      <c r="EXQ372" s="89"/>
      <c r="EXR372" s="89"/>
      <c r="EXS372" s="89"/>
      <c r="EXT372" s="89"/>
      <c r="EXU372" s="89"/>
      <c r="EXV372" s="89"/>
      <c r="EXW372" s="89"/>
      <c r="EXX372" s="89"/>
      <c r="EXY372" s="89"/>
      <c r="EXZ372" s="89"/>
      <c r="EYA372" s="89"/>
      <c r="EYB372" s="89"/>
      <c r="EYC372" s="89"/>
      <c r="EYD372" s="89"/>
      <c r="EYE372" s="89"/>
      <c r="EYF372" s="89"/>
      <c r="EYG372" s="89"/>
      <c r="EYH372" s="89"/>
      <c r="EYI372" s="89"/>
      <c r="EYJ372" s="89"/>
      <c r="EYK372" s="89"/>
      <c r="EYL372" s="89"/>
      <c r="EYM372" s="89"/>
      <c r="EYN372" s="89"/>
      <c r="EYO372" s="89"/>
      <c r="EYP372" s="89"/>
      <c r="EYQ372" s="89"/>
      <c r="EYR372" s="89"/>
      <c r="EYS372" s="89"/>
      <c r="EYT372" s="89"/>
      <c r="EYU372" s="89"/>
      <c r="EYV372" s="89"/>
      <c r="EYW372" s="89"/>
      <c r="EYX372" s="89"/>
      <c r="EYY372" s="89"/>
      <c r="EYZ372" s="89"/>
      <c r="EZA372" s="89"/>
      <c r="EZB372" s="89"/>
      <c r="EZC372" s="89"/>
      <c r="EZD372" s="89"/>
      <c r="EZE372" s="89"/>
      <c r="EZF372" s="89"/>
      <c r="EZG372" s="89"/>
      <c r="EZH372" s="89"/>
      <c r="EZI372" s="89"/>
      <c r="EZJ372" s="89"/>
      <c r="EZK372" s="89"/>
      <c r="EZL372" s="89"/>
      <c r="EZM372" s="89"/>
      <c r="EZN372" s="89"/>
      <c r="EZO372" s="89"/>
      <c r="EZP372" s="89"/>
      <c r="EZQ372" s="89"/>
      <c r="EZR372" s="89"/>
      <c r="EZS372" s="89"/>
      <c r="EZT372" s="89"/>
      <c r="EZU372" s="89"/>
      <c r="EZV372" s="89"/>
      <c r="EZW372" s="89"/>
      <c r="EZX372" s="89"/>
      <c r="EZY372" s="89"/>
      <c r="EZZ372" s="89"/>
      <c r="FAA372" s="89"/>
      <c r="FAB372" s="89"/>
      <c r="FAC372" s="89"/>
      <c r="FAD372" s="89"/>
      <c r="FAE372" s="89"/>
      <c r="FAF372" s="89"/>
      <c r="FAG372" s="89"/>
      <c r="FAH372" s="89"/>
      <c r="FAI372" s="89"/>
      <c r="FAJ372" s="89"/>
      <c r="FAK372" s="89"/>
      <c r="FAL372" s="89"/>
      <c r="FAM372" s="89"/>
      <c r="FAN372" s="89"/>
      <c r="FAO372" s="89"/>
      <c r="FAP372" s="89"/>
      <c r="FAQ372" s="89"/>
      <c r="FAR372" s="89"/>
      <c r="FAS372" s="89"/>
      <c r="FAT372" s="89"/>
      <c r="FAU372" s="89"/>
      <c r="FAV372" s="89"/>
      <c r="FAW372" s="89"/>
      <c r="FAX372" s="89"/>
      <c r="FAY372" s="89"/>
      <c r="FAZ372" s="89"/>
      <c r="FBA372" s="89"/>
      <c r="FBB372" s="89"/>
      <c r="FBC372" s="89"/>
      <c r="FBD372" s="89"/>
      <c r="FBE372" s="89"/>
      <c r="FBF372" s="89"/>
      <c r="FBG372" s="89"/>
      <c r="FBH372" s="89"/>
      <c r="FBI372" s="89"/>
      <c r="FBJ372" s="89"/>
      <c r="FBK372" s="89"/>
      <c r="FBL372" s="89"/>
      <c r="FBM372" s="89"/>
      <c r="FBN372" s="89"/>
      <c r="FBO372" s="89"/>
      <c r="FBP372" s="89"/>
      <c r="FBQ372" s="89"/>
      <c r="FBR372" s="89"/>
      <c r="FBS372" s="89"/>
      <c r="FBT372" s="89"/>
      <c r="FBU372" s="89"/>
      <c r="FBV372" s="89"/>
      <c r="FBW372" s="89"/>
      <c r="FBX372" s="89"/>
      <c r="FBY372" s="89"/>
      <c r="FBZ372" s="89"/>
      <c r="FCA372" s="89"/>
      <c r="FCB372" s="89"/>
      <c r="FCC372" s="89"/>
      <c r="FCD372" s="89"/>
      <c r="FCE372" s="89"/>
      <c r="FCF372" s="89"/>
      <c r="FCG372" s="89"/>
      <c r="FCH372" s="89"/>
      <c r="FCI372" s="89"/>
      <c r="FCJ372" s="89"/>
      <c r="FCK372" s="89"/>
      <c r="FCL372" s="89"/>
      <c r="FCM372" s="89"/>
      <c r="FCN372" s="89"/>
      <c r="FCO372" s="89"/>
      <c r="FCP372" s="89"/>
      <c r="FCQ372" s="89"/>
      <c r="FCR372" s="89"/>
      <c r="FCS372" s="89"/>
      <c r="FCT372" s="89"/>
      <c r="FCU372" s="89"/>
      <c r="FCV372" s="89"/>
      <c r="FCW372" s="89"/>
      <c r="FCX372" s="89"/>
      <c r="FCY372" s="89"/>
      <c r="FCZ372" s="89"/>
      <c r="FDA372" s="89"/>
      <c r="FDB372" s="89"/>
      <c r="FDC372" s="89"/>
      <c r="FDD372" s="89"/>
      <c r="FDE372" s="89"/>
      <c r="FDF372" s="89"/>
      <c r="FDG372" s="89"/>
      <c r="FDH372" s="89"/>
      <c r="FDI372" s="89"/>
      <c r="FDJ372" s="89"/>
      <c r="FDK372" s="89"/>
      <c r="FDL372" s="89"/>
      <c r="FDM372" s="89"/>
      <c r="FDN372" s="89"/>
      <c r="FDO372" s="89"/>
      <c r="FDP372" s="89"/>
      <c r="FDQ372" s="89"/>
      <c r="FDR372" s="89"/>
      <c r="FDS372" s="89"/>
      <c r="FDT372" s="89"/>
      <c r="FDU372" s="89"/>
      <c r="FDV372" s="89"/>
      <c r="FDW372" s="89"/>
      <c r="FDX372" s="89"/>
      <c r="FDY372" s="89"/>
      <c r="FDZ372" s="89"/>
      <c r="FEA372" s="89"/>
      <c r="FEB372" s="89"/>
      <c r="FEC372" s="89"/>
      <c r="FED372" s="89"/>
      <c r="FEE372" s="89"/>
      <c r="FEF372" s="89"/>
      <c r="FEG372" s="89"/>
      <c r="FEH372" s="89"/>
      <c r="FEI372" s="89"/>
      <c r="FEJ372" s="89"/>
      <c r="FEK372" s="89"/>
      <c r="FEL372" s="89"/>
      <c r="FEM372" s="89"/>
      <c r="FEN372" s="89"/>
      <c r="FEO372" s="89"/>
      <c r="FEP372" s="89"/>
      <c r="FEQ372" s="89"/>
      <c r="FER372" s="89"/>
      <c r="FES372" s="89"/>
      <c r="FET372" s="89"/>
      <c r="FEU372" s="89"/>
      <c r="FEV372" s="89"/>
      <c r="FEW372" s="89"/>
      <c r="FEX372" s="89"/>
      <c r="FEY372" s="89"/>
      <c r="FEZ372" s="89"/>
      <c r="FFA372" s="89"/>
      <c r="FFB372" s="89"/>
      <c r="FFC372" s="89"/>
      <c r="FFD372" s="89"/>
      <c r="FFE372" s="89"/>
      <c r="FFF372" s="89"/>
      <c r="FFG372" s="89"/>
      <c r="FFH372" s="89"/>
      <c r="FFI372" s="89"/>
      <c r="FFJ372" s="89"/>
      <c r="FFK372" s="89"/>
      <c r="FFL372" s="89"/>
      <c r="FFM372" s="89"/>
      <c r="FFN372" s="89"/>
      <c r="FFO372" s="89"/>
      <c r="FFP372" s="89"/>
      <c r="FFQ372" s="89"/>
      <c r="FFR372" s="89"/>
      <c r="FFS372" s="89"/>
      <c r="FFT372" s="89"/>
      <c r="FFU372" s="89"/>
      <c r="FFV372" s="89"/>
      <c r="FFW372" s="89"/>
      <c r="FFX372" s="89"/>
      <c r="FFY372" s="89"/>
      <c r="FFZ372" s="89"/>
      <c r="FGA372" s="89"/>
      <c r="FGB372" s="89"/>
      <c r="FGC372" s="89"/>
      <c r="FGD372" s="89"/>
      <c r="FGE372" s="89"/>
      <c r="FGF372" s="89"/>
      <c r="FGG372" s="89"/>
      <c r="FGH372" s="89"/>
      <c r="FGI372" s="89"/>
      <c r="FGJ372" s="89"/>
      <c r="FGK372" s="89"/>
      <c r="FGL372" s="89"/>
      <c r="FGM372" s="89"/>
      <c r="FGN372" s="89"/>
      <c r="FGO372" s="89"/>
      <c r="FGP372" s="89"/>
      <c r="FGQ372" s="89"/>
      <c r="FGR372" s="89"/>
      <c r="FGS372" s="89"/>
      <c r="FGT372" s="89"/>
      <c r="FGU372" s="89"/>
      <c r="FGV372" s="89"/>
      <c r="FGW372" s="89"/>
      <c r="FGX372" s="89"/>
      <c r="FGY372" s="89"/>
      <c r="FGZ372" s="89"/>
      <c r="FHA372" s="89"/>
      <c r="FHB372" s="89"/>
      <c r="FHC372" s="89"/>
      <c r="FHD372" s="89"/>
      <c r="FHE372" s="89"/>
      <c r="FHF372" s="89"/>
      <c r="FHG372" s="89"/>
      <c r="FHH372" s="89"/>
      <c r="FHI372" s="89"/>
      <c r="FHJ372" s="89"/>
      <c r="FHK372" s="89"/>
      <c r="FHL372" s="89"/>
      <c r="FHM372" s="89"/>
      <c r="FHN372" s="89"/>
      <c r="FHO372" s="89"/>
      <c r="FHP372" s="89"/>
      <c r="FHQ372" s="89"/>
      <c r="FHR372" s="89"/>
      <c r="FHS372" s="89"/>
      <c r="FHT372" s="89"/>
      <c r="FHU372" s="89"/>
      <c r="FHV372" s="89"/>
      <c r="FHW372" s="89"/>
      <c r="FHX372" s="89"/>
      <c r="FHY372" s="89"/>
      <c r="FHZ372" s="89"/>
      <c r="FIA372" s="89"/>
      <c r="FIB372" s="89"/>
      <c r="FIC372" s="89"/>
      <c r="FID372" s="89"/>
      <c r="FIE372" s="89"/>
      <c r="FIF372" s="89"/>
      <c r="FIG372" s="89"/>
      <c r="FIH372" s="89"/>
      <c r="FII372" s="89"/>
      <c r="FIJ372" s="89"/>
      <c r="FIK372" s="89"/>
      <c r="FIL372" s="89"/>
      <c r="FIM372" s="89"/>
      <c r="FIN372" s="89"/>
      <c r="FIO372" s="89"/>
      <c r="FIP372" s="89"/>
      <c r="FIQ372" s="89"/>
      <c r="FIR372" s="89"/>
      <c r="FIS372" s="89"/>
      <c r="FIT372" s="89"/>
      <c r="FIU372" s="89"/>
      <c r="FIV372" s="89"/>
      <c r="FIW372" s="89"/>
      <c r="FIX372" s="89"/>
      <c r="FIY372" s="89"/>
      <c r="FIZ372" s="89"/>
      <c r="FJA372" s="89"/>
      <c r="FJB372" s="89"/>
      <c r="FJC372" s="89"/>
      <c r="FJD372" s="89"/>
      <c r="FJE372" s="89"/>
      <c r="FJF372" s="89"/>
      <c r="FJG372" s="89"/>
      <c r="FJH372" s="89"/>
      <c r="FJI372" s="89"/>
      <c r="FJJ372" s="89"/>
      <c r="FJK372" s="89"/>
      <c r="FJL372" s="89"/>
      <c r="FJM372" s="89"/>
      <c r="FJN372" s="89"/>
      <c r="FJO372" s="89"/>
      <c r="FJP372" s="89"/>
      <c r="FJQ372" s="89"/>
      <c r="FJR372" s="89"/>
      <c r="FJS372" s="89"/>
      <c r="FJT372" s="89"/>
      <c r="FJU372" s="89"/>
      <c r="FJV372" s="89"/>
      <c r="FJW372" s="89"/>
      <c r="FJX372" s="89"/>
      <c r="FJY372" s="89"/>
      <c r="FJZ372" s="89"/>
      <c r="FKA372" s="89"/>
      <c r="FKB372" s="89"/>
      <c r="FKC372" s="89"/>
      <c r="FKD372" s="89"/>
      <c r="FKE372" s="89"/>
      <c r="FKF372" s="89"/>
      <c r="FKG372" s="89"/>
      <c r="FKH372" s="89"/>
      <c r="FKI372" s="89"/>
      <c r="FKJ372" s="89"/>
      <c r="FKK372" s="89"/>
      <c r="FKL372" s="89"/>
      <c r="FKM372" s="89"/>
      <c r="FKN372" s="89"/>
      <c r="FKO372" s="89"/>
      <c r="FKP372" s="89"/>
      <c r="FKQ372" s="89"/>
      <c r="FKR372" s="89"/>
      <c r="FKS372" s="89"/>
      <c r="FKT372" s="89"/>
      <c r="FKU372" s="89"/>
      <c r="FKV372" s="89"/>
      <c r="FKW372" s="89"/>
      <c r="FKX372" s="89"/>
      <c r="FKY372" s="89"/>
      <c r="FKZ372" s="89"/>
      <c r="FLA372" s="89"/>
      <c r="FLB372" s="89"/>
      <c r="FLC372" s="89"/>
      <c r="FLD372" s="89"/>
      <c r="FLE372" s="89"/>
      <c r="FLF372" s="89"/>
      <c r="FLG372" s="89"/>
      <c r="FLH372" s="89"/>
      <c r="FLI372" s="89"/>
      <c r="FLJ372" s="89"/>
      <c r="FLK372" s="89"/>
      <c r="FLL372" s="89"/>
      <c r="FLM372" s="89"/>
      <c r="FLN372" s="89"/>
      <c r="FLO372" s="89"/>
      <c r="FLP372" s="89"/>
      <c r="FLQ372" s="89"/>
      <c r="FLR372" s="89"/>
      <c r="FLS372" s="89"/>
      <c r="FLT372" s="89"/>
      <c r="FLU372" s="89"/>
      <c r="FLV372" s="89"/>
      <c r="FLW372" s="89"/>
      <c r="FLX372" s="89"/>
      <c r="FLY372" s="89"/>
      <c r="FLZ372" s="89"/>
      <c r="FMA372" s="89"/>
      <c r="FMB372" s="89"/>
      <c r="FMC372" s="89"/>
      <c r="FMD372" s="89"/>
      <c r="FME372" s="89"/>
      <c r="FMF372" s="89"/>
      <c r="FMG372" s="89"/>
      <c r="FMH372" s="89"/>
      <c r="FMI372" s="89"/>
      <c r="FMJ372" s="89"/>
      <c r="FMK372" s="89"/>
      <c r="FML372" s="89"/>
      <c r="FMM372" s="89"/>
      <c r="FMN372" s="89"/>
      <c r="FMO372" s="89"/>
      <c r="FMP372" s="89"/>
      <c r="FMQ372" s="89"/>
      <c r="FMR372" s="89"/>
      <c r="FMS372" s="89"/>
      <c r="FMT372" s="89"/>
      <c r="FMU372" s="89"/>
      <c r="FMV372" s="89"/>
      <c r="FMW372" s="89"/>
      <c r="FMX372" s="89"/>
      <c r="FMY372" s="89"/>
      <c r="FMZ372" s="89"/>
      <c r="FNA372" s="89"/>
      <c r="FNB372" s="89"/>
      <c r="FNC372" s="89"/>
      <c r="FND372" s="89"/>
      <c r="FNE372" s="89"/>
      <c r="FNF372" s="89"/>
      <c r="FNG372" s="89"/>
      <c r="FNH372" s="89"/>
      <c r="FNI372" s="89"/>
      <c r="FNJ372" s="89"/>
      <c r="FNK372" s="89"/>
      <c r="FNL372" s="89"/>
      <c r="FNM372" s="89"/>
      <c r="FNN372" s="89"/>
      <c r="FNO372" s="89"/>
      <c r="FNP372" s="89"/>
      <c r="FNQ372" s="89"/>
      <c r="FNR372" s="89"/>
      <c r="FNS372" s="89"/>
      <c r="FNT372" s="89"/>
      <c r="FNU372" s="89"/>
      <c r="FNV372" s="89"/>
      <c r="FNW372" s="89"/>
      <c r="FNX372" s="89"/>
      <c r="FNY372" s="89"/>
      <c r="FNZ372" s="89"/>
      <c r="FOA372" s="89"/>
      <c r="FOB372" s="89"/>
      <c r="FOC372" s="89"/>
      <c r="FOD372" s="89"/>
      <c r="FOE372" s="89"/>
      <c r="FOF372" s="89"/>
      <c r="FOG372" s="89"/>
      <c r="FOH372" s="89"/>
      <c r="FOI372" s="89"/>
      <c r="FOJ372" s="89"/>
      <c r="FOK372" s="89"/>
      <c r="FOL372" s="89"/>
      <c r="FOM372" s="89"/>
      <c r="FON372" s="89"/>
      <c r="FOO372" s="89"/>
      <c r="FOP372" s="89"/>
      <c r="FOQ372" s="89"/>
      <c r="FOR372" s="89"/>
      <c r="FOS372" s="89"/>
      <c r="FOT372" s="89"/>
      <c r="FOU372" s="89"/>
      <c r="FOV372" s="89"/>
      <c r="FOW372" s="89"/>
      <c r="FOX372" s="89"/>
      <c r="FOY372" s="89"/>
      <c r="FOZ372" s="89"/>
      <c r="FPA372" s="89"/>
      <c r="FPB372" s="89"/>
      <c r="FPC372" s="89"/>
      <c r="FPD372" s="89"/>
      <c r="FPE372" s="89"/>
      <c r="FPF372" s="89"/>
      <c r="FPG372" s="89"/>
      <c r="FPH372" s="89"/>
      <c r="FPI372" s="89"/>
      <c r="FPJ372" s="89"/>
      <c r="FPK372" s="89"/>
      <c r="FPL372" s="89"/>
      <c r="FPM372" s="89"/>
      <c r="FPN372" s="89"/>
      <c r="FPO372" s="89"/>
      <c r="FPP372" s="89"/>
      <c r="FPQ372" s="89"/>
      <c r="FPR372" s="89"/>
      <c r="FPS372" s="89"/>
      <c r="FPT372" s="89"/>
      <c r="FPU372" s="89"/>
      <c r="FPV372" s="89"/>
      <c r="FPW372" s="89"/>
      <c r="FPX372" s="89"/>
      <c r="FPY372" s="89"/>
      <c r="FPZ372" s="89"/>
      <c r="FQA372" s="89"/>
      <c r="FQB372" s="89"/>
      <c r="FQC372" s="89"/>
      <c r="FQD372" s="89"/>
      <c r="FQE372" s="89"/>
      <c r="FQF372" s="89"/>
      <c r="FQG372" s="89"/>
      <c r="FQH372" s="89"/>
      <c r="FQI372" s="89"/>
      <c r="FQJ372" s="89"/>
      <c r="FQK372" s="89"/>
      <c r="FQL372" s="89"/>
      <c r="FQM372" s="89"/>
      <c r="FQN372" s="89"/>
      <c r="FQO372" s="89"/>
      <c r="FQP372" s="89"/>
      <c r="FQQ372" s="89"/>
      <c r="FQR372" s="89"/>
      <c r="FQS372" s="89"/>
      <c r="FQT372" s="89"/>
      <c r="FQU372" s="89"/>
      <c r="FQV372" s="89"/>
      <c r="FQW372" s="89"/>
      <c r="FQX372" s="89"/>
      <c r="FQY372" s="89"/>
      <c r="FQZ372" s="89"/>
      <c r="FRA372" s="89"/>
      <c r="FRB372" s="89"/>
      <c r="FRC372" s="89"/>
      <c r="FRD372" s="89"/>
      <c r="FRE372" s="89"/>
      <c r="FRF372" s="89"/>
      <c r="FRG372" s="89"/>
      <c r="FRH372" s="89"/>
      <c r="FRI372" s="89"/>
      <c r="FRJ372" s="89"/>
      <c r="FRK372" s="89"/>
      <c r="FRL372" s="89"/>
      <c r="FRM372" s="89"/>
      <c r="FRN372" s="89"/>
      <c r="FRO372" s="89"/>
      <c r="FRP372" s="89"/>
      <c r="FRQ372" s="89"/>
      <c r="FRR372" s="89"/>
      <c r="FRS372" s="89"/>
      <c r="FRT372" s="89"/>
      <c r="FRU372" s="89"/>
      <c r="FRV372" s="89"/>
      <c r="FRW372" s="89"/>
      <c r="FRX372" s="89"/>
      <c r="FRY372" s="89"/>
      <c r="FRZ372" s="89"/>
      <c r="FSA372" s="89"/>
      <c r="FSB372" s="89"/>
      <c r="FSC372" s="89"/>
      <c r="FSD372" s="89"/>
      <c r="FSE372" s="89"/>
      <c r="FSF372" s="89"/>
      <c r="FSG372" s="89"/>
      <c r="FSH372" s="89"/>
      <c r="FSI372" s="89"/>
      <c r="FSJ372" s="89"/>
      <c r="FSK372" s="89"/>
      <c r="FSL372" s="89"/>
      <c r="FSM372" s="89"/>
      <c r="FSN372" s="89"/>
      <c r="FSO372" s="89"/>
      <c r="FSP372" s="89"/>
      <c r="FSQ372" s="89"/>
      <c r="FSR372" s="89"/>
      <c r="FSS372" s="89"/>
      <c r="FST372" s="89"/>
      <c r="FSU372" s="89"/>
      <c r="FSV372" s="89"/>
      <c r="FSW372" s="89"/>
      <c r="FSX372" s="89"/>
      <c r="FSY372" s="89"/>
      <c r="FSZ372" s="89"/>
      <c r="FTA372" s="89"/>
      <c r="FTB372" s="89"/>
      <c r="FTC372" s="89"/>
      <c r="FTD372" s="89"/>
      <c r="FTE372" s="89"/>
      <c r="FTF372" s="89"/>
      <c r="FTG372" s="89"/>
      <c r="FTH372" s="89"/>
      <c r="FTI372" s="89"/>
      <c r="FTJ372" s="89"/>
      <c r="FTK372" s="89"/>
      <c r="FTL372" s="89"/>
      <c r="FTM372" s="89"/>
      <c r="FTN372" s="89"/>
      <c r="FTO372" s="89"/>
      <c r="FTP372" s="89"/>
      <c r="FTQ372" s="89"/>
      <c r="FTR372" s="89"/>
      <c r="FTS372" s="89"/>
      <c r="FTT372" s="89"/>
      <c r="FTU372" s="89"/>
      <c r="FTV372" s="89"/>
      <c r="FTW372" s="89"/>
      <c r="FTX372" s="89"/>
      <c r="FTY372" s="89"/>
      <c r="FTZ372" s="89"/>
      <c r="FUA372" s="89"/>
      <c r="FUB372" s="89"/>
      <c r="FUC372" s="89"/>
      <c r="FUD372" s="89"/>
      <c r="FUE372" s="89"/>
      <c r="FUF372" s="89"/>
      <c r="FUG372" s="89"/>
      <c r="FUH372" s="89"/>
      <c r="FUI372" s="89"/>
      <c r="FUJ372" s="89"/>
      <c r="FUK372" s="89"/>
      <c r="FUL372" s="89"/>
      <c r="FUM372" s="89"/>
      <c r="FUN372" s="89"/>
      <c r="FUO372" s="89"/>
      <c r="FUP372" s="89"/>
      <c r="FUQ372" s="89"/>
      <c r="FUR372" s="89"/>
      <c r="FUS372" s="89"/>
      <c r="FUT372" s="89"/>
      <c r="FUU372" s="89"/>
      <c r="FUV372" s="89"/>
      <c r="FUW372" s="89"/>
      <c r="FUX372" s="89"/>
      <c r="FUY372" s="89"/>
      <c r="FUZ372" s="89"/>
      <c r="FVA372" s="89"/>
      <c r="FVB372" s="89"/>
      <c r="FVC372" s="89"/>
      <c r="FVD372" s="89"/>
      <c r="FVE372" s="89"/>
      <c r="FVF372" s="89"/>
      <c r="FVG372" s="89"/>
      <c r="FVH372" s="89"/>
      <c r="FVI372" s="89"/>
      <c r="FVJ372" s="89"/>
      <c r="FVK372" s="89"/>
      <c r="FVL372" s="89"/>
      <c r="FVM372" s="89"/>
      <c r="FVN372" s="89"/>
      <c r="FVO372" s="89"/>
      <c r="FVP372" s="89"/>
      <c r="FVQ372" s="89"/>
      <c r="FVR372" s="89"/>
      <c r="FVS372" s="89"/>
      <c r="FVT372" s="89"/>
      <c r="FVU372" s="89"/>
      <c r="FVV372" s="89"/>
      <c r="FVW372" s="89"/>
      <c r="FVX372" s="89"/>
      <c r="FVY372" s="89"/>
      <c r="FVZ372" s="89"/>
      <c r="FWA372" s="89"/>
      <c r="FWB372" s="89"/>
      <c r="FWC372" s="89"/>
      <c r="FWD372" s="89"/>
      <c r="FWE372" s="89"/>
      <c r="FWF372" s="89"/>
      <c r="FWG372" s="89"/>
      <c r="FWH372" s="89"/>
      <c r="FWI372" s="89"/>
      <c r="FWJ372" s="89"/>
      <c r="FWK372" s="89"/>
      <c r="FWL372" s="89"/>
      <c r="FWM372" s="89"/>
      <c r="FWN372" s="89"/>
      <c r="FWO372" s="89"/>
      <c r="FWP372" s="89"/>
      <c r="FWQ372" s="89"/>
      <c r="FWR372" s="89"/>
      <c r="FWS372" s="89"/>
      <c r="FWT372" s="89"/>
      <c r="FWU372" s="89"/>
      <c r="FWV372" s="89"/>
      <c r="FWW372" s="89"/>
      <c r="FWX372" s="89"/>
      <c r="FWY372" s="89"/>
      <c r="FWZ372" s="89"/>
      <c r="FXA372" s="89"/>
      <c r="FXB372" s="89"/>
      <c r="FXC372" s="89"/>
      <c r="FXD372" s="89"/>
      <c r="FXE372" s="89"/>
      <c r="FXF372" s="89"/>
      <c r="FXG372" s="89"/>
      <c r="FXH372" s="89"/>
      <c r="FXI372" s="89"/>
      <c r="FXJ372" s="89"/>
      <c r="FXK372" s="89"/>
      <c r="FXL372" s="89"/>
      <c r="FXM372" s="89"/>
      <c r="FXN372" s="89"/>
      <c r="FXO372" s="89"/>
      <c r="FXP372" s="89"/>
      <c r="FXQ372" s="89"/>
      <c r="FXR372" s="89"/>
      <c r="FXS372" s="89"/>
      <c r="FXT372" s="89"/>
      <c r="FXU372" s="89"/>
      <c r="FXV372" s="89"/>
      <c r="FXW372" s="89"/>
      <c r="FXX372" s="89"/>
      <c r="FXY372" s="89"/>
      <c r="FXZ372" s="89"/>
      <c r="FYA372" s="89"/>
      <c r="FYB372" s="89"/>
      <c r="FYC372" s="89"/>
      <c r="FYD372" s="89"/>
      <c r="FYE372" s="89"/>
      <c r="FYF372" s="89"/>
      <c r="FYG372" s="89"/>
      <c r="FYH372" s="89"/>
      <c r="FYI372" s="89"/>
      <c r="FYJ372" s="89"/>
      <c r="FYK372" s="89"/>
      <c r="FYL372" s="89"/>
      <c r="FYM372" s="89"/>
      <c r="FYN372" s="89"/>
      <c r="FYO372" s="89"/>
      <c r="FYP372" s="89"/>
      <c r="FYQ372" s="89"/>
      <c r="FYR372" s="89"/>
      <c r="FYS372" s="89"/>
      <c r="FYT372" s="89"/>
      <c r="FYU372" s="89"/>
      <c r="FYV372" s="89"/>
      <c r="FYW372" s="89"/>
      <c r="FYX372" s="89"/>
      <c r="FYY372" s="89"/>
      <c r="FYZ372" s="89"/>
      <c r="FZA372" s="89"/>
      <c r="FZB372" s="89"/>
      <c r="FZC372" s="89"/>
      <c r="FZD372" s="89"/>
      <c r="FZE372" s="89"/>
      <c r="FZF372" s="89"/>
      <c r="FZG372" s="89"/>
      <c r="FZH372" s="89"/>
      <c r="FZI372" s="89"/>
      <c r="FZJ372" s="89"/>
      <c r="FZK372" s="89"/>
      <c r="FZL372" s="89"/>
      <c r="FZM372" s="89"/>
      <c r="FZN372" s="89"/>
      <c r="FZO372" s="89"/>
      <c r="FZP372" s="89"/>
      <c r="FZQ372" s="89"/>
      <c r="FZR372" s="89"/>
      <c r="FZS372" s="89"/>
      <c r="FZT372" s="89"/>
      <c r="FZU372" s="89"/>
      <c r="FZV372" s="89"/>
      <c r="FZW372" s="89"/>
      <c r="FZX372" s="89"/>
      <c r="FZY372" s="89"/>
      <c r="FZZ372" s="89"/>
      <c r="GAA372" s="89"/>
      <c r="GAB372" s="89"/>
      <c r="GAC372" s="89"/>
      <c r="GAD372" s="89"/>
      <c r="GAE372" s="89"/>
      <c r="GAF372" s="89"/>
      <c r="GAG372" s="89"/>
      <c r="GAH372" s="89"/>
      <c r="GAI372" s="89"/>
      <c r="GAJ372" s="89"/>
      <c r="GAK372" s="89"/>
      <c r="GAL372" s="89"/>
      <c r="GAM372" s="89"/>
      <c r="GAN372" s="89"/>
      <c r="GAO372" s="89"/>
      <c r="GAP372" s="89"/>
      <c r="GAQ372" s="89"/>
      <c r="GAR372" s="89"/>
      <c r="GAS372" s="89"/>
      <c r="GAT372" s="89"/>
      <c r="GAU372" s="89"/>
      <c r="GAV372" s="89"/>
      <c r="GAW372" s="89"/>
      <c r="GAX372" s="89"/>
      <c r="GAY372" s="89"/>
      <c r="GAZ372" s="89"/>
      <c r="GBA372" s="89"/>
      <c r="GBB372" s="89"/>
      <c r="GBC372" s="89"/>
      <c r="GBD372" s="89"/>
      <c r="GBE372" s="89"/>
      <c r="GBF372" s="89"/>
      <c r="GBG372" s="89"/>
      <c r="GBH372" s="89"/>
      <c r="GBI372" s="89"/>
      <c r="GBJ372" s="89"/>
      <c r="GBK372" s="89"/>
      <c r="GBL372" s="89"/>
      <c r="GBM372" s="89"/>
      <c r="GBN372" s="89"/>
      <c r="GBO372" s="89"/>
      <c r="GBP372" s="89"/>
      <c r="GBQ372" s="89"/>
      <c r="GBR372" s="89"/>
      <c r="GBS372" s="89"/>
      <c r="GBT372" s="89"/>
      <c r="GBU372" s="89"/>
      <c r="GBV372" s="89"/>
      <c r="GBW372" s="89"/>
      <c r="GBX372" s="89"/>
      <c r="GBY372" s="89"/>
      <c r="GBZ372" s="89"/>
      <c r="GCA372" s="89"/>
      <c r="GCB372" s="89"/>
      <c r="GCC372" s="89"/>
      <c r="GCD372" s="89"/>
      <c r="GCE372" s="89"/>
      <c r="GCF372" s="89"/>
      <c r="GCG372" s="89"/>
      <c r="GCH372" s="89"/>
      <c r="GCI372" s="89"/>
      <c r="GCJ372" s="89"/>
      <c r="GCK372" s="89"/>
      <c r="GCL372" s="89"/>
      <c r="GCM372" s="89"/>
      <c r="GCN372" s="89"/>
      <c r="GCO372" s="89"/>
      <c r="GCP372" s="89"/>
      <c r="GCQ372" s="89"/>
      <c r="GCR372" s="89"/>
      <c r="GCS372" s="89"/>
      <c r="GCT372" s="89"/>
      <c r="GCU372" s="89"/>
      <c r="GCV372" s="89"/>
      <c r="GCW372" s="89"/>
      <c r="GCX372" s="89"/>
      <c r="GCY372" s="89"/>
      <c r="GCZ372" s="89"/>
      <c r="GDA372" s="89"/>
      <c r="GDB372" s="89"/>
      <c r="GDC372" s="89"/>
      <c r="GDD372" s="89"/>
      <c r="GDE372" s="89"/>
      <c r="GDF372" s="89"/>
      <c r="GDG372" s="89"/>
      <c r="GDH372" s="89"/>
      <c r="GDI372" s="89"/>
      <c r="GDJ372" s="89"/>
      <c r="GDK372" s="89"/>
      <c r="GDL372" s="89"/>
      <c r="GDM372" s="89"/>
      <c r="GDN372" s="89"/>
      <c r="GDO372" s="89"/>
      <c r="GDP372" s="89"/>
      <c r="GDQ372" s="89"/>
      <c r="GDR372" s="89"/>
      <c r="GDS372" s="89"/>
      <c r="GDT372" s="89"/>
      <c r="GDU372" s="89"/>
      <c r="GDV372" s="89"/>
      <c r="GDW372" s="89"/>
      <c r="GDX372" s="89"/>
      <c r="GDY372" s="89"/>
      <c r="GDZ372" s="89"/>
      <c r="GEA372" s="89"/>
      <c r="GEB372" s="89"/>
      <c r="GEC372" s="89"/>
      <c r="GED372" s="89"/>
      <c r="GEE372" s="89"/>
      <c r="GEF372" s="89"/>
      <c r="GEG372" s="89"/>
      <c r="GEH372" s="89"/>
      <c r="GEI372" s="89"/>
      <c r="GEJ372" s="89"/>
      <c r="GEK372" s="89"/>
      <c r="GEL372" s="89"/>
      <c r="GEM372" s="89"/>
      <c r="GEN372" s="89"/>
      <c r="GEO372" s="89"/>
      <c r="GEP372" s="89"/>
      <c r="GEQ372" s="89"/>
      <c r="GER372" s="89"/>
      <c r="GES372" s="89"/>
      <c r="GET372" s="89"/>
      <c r="GEU372" s="89"/>
      <c r="GEV372" s="89"/>
      <c r="GEW372" s="89"/>
      <c r="GEX372" s="89"/>
      <c r="GEY372" s="89"/>
      <c r="GEZ372" s="89"/>
      <c r="GFA372" s="89"/>
      <c r="GFB372" s="89"/>
      <c r="GFC372" s="89"/>
      <c r="GFD372" s="89"/>
      <c r="GFE372" s="89"/>
      <c r="GFF372" s="89"/>
      <c r="GFG372" s="89"/>
      <c r="GFH372" s="89"/>
      <c r="GFI372" s="89"/>
      <c r="GFJ372" s="89"/>
      <c r="GFK372" s="89"/>
      <c r="GFL372" s="89"/>
      <c r="GFM372" s="89"/>
      <c r="GFN372" s="89"/>
      <c r="GFO372" s="89"/>
      <c r="GFP372" s="89"/>
      <c r="GFQ372" s="89"/>
      <c r="GFR372" s="89"/>
      <c r="GFS372" s="89"/>
      <c r="GFT372" s="89"/>
      <c r="GFU372" s="89"/>
      <c r="GFV372" s="89"/>
      <c r="GFW372" s="89"/>
      <c r="GFX372" s="89"/>
      <c r="GFY372" s="89"/>
      <c r="GFZ372" s="89"/>
      <c r="GGA372" s="89"/>
      <c r="GGB372" s="89"/>
      <c r="GGC372" s="89"/>
      <c r="GGD372" s="89"/>
      <c r="GGE372" s="89"/>
      <c r="GGF372" s="89"/>
      <c r="GGG372" s="89"/>
      <c r="GGH372" s="89"/>
      <c r="GGI372" s="89"/>
      <c r="GGJ372" s="89"/>
      <c r="GGK372" s="89"/>
      <c r="GGL372" s="89"/>
      <c r="GGM372" s="89"/>
      <c r="GGN372" s="89"/>
      <c r="GGO372" s="89"/>
      <c r="GGP372" s="89"/>
      <c r="GGQ372" s="89"/>
      <c r="GGR372" s="89"/>
      <c r="GGS372" s="89"/>
      <c r="GGT372" s="89"/>
      <c r="GGU372" s="89"/>
      <c r="GGV372" s="89"/>
      <c r="GGW372" s="89"/>
      <c r="GGX372" s="89"/>
      <c r="GGY372" s="89"/>
      <c r="GGZ372" s="89"/>
      <c r="GHA372" s="89"/>
      <c r="GHB372" s="89"/>
      <c r="GHC372" s="89"/>
      <c r="GHD372" s="89"/>
      <c r="GHE372" s="89"/>
      <c r="GHF372" s="89"/>
      <c r="GHG372" s="89"/>
      <c r="GHH372" s="89"/>
      <c r="GHI372" s="89"/>
      <c r="GHJ372" s="89"/>
      <c r="GHK372" s="89"/>
      <c r="GHL372" s="89"/>
      <c r="GHM372" s="89"/>
      <c r="GHN372" s="89"/>
      <c r="GHO372" s="89"/>
      <c r="GHP372" s="89"/>
      <c r="GHQ372" s="89"/>
      <c r="GHR372" s="89"/>
      <c r="GHS372" s="89"/>
      <c r="GHT372" s="89"/>
      <c r="GHU372" s="89"/>
      <c r="GHV372" s="89"/>
      <c r="GHW372" s="89"/>
      <c r="GHX372" s="89"/>
      <c r="GHY372" s="89"/>
      <c r="GHZ372" s="89"/>
      <c r="GIA372" s="89"/>
      <c r="GIB372" s="89"/>
      <c r="GIC372" s="89"/>
      <c r="GID372" s="89"/>
      <c r="GIE372" s="89"/>
      <c r="GIF372" s="89"/>
      <c r="GIG372" s="89"/>
      <c r="GIH372" s="89"/>
      <c r="GII372" s="89"/>
      <c r="GIJ372" s="89"/>
      <c r="GIK372" s="89"/>
      <c r="GIL372" s="89"/>
      <c r="GIM372" s="89"/>
      <c r="GIN372" s="89"/>
      <c r="GIO372" s="89"/>
      <c r="GIP372" s="89"/>
      <c r="GIQ372" s="89"/>
      <c r="GIR372" s="89"/>
      <c r="GIS372" s="89"/>
      <c r="GIT372" s="89"/>
      <c r="GIU372" s="89"/>
      <c r="GIV372" s="89"/>
      <c r="GIW372" s="89"/>
      <c r="GIX372" s="89"/>
      <c r="GIY372" s="89"/>
      <c r="GIZ372" s="89"/>
      <c r="GJA372" s="89"/>
      <c r="GJB372" s="89"/>
      <c r="GJC372" s="89"/>
      <c r="GJD372" s="89"/>
      <c r="GJE372" s="89"/>
      <c r="GJF372" s="89"/>
      <c r="GJG372" s="89"/>
      <c r="GJH372" s="89"/>
      <c r="GJI372" s="89"/>
      <c r="GJJ372" s="89"/>
      <c r="GJK372" s="89"/>
      <c r="GJL372" s="89"/>
      <c r="GJM372" s="89"/>
      <c r="GJN372" s="89"/>
      <c r="GJO372" s="89"/>
      <c r="GJP372" s="89"/>
      <c r="GJQ372" s="89"/>
      <c r="GJR372" s="89"/>
      <c r="GJS372" s="89"/>
      <c r="GJT372" s="89"/>
      <c r="GJU372" s="89"/>
      <c r="GJV372" s="89"/>
      <c r="GJW372" s="89"/>
      <c r="GJX372" s="89"/>
      <c r="GJY372" s="89"/>
      <c r="GJZ372" s="89"/>
      <c r="GKA372" s="89"/>
      <c r="GKB372" s="89"/>
      <c r="GKC372" s="89"/>
      <c r="GKD372" s="89"/>
      <c r="GKE372" s="89"/>
      <c r="GKF372" s="89"/>
      <c r="GKG372" s="89"/>
      <c r="GKH372" s="89"/>
      <c r="GKI372" s="89"/>
      <c r="GKJ372" s="89"/>
      <c r="GKK372" s="89"/>
      <c r="GKL372" s="89"/>
      <c r="GKM372" s="89"/>
      <c r="GKN372" s="89"/>
      <c r="GKO372" s="89"/>
      <c r="GKP372" s="89"/>
      <c r="GKQ372" s="89"/>
      <c r="GKR372" s="89"/>
      <c r="GKS372" s="89"/>
      <c r="GKT372" s="89"/>
      <c r="GKU372" s="89"/>
      <c r="GKV372" s="89"/>
      <c r="GKW372" s="89"/>
      <c r="GKX372" s="89"/>
      <c r="GKY372" s="89"/>
      <c r="GKZ372" s="89"/>
      <c r="GLA372" s="89"/>
      <c r="GLB372" s="89"/>
      <c r="GLC372" s="89"/>
      <c r="GLD372" s="89"/>
      <c r="GLE372" s="89"/>
      <c r="GLF372" s="89"/>
      <c r="GLG372" s="89"/>
      <c r="GLH372" s="89"/>
      <c r="GLI372" s="89"/>
      <c r="GLJ372" s="89"/>
      <c r="GLK372" s="89"/>
      <c r="GLL372" s="89"/>
      <c r="GLM372" s="89"/>
      <c r="GLN372" s="89"/>
      <c r="GLO372" s="89"/>
      <c r="GLP372" s="89"/>
      <c r="GLQ372" s="89"/>
      <c r="GLR372" s="89"/>
      <c r="GLS372" s="89"/>
      <c r="GLT372" s="89"/>
      <c r="GLU372" s="89"/>
      <c r="GLV372" s="89"/>
      <c r="GLW372" s="89"/>
      <c r="GLX372" s="89"/>
      <c r="GLY372" s="89"/>
      <c r="GLZ372" s="89"/>
      <c r="GMA372" s="89"/>
      <c r="GMB372" s="89"/>
      <c r="GMC372" s="89"/>
      <c r="GMD372" s="89"/>
      <c r="GME372" s="89"/>
      <c r="GMF372" s="89"/>
      <c r="GMG372" s="89"/>
      <c r="GMH372" s="89"/>
      <c r="GMI372" s="89"/>
      <c r="GMJ372" s="89"/>
      <c r="GMK372" s="89"/>
      <c r="GML372" s="89"/>
      <c r="GMM372" s="89"/>
      <c r="GMN372" s="89"/>
      <c r="GMO372" s="89"/>
      <c r="GMP372" s="89"/>
      <c r="GMQ372" s="89"/>
      <c r="GMR372" s="89"/>
      <c r="GMS372" s="89"/>
      <c r="GMT372" s="89"/>
      <c r="GMU372" s="89"/>
      <c r="GMV372" s="89"/>
      <c r="GMW372" s="89"/>
      <c r="GMX372" s="89"/>
      <c r="GMY372" s="89"/>
      <c r="GMZ372" s="89"/>
      <c r="GNA372" s="89"/>
      <c r="GNB372" s="89"/>
      <c r="GNC372" s="89"/>
      <c r="GND372" s="89"/>
      <c r="GNE372" s="89"/>
      <c r="GNF372" s="89"/>
      <c r="GNG372" s="89"/>
      <c r="GNH372" s="89"/>
      <c r="GNI372" s="89"/>
      <c r="GNJ372" s="89"/>
      <c r="GNK372" s="89"/>
      <c r="GNL372" s="89"/>
      <c r="GNM372" s="89"/>
      <c r="GNN372" s="89"/>
      <c r="GNO372" s="89"/>
      <c r="GNP372" s="89"/>
      <c r="GNQ372" s="89"/>
      <c r="GNR372" s="89"/>
      <c r="GNS372" s="89"/>
      <c r="GNT372" s="89"/>
      <c r="GNU372" s="89"/>
      <c r="GNV372" s="89"/>
      <c r="GNW372" s="89"/>
      <c r="GNX372" s="89"/>
      <c r="GNY372" s="89"/>
      <c r="GNZ372" s="89"/>
      <c r="GOA372" s="89"/>
      <c r="GOB372" s="89"/>
      <c r="GOC372" s="89"/>
      <c r="GOD372" s="89"/>
      <c r="GOE372" s="89"/>
      <c r="GOF372" s="89"/>
      <c r="GOG372" s="89"/>
      <c r="GOH372" s="89"/>
      <c r="GOI372" s="89"/>
      <c r="GOJ372" s="89"/>
      <c r="GOK372" s="89"/>
      <c r="GOL372" s="89"/>
      <c r="GOM372" s="89"/>
      <c r="GON372" s="89"/>
      <c r="GOO372" s="89"/>
      <c r="GOP372" s="89"/>
      <c r="GOQ372" s="89"/>
      <c r="GOR372" s="89"/>
      <c r="GOS372" s="89"/>
      <c r="GOT372" s="89"/>
      <c r="GOU372" s="89"/>
      <c r="GOV372" s="89"/>
      <c r="GOW372" s="89"/>
      <c r="GOX372" s="89"/>
      <c r="GOY372" s="89"/>
      <c r="GOZ372" s="89"/>
      <c r="GPA372" s="89"/>
      <c r="GPB372" s="89"/>
      <c r="GPC372" s="89"/>
      <c r="GPD372" s="89"/>
      <c r="GPE372" s="89"/>
      <c r="GPF372" s="89"/>
      <c r="GPG372" s="89"/>
      <c r="GPH372" s="89"/>
      <c r="GPI372" s="89"/>
      <c r="GPJ372" s="89"/>
      <c r="GPK372" s="89"/>
      <c r="GPL372" s="89"/>
      <c r="GPM372" s="89"/>
      <c r="GPN372" s="89"/>
      <c r="GPO372" s="89"/>
      <c r="GPP372" s="89"/>
      <c r="GPQ372" s="89"/>
      <c r="GPR372" s="89"/>
      <c r="GPS372" s="89"/>
      <c r="GPT372" s="89"/>
      <c r="GPU372" s="89"/>
      <c r="GPV372" s="89"/>
      <c r="GPW372" s="89"/>
      <c r="GPX372" s="89"/>
      <c r="GPY372" s="89"/>
      <c r="GPZ372" s="89"/>
      <c r="GQA372" s="89"/>
      <c r="GQB372" s="89"/>
      <c r="GQC372" s="89"/>
      <c r="GQD372" s="89"/>
      <c r="GQE372" s="89"/>
      <c r="GQF372" s="89"/>
      <c r="GQG372" s="89"/>
      <c r="GQH372" s="89"/>
      <c r="GQI372" s="89"/>
      <c r="GQJ372" s="89"/>
      <c r="GQK372" s="89"/>
      <c r="GQL372" s="89"/>
      <c r="GQM372" s="89"/>
      <c r="GQN372" s="89"/>
      <c r="GQO372" s="89"/>
      <c r="GQP372" s="89"/>
      <c r="GQQ372" s="89"/>
      <c r="GQR372" s="89"/>
      <c r="GQS372" s="89"/>
      <c r="GQT372" s="89"/>
      <c r="GQU372" s="89"/>
      <c r="GQV372" s="89"/>
      <c r="GQW372" s="89"/>
      <c r="GQX372" s="89"/>
      <c r="GQY372" s="89"/>
      <c r="GQZ372" s="89"/>
      <c r="GRA372" s="89"/>
      <c r="GRB372" s="89"/>
      <c r="GRC372" s="89"/>
      <c r="GRD372" s="89"/>
      <c r="GRE372" s="89"/>
      <c r="GRF372" s="89"/>
      <c r="GRG372" s="89"/>
      <c r="GRH372" s="89"/>
      <c r="GRI372" s="89"/>
      <c r="GRJ372" s="89"/>
      <c r="GRK372" s="89"/>
      <c r="GRL372" s="89"/>
      <c r="GRM372" s="89"/>
      <c r="GRN372" s="89"/>
      <c r="GRO372" s="89"/>
      <c r="GRP372" s="89"/>
      <c r="GRQ372" s="89"/>
      <c r="GRR372" s="89"/>
      <c r="GRS372" s="89"/>
      <c r="GRT372" s="89"/>
      <c r="GRU372" s="89"/>
      <c r="GRV372" s="89"/>
      <c r="GRW372" s="89"/>
      <c r="GRX372" s="89"/>
      <c r="GRY372" s="89"/>
      <c r="GRZ372" s="89"/>
      <c r="GSA372" s="89"/>
      <c r="GSB372" s="89"/>
      <c r="GSC372" s="89"/>
      <c r="GSD372" s="89"/>
      <c r="GSE372" s="89"/>
      <c r="GSF372" s="89"/>
      <c r="GSG372" s="89"/>
      <c r="GSH372" s="89"/>
      <c r="GSI372" s="89"/>
      <c r="GSJ372" s="89"/>
      <c r="GSK372" s="89"/>
      <c r="GSL372" s="89"/>
      <c r="GSM372" s="89"/>
      <c r="GSN372" s="89"/>
      <c r="GSO372" s="89"/>
      <c r="GSP372" s="89"/>
      <c r="GSQ372" s="89"/>
      <c r="GSR372" s="89"/>
      <c r="GSS372" s="89"/>
      <c r="GST372" s="89"/>
      <c r="GSU372" s="89"/>
      <c r="GSV372" s="89"/>
      <c r="GSW372" s="89"/>
      <c r="GSX372" s="89"/>
      <c r="GSY372" s="89"/>
      <c r="GSZ372" s="89"/>
      <c r="GTA372" s="89"/>
      <c r="GTB372" s="89"/>
      <c r="GTC372" s="89"/>
      <c r="GTD372" s="89"/>
      <c r="GTE372" s="89"/>
      <c r="GTF372" s="89"/>
      <c r="GTG372" s="89"/>
      <c r="GTH372" s="89"/>
      <c r="GTI372" s="89"/>
      <c r="GTJ372" s="89"/>
      <c r="GTK372" s="89"/>
      <c r="GTL372" s="89"/>
      <c r="GTM372" s="89"/>
      <c r="GTN372" s="89"/>
      <c r="GTO372" s="89"/>
      <c r="GTP372" s="89"/>
      <c r="GTQ372" s="89"/>
      <c r="GTR372" s="89"/>
      <c r="GTS372" s="89"/>
      <c r="GTT372" s="89"/>
      <c r="GTU372" s="89"/>
      <c r="GTV372" s="89"/>
      <c r="GTW372" s="89"/>
      <c r="GTX372" s="89"/>
      <c r="GTY372" s="89"/>
      <c r="GTZ372" s="89"/>
      <c r="GUA372" s="89"/>
      <c r="GUB372" s="89"/>
      <c r="GUC372" s="89"/>
      <c r="GUD372" s="89"/>
      <c r="GUE372" s="89"/>
      <c r="GUF372" s="89"/>
      <c r="GUG372" s="89"/>
      <c r="GUH372" s="89"/>
      <c r="GUI372" s="89"/>
      <c r="GUJ372" s="89"/>
      <c r="GUK372" s="89"/>
      <c r="GUL372" s="89"/>
      <c r="GUM372" s="89"/>
      <c r="GUN372" s="89"/>
      <c r="GUO372" s="89"/>
      <c r="GUP372" s="89"/>
      <c r="GUQ372" s="89"/>
      <c r="GUR372" s="89"/>
      <c r="GUS372" s="89"/>
      <c r="GUT372" s="89"/>
      <c r="GUU372" s="89"/>
      <c r="GUV372" s="89"/>
      <c r="GUW372" s="89"/>
      <c r="GUX372" s="89"/>
      <c r="GUY372" s="89"/>
      <c r="GUZ372" s="89"/>
      <c r="GVA372" s="89"/>
      <c r="GVB372" s="89"/>
      <c r="GVC372" s="89"/>
      <c r="GVD372" s="89"/>
      <c r="GVE372" s="89"/>
      <c r="GVF372" s="89"/>
      <c r="GVG372" s="89"/>
      <c r="GVH372" s="89"/>
      <c r="GVI372" s="89"/>
      <c r="GVJ372" s="89"/>
      <c r="GVK372" s="89"/>
      <c r="GVL372" s="89"/>
      <c r="GVM372" s="89"/>
      <c r="GVN372" s="89"/>
      <c r="GVO372" s="89"/>
      <c r="GVP372" s="89"/>
      <c r="GVQ372" s="89"/>
      <c r="GVR372" s="89"/>
      <c r="GVS372" s="89"/>
      <c r="GVT372" s="89"/>
      <c r="GVU372" s="89"/>
      <c r="GVV372" s="89"/>
      <c r="GVW372" s="89"/>
      <c r="GVX372" s="89"/>
      <c r="GVY372" s="89"/>
      <c r="GVZ372" s="89"/>
      <c r="GWA372" s="89"/>
      <c r="GWB372" s="89"/>
      <c r="GWC372" s="89"/>
      <c r="GWD372" s="89"/>
      <c r="GWE372" s="89"/>
      <c r="GWF372" s="89"/>
      <c r="GWG372" s="89"/>
      <c r="GWH372" s="89"/>
      <c r="GWI372" s="89"/>
      <c r="GWJ372" s="89"/>
      <c r="GWK372" s="89"/>
      <c r="GWL372" s="89"/>
      <c r="GWM372" s="89"/>
      <c r="GWN372" s="89"/>
      <c r="GWO372" s="89"/>
      <c r="GWP372" s="89"/>
      <c r="GWQ372" s="89"/>
      <c r="GWR372" s="89"/>
      <c r="GWS372" s="89"/>
      <c r="GWT372" s="89"/>
      <c r="GWU372" s="89"/>
      <c r="GWV372" s="89"/>
      <c r="GWW372" s="89"/>
      <c r="GWX372" s="89"/>
      <c r="GWY372" s="89"/>
      <c r="GWZ372" s="89"/>
      <c r="GXA372" s="89"/>
      <c r="GXB372" s="89"/>
      <c r="GXC372" s="89"/>
      <c r="GXD372" s="89"/>
      <c r="GXE372" s="89"/>
      <c r="GXF372" s="89"/>
      <c r="GXG372" s="89"/>
      <c r="GXH372" s="89"/>
      <c r="GXI372" s="89"/>
      <c r="GXJ372" s="89"/>
      <c r="GXK372" s="89"/>
      <c r="GXL372" s="89"/>
      <c r="GXM372" s="89"/>
      <c r="GXN372" s="89"/>
      <c r="GXO372" s="89"/>
      <c r="GXP372" s="89"/>
      <c r="GXQ372" s="89"/>
      <c r="GXR372" s="89"/>
      <c r="GXS372" s="89"/>
      <c r="GXT372" s="89"/>
      <c r="GXU372" s="89"/>
      <c r="GXV372" s="89"/>
      <c r="GXW372" s="89"/>
      <c r="GXX372" s="89"/>
      <c r="GXY372" s="89"/>
      <c r="GXZ372" s="89"/>
      <c r="GYA372" s="89"/>
      <c r="GYB372" s="89"/>
      <c r="GYC372" s="89"/>
      <c r="GYD372" s="89"/>
      <c r="GYE372" s="89"/>
      <c r="GYF372" s="89"/>
      <c r="GYG372" s="89"/>
      <c r="GYH372" s="89"/>
      <c r="GYI372" s="89"/>
      <c r="GYJ372" s="89"/>
      <c r="GYK372" s="89"/>
      <c r="GYL372" s="89"/>
      <c r="GYM372" s="89"/>
      <c r="GYN372" s="89"/>
      <c r="GYO372" s="89"/>
      <c r="GYP372" s="89"/>
      <c r="GYQ372" s="89"/>
      <c r="GYR372" s="89"/>
      <c r="GYS372" s="89"/>
      <c r="GYT372" s="89"/>
      <c r="GYU372" s="89"/>
      <c r="GYV372" s="89"/>
      <c r="GYW372" s="89"/>
      <c r="GYX372" s="89"/>
      <c r="GYY372" s="89"/>
      <c r="GYZ372" s="89"/>
      <c r="GZA372" s="89"/>
      <c r="GZB372" s="89"/>
      <c r="GZC372" s="89"/>
      <c r="GZD372" s="89"/>
      <c r="GZE372" s="89"/>
      <c r="GZF372" s="89"/>
      <c r="GZG372" s="89"/>
      <c r="GZH372" s="89"/>
      <c r="GZI372" s="89"/>
      <c r="GZJ372" s="89"/>
      <c r="GZK372" s="89"/>
      <c r="GZL372" s="89"/>
      <c r="GZM372" s="89"/>
      <c r="GZN372" s="89"/>
      <c r="GZO372" s="89"/>
      <c r="GZP372" s="89"/>
      <c r="GZQ372" s="89"/>
      <c r="GZR372" s="89"/>
      <c r="GZS372" s="89"/>
      <c r="GZT372" s="89"/>
      <c r="GZU372" s="89"/>
      <c r="GZV372" s="89"/>
      <c r="GZW372" s="89"/>
      <c r="GZX372" s="89"/>
      <c r="GZY372" s="89"/>
      <c r="GZZ372" s="89"/>
      <c r="HAA372" s="89"/>
      <c r="HAB372" s="89"/>
      <c r="HAC372" s="89"/>
      <c r="HAD372" s="89"/>
      <c r="HAE372" s="89"/>
      <c r="HAF372" s="89"/>
      <c r="HAG372" s="89"/>
      <c r="HAH372" s="89"/>
      <c r="HAI372" s="89"/>
      <c r="HAJ372" s="89"/>
      <c r="HAK372" s="89"/>
      <c r="HAL372" s="89"/>
      <c r="HAM372" s="89"/>
      <c r="HAN372" s="89"/>
      <c r="HAO372" s="89"/>
      <c r="HAP372" s="89"/>
      <c r="HAQ372" s="89"/>
      <c r="HAR372" s="89"/>
      <c r="HAS372" s="89"/>
      <c r="HAT372" s="89"/>
      <c r="HAU372" s="89"/>
      <c r="HAV372" s="89"/>
      <c r="HAW372" s="89"/>
      <c r="HAX372" s="89"/>
      <c r="HAY372" s="89"/>
      <c r="HAZ372" s="89"/>
      <c r="HBA372" s="89"/>
      <c r="HBB372" s="89"/>
      <c r="HBC372" s="89"/>
      <c r="HBD372" s="89"/>
      <c r="HBE372" s="89"/>
      <c r="HBF372" s="89"/>
      <c r="HBG372" s="89"/>
      <c r="HBH372" s="89"/>
      <c r="HBI372" s="89"/>
      <c r="HBJ372" s="89"/>
      <c r="HBK372" s="89"/>
      <c r="HBL372" s="89"/>
      <c r="HBM372" s="89"/>
      <c r="HBN372" s="89"/>
      <c r="HBO372" s="89"/>
      <c r="HBP372" s="89"/>
      <c r="HBQ372" s="89"/>
      <c r="HBR372" s="89"/>
      <c r="HBS372" s="89"/>
      <c r="HBT372" s="89"/>
      <c r="HBU372" s="89"/>
      <c r="HBV372" s="89"/>
      <c r="HBW372" s="89"/>
      <c r="HBX372" s="89"/>
      <c r="HBY372" s="89"/>
      <c r="HBZ372" s="89"/>
      <c r="HCA372" s="89"/>
      <c r="HCB372" s="89"/>
      <c r="HCC372" s="89"/>
      <c r="HCD372" s="89"/>
      <c r="HCE372" s="89"/>
      <c r="HCF372" s="89"/>
      <c r="HCG372" s="89"/>
      <c r="HCH372" s="89"/>
      <c r="HCI372" s="89"/>
      <c r="HCJ372" s="89"/>
      <c r="HCK372" s="89"/>
      <c r="HCL372" s="89"/>
      <c r="HCM372" s="89"/>
      <c r="HCN372" s="89"/>
      <c r="HCO372" s="89"/>
      <c r="HCP372" s="89"/>
      <c r="HCQ372" s="89"/>
      <c r="HCR372" s="89"/>
      <c r="HCS372" s="89"/>
      <c r="HCT372" s="89"/>
      <c r="HCU372" s="89"/>
      <c r="HCV372" s="89"/>
      <c r="HCW372" s="89"/>
      <c r="HCX372" s="89"/>
      <c r="HCY372" s="89"/>
      <c r="HCZ372" s="89"/>
      <c r="HDA372" s="89"/>
      <c r="HDB372" s="89"/>
      <c r="HDC372" s="89"/>
      <c r="HDD372" s="89"/>
      <c r="HDE372" s="89"/>
      <c r="HDF372" s="89"/>
      <c r="HDG372" s="89"/>
      <c r="HDH372" s="89"/>
      <c r="HDI372" s="89"/>
      <c r="HDJ372" s="89"/>
      <c r="HDK372" s="89"/>
      <c r="HDL372" s="89"/>
      <c r="HDM372" s="89"/>
      <c r="HDN372" s="89"/>
      <c r="HDO372" s="89"/>
      <c r="HDP372" s="89"/>
      <c r="HDQ372" s="89"/>
      <c r="HDR372" s="89"/>
      <c r="HDS372" s="89"/>
      <c r="HDT372" s="89"/>
      <c r="HDU372" s="89"/>
      <c r="HDV372" s="89"/>
      <c r="HDW372" s="89"/>
      <c r="HDX372" s="89"/>
      <c r="HDY372" s="89"/>
      <c r="HDZ372" s="89"/>
      <c r="HEA372" s="89"/>
      <c r="HEB372" s="89"/>
      <c r="HEC372" s="89"/>
      <c r="HED372" s="89"/>
      <c r="HEE372" s="89"/>
      <c r="HEF372" s="89"/>
      <c r="HEG372" s="89"/>
      <c r="HEH372" s="89"/>
      <c r="HEI372" s="89"/>
      <c r="HEJ372" s="89"/>
      <c r="HEK372" s="89"/>
      <c r="HEL372" s="89"/>
      <c r="HEM372" s="89"/>
      <c r="HEN372" s="89"/>
      <c r="HEO372" s="89"/>
      <c r="HEP372" s="89"/>
      <c r="HEQ372" s="89"/>
      <c r="HER372" s="89"/>
      <c r="HES372" s="89"/>
      <c r="HET372" s="89"/>
      <c r="HEU372" s="89"/>
      <c r="HEV372" s="89"/>
      <c r="HEW372" s="89"/>
      <c r="HEX372" s="89"/>
      <c r="HEY372" s="89"/>
      <c r="HEZ372" s="89"/>
      <c r="HFA372" s="89"/>
      <c r="HFB372" s="89"/>
      <c r="HFC372" s="89"/>
      <c r="HFD372" s="89"/>
      <c r="HFE372" s="89"/>
      <c r="HFF372" s="89"/>
      <c r="HFG372" s="89"/>
      <c r="HFH372" s="89"/>
      <c r="HFI372" s="89"/>
      <c r="HFJ372" s="89"/>
      <c r="HFK372" s="89"/>
      <c r="HFL372" s="89"/>
      <c r="HFM372" s="89"/>
      <c r="HFN372" s="89"/>
      <c r="HFO372" s="89"/>
      <c r="HFP372" s="89"/>
      <c r="HFQ372" s="89"/>
      <c r="HFR372" s="89"/>
      <c r="HFS372" s="89"/>
      <c r="HFT372" s="89"/>
      <c r="HFU372" s="89"/>
      <c r="HFV372" s="89"/>
      <c r="HFW372" s="89"/>
      <c r="HFX372" s="89"/>
      <c r="HFY372" s="89"/>
      <c r="HFZ372" s="89"/>
      <c r="HGA372" s="89"/>
      <c r="HGB372" s="89"/>
      <c r="HGC372" s="89"/>
      <c r="HGD372" s="89"/>
      <c r="HGE372" s="89"/>
      <c r="HGF372" s="89"/>
      <c r="HGG372" s="89"/>
      <c r="HGH372" s="89"/>
      <c r="HGI372" s="89"/>
      <c r="HGJ372" s="89"/>
      <c r="HGK372" s="89"/>
      <c r="HGL372" s="89"/>
      <c r="HGM372" s="89"/>
      <c r="HGN372" s="89"/>
      <c r="HGO372" s="89"/>
      <c r="HGP372" s="89"/>
      <c r="HGQ372" s="89"/>
      <c r="HGR372" s="89"/>
      <c r="HGS372" s="89"/>
      <c r="HGT372" s="89"/>
      <c r="HGU372" s="89"/>
      <c r="HGV372" s="89"/>
      <c r="HGW372" s="89"/>
      <c r="HGX372" s="89"/>
      <c r="HGY372" s="89"/>
      <c r="HGZ372" s="89"/>
      <c r="HHA372" s="89"/>
      <c r="HHB372" s="89"/>
      <c r="HHC372" s="89"/>
      <c r="HHD372" s="89"/>
      <c r="HHE372" s="89"/>
      <c r="HHF372" s="89"/>
      <c r="HHG372" s="89"/>
      <c r="HHH372" s="89"/>
      <c r="HHI372" s="89"/>
      <c r="HHJ372" s="89"/>
      <c r="HHK372" s="89"/>
      <c r="HHL372" s="89"/>
      <c r="HHM372" s="89"/>
      <c r="HHN372" s="89"/>
      <c r="HHO372" s="89"/>
      <c r="HHP372" s="89"/>
      <c r="HHQ372" s="89"/>
      <c r="HHR372" s="89"/>
      <c r="HHS372" s="89"/>
      <c r="HHT372" s="89"/>
      <c r="HHU372" s="89"/>
      <c r="HHV372" s="89"/>
      <c r="HHW372" s="89"/>
      <c r="HHX372" s="89"/>
      <c r="HHY372" s="89"/>
      <c r="HHZ372" s="89"/>
      <c r="HIA372" s="89"/>
      <c r="HIB372" s="89"/>
      <c r="HIC372" s="89"/>
      <c r="HID372" s="89"/>
      <c r="HIE372" s="89"/>
      <c r="HIF372" s="89"/>
      <c r="HIG372" s="89"/>
      <c r="HIH372" s="89"/>
      <c r="HII372" s="89"/>
      <c r="HIJ372" s="89"/>
      <c r="HIK372" s="89"/>
      <c r="HIL372" s="89"/>
      <c r="HIM372" s="89"/>
      <c r="HIN372" s="89"/>
      <c r="HIO372" s="89"/>
      <c r="HIP372" s="89"/>
      <c r="HIQ372" s="89"/>
      <c r="HIR372" s="89"/>
      <c r="HIS372" s="89"/>
      <c r="HIT372" s="89"/>
      <c r="HIU372" s="89"/>
      <c r="HIV372" s="89"/>
      <c r="HIW372" s="89"/>
      <c r="HIX372" s="89"/>
      <c r="HIY372" s="89"/>
      <c r="HIZ372" s="89"/>
      <c r="HJA372" s="89"/>
      <c r="HJB372" s="89"/>
      <c r="HJC372" s="89"/>
      <c r="HJD372" s="89"/>
      <c r="HJE372" s="89"/>
      <c r="HJF372" s="89"/>
      <c r="HJG372" s="89"/>
      <c r="HJH372" s="89"/>
      <c r="HJI372" s="89"/>
      <c r="HJJ372" s="89"/>
      <c r="HJK372" s="89"/>
      <c r="HJL372" s="89"/>
      <c r="HJM372" s="89"/>
      <c r="HJN372" s="89"/>
      <c r="HJO372" s="89"/>
      <c r="HJP372" s="89"/>
      <c r="HJQ372" s="89"/>
      <c r="HJR372" s="89"/>
      <c r="HJS372" s="89"/>
      <c r="HJT372" s="89"/>
      <c r="HJU372" s="89"/>
      <c r="HJV372" s="89"/>
      <c r="HJW372" s="89"/>
      <c r="HJX372" s="89"/>
      <c r="HJY372" s="89"/>
      <c r="HJZ372" s="89"/>
      <c r="HKA372" s="89"/>
      <c r="HKB372" s="89"/>
      <c r="HKC372" s="89"/>
      <c r="HKD372" s="89"/>
      <c r="HKE372" s="89"/>
      <c r="HKF372" s="89"/>
      <c r="HKG372" s="89"/>
      <c r="HKH372" s="89"/>
      <c r="HKI372" s="89"/>
      <c r="HKJ372" s="89"/>
      <c r="HKK372" s="89"/>
      <c r="HKL372" s="89"/>
      <c r="HKM372" s="89"/>
      <c r="HKN372" s="89"/>
      <c r="HKO372" s="89"/>
      <c r="HKP372" s="89"/>
      <c r="HKQ372" s="89"/>
      <c r="HKR372" s="89"/>
      <c r="HKS372" s="89"/>
      <c r="HKT372" s="89"/>
      <c r="HKU372" s="89"/>
      <c r="HKV372" s="89"/>
      <c r="HKW372" s="89"/>
      <c r="HKX372" s="89"/>
      <c r="HKY372" s="89"/>
      <c r="HKZ372" s="89"/>
      <c r="HLA372" s="89"/>
      <c r="HLB372" s="89"/>
      <c r="HLC372" s="89"/>
      <c r="HLD372" s="89"/>
      <c r="HLE372" s="89"/>
      <c r="HLF372" s="89"/>
      <c r="HLG372" s="89"/>
      <c r="HLH372" s="89"/>
      <c r="HLI372" s="89"/>
      <c r="HLJ372" s="89"/>
      <c r="HLK372" s="89"/>
      <c r="HLL372" s="89"/>
      <c r="HLM372" s="89"/>
      <c r="HLN372" s="89"/>
      <c r="HLO372" s="89"/>
      <c r="HLP372" s="89"/>
      <c r="HLQ372" s="89"/>
      <c r="HLR372" s="89"/>
      <c r="HLS372" s="89"/>
      <c r="HLT372" s="89"/>
      <c r="HLU372" s="89"/>
      <c r="HLV372" s="89"/>
      <c r="HLW372" s="89"/>
      <c r="HLX372" s="89"/>
      <c r="HLY372" s="89"/>
      <c r="HLZ372" s="89"/>
      <c r="HMA372" s="89"/>
      <c r="HMB372" s="89"/>
      <c r="HMC372" s="89"/>
      <c r="HMD372" s="89"/>
      <c r="HME372" s="89"/>
      <c r="HMF372" s="89"/>
      <c r="HMG372" s="89"/>
      <c r="HMH372" s="89"/>
      <c r="HMI372" s="89"/>
      <c r="HMJ372" s="89"/>
      <c r="HMK372" s="89"/>
      <c r="HML372" s="89"/>
      <c r="HMM372" s="89"/>
      <c r="HMN372" s="89"/>
      <c r="HMO372" s="89"/>
      <c r="HMP372" s="89"/>
      <c r="HMQ372" s="89"/>
      <c r="HMR372" s="89"/>
      <c r="HMS372" s="89"/>
      <c r="HMT372" s="89"/>
      <c r="HMU372" s="89"/>
      <c r="HMV372" s="89"/>
      <c r="HMW372" s="89"/>
      <c r="HMX372" s="89"/>
      <c r="HMY372" s="89"/>
      <c r="HMZ372" s="89"/>
      <c r="HNA372" s="89"/>
      <c r="HNB372" s="89"/>
      <c r="HNC372" s="89"/>
      <c r="HND372" s="89"/>
      <c r="HNE372" s="89"/>
      <c r="HNF372" s="89"/>
      <c r="HNG372" s="89"/>
      <c r="HNH372" s="89"/>
      <c r="HNI372" s="89"/>
      <c r="HNJ372" s="89"/>
      <c r="HNK372" s="89"/>
      <c r="HNL372" s="89"/>
      <c r="HNM372" s="89"/>
      <c r="HNN372" s="89"/>
      <c r="HNO372" s="89"/>
      <c r="HNP372" s="89"/>
      <c r="HNQ372" s="89"/>
      <c r="HNR372" s="89"/>
      <c r="HNS372" s="89"/>
      <c r="HNT372" s="89"/>
      <c r="HNU372" s="89"/>
      <c r="HNV372" s="89"/>
      <c r="HNW372" s="89"/>
      <c r="HNX372" s="89"/>
      <c r="HNY372" s="89"/>
      <c r="HNZ372" s="89"/>
      <c r="HOA372" s="89"/>
      <c r="HOB372" s="89"/>
      <c r="HOC372" s="89"/>
      <c r="HOD372" s="89"/>
      <c r="HOE372" s="89"/>
      <c r="HOF372" s="89"/>
      <c r="HOG372" s="89"/>
      <c r="HOH372" s="89"/>
      <c r="HOI372" s="89"/>
      <c r="HOJ372" s="89"/>
      <c r="HOK372" s="89"/>
      <c r="HOL372" s="89"/>
      <c r="HOM372" s="89"/>
      <c r="HON372" s="89"/>
      <c r="HOO372" s="89"/>
      <c r="HOP372" s="89"/>
      <c r="HOQ372" s="89"/>
      <c r="HOR372" s="89"/>
      <c r="HOS372" s="89"/>
      <c r="HOT372" s="89"/>
      <c r="HOU372" s="89"/>
      <c r="HOV372" s="89"/>
      <c r="HOW372" s="89"/>
      <c r="HOX372" s="89"/>
      <c r="HOY372" s="89"/>
      <c r="HOZ372" s="89"/>
      <c r="HPA372" s="89"/>
      <c r="HPB372" s="89"/>
      <c r="HPC372" s="89"/>
      <c r="HPD372" s="89"/>
      <c r="HPE372" s="89"/>
      <c r="HPF372" s="89"/>
      <c r="HPG372" s="89"/>
      <c r="HPH372" s="89"/>
      <c r="HPI372" s="89"/>
      <c r="HPJ372" s="89"/>
      <c r="HPK372" s="89"/>
      <c r="HPL372" s="89"/>
      <c r="HPM372" s="89"/>
      <c r="HPN372" s="89"/>
      <c r="HPO372" s="89"/>
      <c r="HPP372" s="89"/>
      <c r="HPQ372" s="89"/>
      <c r="HPR372" s="89"/>
      <c r="HPS372" s="89"/>
      <c r="HPT372" s="89"/>
      <c r="HPU372" s="89"/>
      <c r="HPV372" s="89"/>
      <c r="HPW372" s="89"/>
      <c r="HPX372" s="89"/>
      <c r="HPY372" s="89"/>
      <c r="HPZ372" s="89"/>
      <c r="HQA372" s="89"/>
      <c r="HQB372" s="89"/>
      <c r="HQC372" s="89"/>
      <c r="HQD372" s="89"/>
      <c r="HQE372" s="89"/>
      <c r="HQF372" s="89"/>
      <c r="HQG372" s="89"/>
      <c r="HQH372" s="89"/>
      <c r="HQI372" s="89"/>
      <c r="HQJ372" s="89"/>
      <c r="HQK372" s="89"/>
      <c r="HQL372" s="89"/>
      <c r="HQM372" s="89"/>
      <c r="HQN372" s="89"/>
      <c r="HQO372" s="89"/>
      <c r="HQP372" s="89"/>
      <c r="HQQ372" s="89"/>
      <c r="HQR372" s="89"/>
      <c r="HQS372" s="89"/>
      <c r="HQT372" s="89"/>
      <c r="HQU372" s="89"/>
      <c r="HQV372" s="89"/>
      <c r="HQW372" s="89"/>
      <c r="HQX372" s="89"/>
      <c r="HQY372" s="89"/>
      <c r="HQZ372" s="89"/>
      <c r="HRA372" s="89"/>
      <c r="HRB372" s="89"/>
      <c r="HRC372" s="89"/>
      <c r="HRD372" s="89"/>
      <c r="HRE372" s="89"/>
      <c r="HRF372" s="89"/>
      <c r="HRG372" s="89"/>
      <c r="HRH372" s="89"/>
      <c r="HRI372" s="89"/>
      <c r="HRJ372" s="89"/>
      <c r="HRK372" s="89"/>
      <c r="HRL372" s="89"/>
      <c r="HRM372" s="89"/>
      <c r="HRN372" s="89"/>
      <c r="HRO372" s="89"/>
      <c r="HRP372" s="89"/>
      <c r="HRQ372" s="89"/>
      <c r="HRR372" s="89"/>
      <c r="HRS372" s="89"/>
      <c r="HRT372" s="89"/>
      <c r="HRU372" s="89"/>
      <c r="HRV372" s="89"/>
      <c r="HRW372" s="89"/>
      <c r="HRX372" s="89"/>
      <c r="HRY372" s="89"/>
      <c r="HRZ372" s="89"/>
      <c r="HSA372" s="89"/>
      <c r="HSB372" s="89"/>
      <c r="HSC372" s="89"/>
      <c r="HSD372" s="89"/>
      <c r="HSE372" s="89"/>
      <c r="HSF372" s="89"/>
      <c r="HSG372" s="89"/>
      <c r="HSH372" s="89"/>
      <c r="HSI372" s="89"/>
      <c r="HSJ372" s="89"/>
      <c r="HSK372" s="89"/>
      <c r="HSL372" s="89"/>
      <c r="HSM372" s="89"/>
      <c r="HSN372" s="89"/>
      <c r="HSO372" s="89"/>
      <c r="HSP372" s="89"/>
      <c r="HSQ372" s="89"/>
      <c r="HSR372" s="89"/>
      <c r="HSS372" s="89"/>
      <c r="HST372" s="89"/>
      <c r="HSU372" s="89"/>
      <c r="HSV372" s="89"/>
      <c r="HSW372" s="89"/>
      <c r="HSX372" s="89"/>
      <c r="HSY372" s="89"/>
      <c r="HSZ372" s="89"/>
      <c r="HTA372" s="89"/>
      <c r="HTB372" s="89"/>
      <c r="HTC372" s="89"/>
      <c r="HTD372" s="89"/>
      <c r="HTE372" s="89"/>
      <c r="HTF372" s="89"/>
      <c r="HTG372" s="89"/>
      <c r="HTH372" s="89"/>
      <c r="HTI372" s="89"/>
      <c r="HTJ372" s="89"/>
      <c r="HTK372" s="89"/>
      <c r="HTL372" s="89"/>
      <c r="HTM372" s="89"/>
      <c r="HTN372" s="89"/>
      <c r="HTO372" s="89"/>
      <c r="HTP372" s="89"/>
      <c r="HTQ372" s="89"/>
      <c r="HTR372" s="89"/>
      <c r="HTS372" s="89"/>
      <c r="HTT372" s="89"/>
      <c r="HTU372" s="89"/>
      <c r="HTV372" s="89"/>
      <c r="HTW372" s="89"/>
      <c r="HTX372" s="89"/>
      <c r="HTY372" s="89"/>
      <c r="HTZ372" s="89"/>
      <c r="HUA372" s="89"/>
      <c r="HUB372" s="89"/>
      <c r="HUC372" s="89"/>
      <c r="HUD372" s="89"/>
      <c r="HUE372" s="89"/>
      <c r="HUF372" s="89"/>
      <c r="HUG372" s="89"/>
      <c r="HUH372" s="89"/>
      <c r="HUI372" s="89"/>
      <c r="HUJ372" s="89"/>
      <c r="HUK372" s="89"/>
      <c r="HUL372" s="89"/>
      <c r="HUM372" s="89"/>
      <c r="HUN372" s="89"/>
      <c r="HUO372" s="89"/>
      <c r="HUP372" s="89"/>
      <c r="HUQ372" s="89"/>
      <c r="HUR372" s="89"/>
      <c r="HUS372" s="89"/>
      <c r="HUT372" s="89"/>
      <c r="HUU372" s="89"/>
      <c r="HUV372" s="89"/>
      <c r="HUW372" s="89"/>
      <c r="HUX372" s="89"/>
      <c r="HUY372" s="89"/>
      <c r="HUZ372" s="89"/>
      <c r="HVA372" s="89"/>
      <c r="HVB372" s="89"/>
      <c r="HVC372" s="89"/>
      <c r="HVD372" s="89"/>
      <c r="HVE372" s="89"/>
      <c r="HVF372" s="89"/>
      <c r="HVG372" s="89"/>
      <c r="HVH372" s="89"/>
      <c r="HVI372" s="89"/>
      <c r="HVJ372" s="89"/>
      <c r="HVK372" s="89"/>
      <c r="HVL372" s="89"/>
      <c r="HVM372" s="89"/>
      <c r="HVN372" s="89"/>
      <c r="HVO372" s="89"/>
      <c r="HVP372" s="89"/>
      <c r="HVQ372" s="89"/>
      <c r="HVR372" s="89"/>
      <c r="HVS372" s="89"/>
      <c r="HVT372" s="89"/>
      <c r="HVU372" s="89"/>
      <c r="HVV372" s="89"/>
      <c r="HVW372" s="89"/>
      <c r="HVX372" s="89"/>
      <c r="HVY372" s="89"/>
      <c r="HVZ372" s="89"/>
      <c r="HWA372" s="89"/>
      <c r="HWB372" s="89"/>
      <c r="HWC372" s="89"/>
      <c r="HWD372" s="89"/>
      <c r="HWE372" s="89"/>
      <c r="HWF372" s="89"/>
      <c r="HWG372" s="89"/>
      <c r="HWH372" s="89"/>
      <c r="HWI372" s="89"/>
      <c r="HWJ372" s="89"/>
      <c r="HWK372" s="89"/>
      <c r="HWL372" s="89"/>
      <c r="HWM372" s="89"/>
      <c r="HWN372" s="89"/>
      <c r="HWO372" s="89"/>
      <c r="HWP372" s="89"/>
      <c r="HWQ372" s="89"/>
      <c r="HWR372" s="89"/>
      <c r="HWS372" s="89"/>
      <c r="HWT372" s="89"/>
      <c r="HWU372" s="89"/>
      <c r="HWV372" s="89"/>
      <c r="HWW372" s="89"/>
      <c r="HWX372" s="89"/>
      <c r="HWY372" s="89"/>
      <c r="HWZ372" s="89"/>
      <c r="HXA372" s="89"/>
      <c r="HXB372" s="89"/>
      <c r="HXC372" s="89"/>
      <c r="HXD372" s="89"/>
      <c r="HXE372" s="89"/>
      <c r="HXF372" s="89"/>
      <c r="HXG372" s="89"/>
      <c r="HXH372" s="89"/>
      <c r="HXI372" s="89"/>
      <c r="HXJ372" s="89"/>
      <c r="HXK372" s="89"/>
      <c r="HXL372" s="89"/>
      <c r="HXM372" s="89"/>
      <c r="HXN372" s="89"/>
      <c r="HXO372" s="89"/>
      <c r="HXP372" s="89"/>
      <c r="HXQ372" s="89"/>
      <c r="HXR372" s="89"/>
      <c r="HXS372" s="89"/>
      <c r="HXT372" s="89"/>
      <c r="HXU372" s="89"/>
      <c r="HXV372" s="89"/>
      <c r="HXW372" s="89"/>
      <c r="HXX372" s="89"/>
      <c r="HXY372" s="89"/>
      <c r="HXZ372" s="89"/>
      <c r="HYA372" s="89"/>
      <c r="HYB372" s="89"/>
      <c r="HYC372" s="89"/>
      <c r="HYD372" s="89"/>
      <c r="HYE372" s="89"/>
      <c r="HYF372" s="89"/>
      <c r="HYG372" s="89"/>
      <c r="HYH372" s="89"/>
      <c r="HYI372" s="89"/>
      <c r="HYJ372" s="89"/>
      <c r="HYK372" s="89"/>
      <c r="HYL372" s="89"/>
      <c r="HYM372" s="89"/>
      <c r="HYN372" s="89"/>
      <c r="HYO372" s="89"/>
      <c r="HYP372" s="89"/>
      <c r="HYQ372" s="89"/>
      <c r="HYR372" s="89"/>
      <c r="HYS372" s="89"/>
      <c r="HYT372" s="89"/>
      <c r="HYU372" s="89"/>
      <c r="HYV372" s="89"/>
      <c r="HYW372" s="89"/>
      <c r="HYX372" s="89"/>
      <c r="HYY372" s="89"/>
      <c r="HYZ372" s="89"/>
      <c r="HZA372" s="89"/>
      <c r="HZB372" s="89"/>
      <c r="HZC372" s="89"/>
      <c r="HZD372" s="89"/>
      <c r="HZE372" s="89"/>
      <c r="HZF372" s="89"/>
      <c r="HZG372" s="89"/>
      <c r="HZH372" s="89"/>
      <c r="HZI372" s="89"/>
      <c r="HZJ372" s="89"/>
      <c r="HZK372" s="89"/>
      <c r="HZL372" s="89"/>
      <c r="HZM372" s="89"/>
      <c r="HZN372" s="89"/>
      <c r="HZO372" s="89"/>
      <c r="HZP372" s="89"/>
      <c r="HZQ372" s="89"/>
      <c r="HZR372" s="89"/>
      <c r="HZS372" s="89"/>
      <c r="HZT372" s="89"/>
      <c r="HZU372" s="89"/>
      <c r="HZV372" s="89"/>
      <c r="HZW372" s="89"/>
      <c r="HZX372" s="89"/>
      <c r="HZY372" s="89"/>
      <c r="HZZ372" s="89"/>
      <c r="IAA372" s="89"/>
      <c r="IAB372" s="89"/>
      <c r="IAC372" s="89"/>
      <c r="IAD372" s="89"/>
      <c r="IAE372" s="89"/>
      <c r="IAF372" s="89"/>
      <c r="IAG372" s="89"/>
      <c r="IAH372" s="89"/>
      <c r="IAI372" s="89"/>
      <c r="IAJ372" s="89"/>
      <c r="IAK372" s="89"/>
      <c r="IAL372" s="89"/>
      <c r="IAM372" s="89"/>
      <c r="IAN372" s="89"/>
      <c r="IAO372" s="89"/>
      <c r="IAP372" s="89"/>
      <c r="IAQ372" s="89"/>
      <c r="IAR372" s="89"/>
      <c r="IAS372" s="89"/>
      <c r="IAT372" s="89"/>
      <c r="IAU372" s="89"/>
      <c r="IAV372" s="89"/>
      <c r="IAW372" s="89"/>
      <c r="IAX372" s="89"/>
      <c r="IAY372" s="89"/>
      <c r="IAZ372" s="89"/>
      <c r="IBA372" s="89"/>
      <c r="IBB372" s="89"/>
      <c r="IBC372" s="89"/>
      <c r="IBD372" s="89"/>
      <c r="IBE372" s="89"/>
      <c r="IBF372" s="89"/>
      <c r="IBG372" s="89"/>
      <c r="IBH372" s="89"/>
      <c r="IBI372" s="89"/>
      <c r="IBJ372" s="89"/>
      <c r="IBK372" s="89"/>
      <c r="IBL372" s="89"/>
      <c r="IBM372" s="89"/>
      <c r="IBN372" s="89"/>
      <c r="IBO372" s="89"/>
      <c r="IBP372" s="89"/>
      <c r="IBQ372" s="89"/>
      <c r="IBR372" s="89"/>
      <c r="IBS372" s="89"/>
      <c r="IBT372" s="89"/>
      <c r="IBU372" s="89"/>
      <c r="IBV372" s="89"/>
      <c r="IBW372" s="89"/>
      <c r="IBX372" s="89"/>
      <c r="IBY372" s="89"/>
      <c r="IBZ372" s="89"/>
      <c r="ICA372" s="89"/>
      <c r="ICB372" s="89"/>
      <c r="ICC372" s="89"/>
      <c r="ICD372" s="89"/>
      <c r="ICE372" s="89"/>
      <c r="ICF372" s="89"/>
      <c r="ICG372" s="89"/>
      <c r="ICH372" s="89"/>
      <c r="ICI372" s="89"/>
      <c r="ICJ372" s="89"/>
      <c r="ICK372" s="89"/>
      <c r="ICL372" s="89"/>
      <c r="ICM372" s="89"/>
      <c r="ICN372" s="89"/>
      <c r="ICO372" s="89"/>
      <c r="ICP372" s="89"/>
      <c r="ICQ372" s="89"/>
      <c r="ICR372" s="89"/>
      <c r="ICS372" s="89"/>
      <c r="ICT372" s="89"/>
      <c r="ICU372" s="89"/>
      <c r="ICV372" s="89"/>
      <c r="ICW372" s="89"/>
      <c r="ICX372" s="89"/>
      <c r="ICY372" s="89"/>
      <c r="ICZ372" s="89"/>
      <c r="IDA372" s="89"/>
      <c r="IDB372" s="89"/>
      <c r="IDC372" s="89"/>
      <c r="IDD372" s="89"/>
      <c r="IDE372" s="89"/>
      <c r="IDF372" s="89"/>
      <c r="IDG372" s="89"/>
      <c r="IDH372" s="89"/>
      <c r="IDI372" s="89"/>
      <c r="IDJ372" s="89"/>
      <c r="IDK372" s="89"/>
      <c r="IDL372" s="89"/>
      <c r="IDM372" s="89"/>
      <c r="IDN372" s="89"/>
      <c r="IDO372" s="89"/>
      <c r="IDP372" s="89"/>
      <c r="IDQ372" s="89"/>
      <c r="IDR372" s="89"/>
      <c r="IDS372" s="89"/>
      <c r="IDT372" s="89"/>
      <c r="IDU372" s="89"/>
      <c r="IDV372" s="89"/>
      <c r="IDW372" s="89"/>
      <c r="IDX372" s="89"/>
      <c r="IDY372" s="89"/>
      <c r="IDZ372" s="89"/>
      <c r="IEA372" s="89"/>
      <c r="IEB372" s="89"/>
      <c r="IEC372" s="89"/>
      <c r="IED372" s="89"/>
      <c r="IEE372" s="89"/>
      <c r="IEF372" s="89"/>
      <c r="IEG372" s="89"/>
      <c r="IEH372" s="89"/>
      <c r="IEI372" s="89"/>
      <c r="IEJ372" s="89"/>
      <c r="IEK372" s="89"/>
      <c r="IEL372" s="89"/>
      <c r="IEM372" s="89"/>
      <c r="IEN372" s="89"/>
      <c r="IEO372" s="89"/>
      <c r="IEP372" s="89"/>
      <c r="IEQ372" s="89"/>
      <c r="IER372" s="89"/>
      <c r="IES372" s="89"/>
      <c r="IET372" s="89"/>
      <c r="IEU372" s="89"/>
      <c r="IEV372" s="89"/>
      <c r="IEW372" s="89"/>
      <c r="IEX372" s="89"/>
      <c r="IEY372" s="89"/>
      <c r="IEZ372" s="89"/>
      <c r="IFA372" s="89"/>
      <c r="IFB372" s="89"/>
      <c r="IFC372" s="89"/>
      <c r="IFD372" s="89"/>
      <c r="IFE372" s="89"/>
      <c r="IFF372" s="89"/>
      <c r="IFG372" s="89"/>
      <c r="IFH372" s="89"/>
      <c r="IFI372" s="89"/>
      <c r="IFJ372" s="89"/>
      <c r="IFK372" s="89"/>
      <c r="IFL372" s="89"/>
      <c r="IFM372" s="89"/>
      <c r="IFN372" s="89"/>
      <c r="IFO372" s="89"/>
      <c r="IFP372" s="89"/>
      <c r="IFQ372" s="89"/>
      <c r="IFR372" s="89"/>
      <c r="IFS372" s="89"/>
      <c r="IFT372" s="89"/>
      <c r="IFU372" s="89"/>
      <c r="IFV372" s="89"/>
      <c r="IFW372" s="89"/>
      <c r="IFX372" s="89"/>
      <c r="IFY372" s="89"/>
      <c r="IFZ372" s="89"/>
      <c r="IGA372" s="89"/>
      <c r="IGB372" s="89"/>
      <c r="IGC372" s="89"/>
      <c r="IGD372" s="89"/>
      <c r="IGE372" s="89"/>
      <c r="IGF372" s="89"/>
      <c r="IGG372" s="89"/>
      <c r="IGH372" s="89"/>
      <c r="IGI372" s="89"/>
      <c r="IGJ372" s="89"/>
      <c r="IGK372" s="89"/>
      <c r="IGL372" s="89"/>
      <c r="IGM372" s="89"/>
      <c r="IGN372" s="89"/>
      <c r="IGO372" s="89"/>
      <c r="IGP372" s="89"/>
      <c r="IGQ372" s="89"/>
      <c r="IGR372" s="89"/>
      <c r="IGS372" s="89"/>
      <c r="IGT372" s="89"/>
      <c r="IGU372" s="89"/>
      <c r="IGV372" s="89"/>
      <c r="IGW372" s="89"/>
      <c r="IGX372" s="89"/>
      <c r="IGY372" s="89"/>
      <c r="IGZ372" s="89"/>
      <c r="IHA372" s="89"/>
      <c r="IHB372" s="89"/>
      <c r="IHC372" s="89"/>
      <c r="IHD372" s="89"/>
      <c r="IHE372" s="89"/>
      <c r="IHF372" s="89"/>
      <c r="IHG372" s="89"/>
      <c r="IHH372" s="89"/>
      <c r="IHI372" s="89"/>
      <c r="IHJ372" s="89"/>
      <c r="IHK372" s="89"/>
      <c r="IHL372" s="89"/>
      <c r="IHM372" s="89"/>
      <c r="IHN372" s="89"/>
      <c r="IHO372" s="89"/>
      <c r="IHP372" s="89"/>
      <c r="IHQ372" s="89"/>
      <c r="IHR372" s="89"/>
      <c r="IHS372" s="89"/>
      <c r="IHT372" s="89"/>
      <c r="IHU372" s="89"/>
      <c r="IHV372" s="89"/>
      <c r="IHW372" s="89"/>
      <c r="IHX372" s="89"/>
      <c r="IHY372" s="89"/>
      <c r="IHZ372" s="89"/>
      <c r="IIA372" s="89"/>
      <c r="IIB372" s="89"/>
      <c r="IIC372" s="89"/>
      <c r="IID372" s="89"/>
      <c r="IIE372" s="89"/>
      <c r="IIF372" s="89"/>
      <c r="IIG372" s="89"/>
      <c r="IIH372" s="89"/>
      <c r="III372" s="89"/>
      <c r="IIJ372" s="89"/>
      <c r="IIK372" s="89"/>
      <c r="IIL372" s="89"/>
      <c r="IIM372" s="89"/>
      <c r="IIN372" s="89"/>
      <c r="IIO372" s="89"/>
      <c r="IIP372" s="89"/>
      <c r="IIQ372" s="89"/>
      <c r="IIR372" s="89"/>
      <c r="IIS372" s="89"/>
      <c r="IIT372" s="89"/>
      <c r="IIU372" s="89"/>
      <c r="IIV372" s="89"/>
      <c r="IIW372" s="89"/>
      <c r="IIX372" s="89"/>
      <c r="IIY372" s="89"/>
      <c r="IIZ372" s="89"/>
      <c r="IJA372" s="89"/>
      <c r="IJB372" s="89"/>
      <c r="IJC372" s="89"/>
      <c r="IJD372" s="89"/>
      <c r="IJE372" s="89"/>
      <c r="IJF372" s="89"/>
      <c r="IJG372" s="89"/>
      <c r="IJH372" s="89"/>
      <c r="IJI372" s="89"/>
      <c r="IJJ372" s="89"/>
      <c r="IJK372" s="89"/>
      <c r="IJL372" s="89"/>
      <c r="IJM372" s="89"/>
      <c r="IJN372" s="89"/>
      <c r="IJO372" s="89"/>
      <c r="IJP372" s="89"/>
      <c r="IJQ372" s="89"/>
      <c r="IJR372" s="89"/>
      <c r="IJS372" s="89"/>
      <c r="IJT372" s="89"/>
      <c r="IJU372" s="89"/>
      <c r="IJV372" s="89"/>
      <c r="IJW372" s="89"/>
      <c r="IJX372" s="89"/>
      <c r="IJY372" s="89"/>
      <c r="IJZ372" s="89"/>
      <c r="IKA372" s="89"/>
      <c r="IKB372" s="89"/>
      <c r="IKC372" s="89"/>
      <c r="IKD372" s="89"/>
      <c r="IKE372" s="89"/>
      <c r="IKF372" s="89"/>
      <c r="IKG372" s="89"/>
      <c r="IKH372" s="89"/>
      <c r="IKI372" s="89"/>
      <c r="IKJ372" s="89"/>
      <c r="IKK372" s="89"/>
      <c r="IKL372" s="89"/>
      <c r="IKM372" s="89"/>
      <c r="IKN372" s="89"/>
      <c r="IKO372" s="89"/>
      <c r="IKP372" s="89"/>
      <c r="IKQ372" s="89"/>
      <c r="IKR372" s="89"/>
      <c r="IKS372" s="89"/>
      <c r="IKT372" s="89"/>
      <c r="IKU372" s="89"/>
      <c r="IKV372" s="89"/>
      <c r="IKW372" s="89"/>
      <c r="IKX372" s="89"/>
      <c r="IKY372" s="89"/>
      <c r="IKZ372" s="89"/>
      <c r="ILA372" s="89"/>
      <c r="ILB372" s="89"/>
      <c r="ILC372" s="89"/>
      <c r="ILD372" s="89"/>
      <c r="ILE372" s="89"/>
      <c r="ILF372" s="89"/>
      <c r="ILG372" s="89"/>
      <c r="ILH372" s="89"/>
      <c r="ILI372" s="89"/>
      <c r="ILJ372" s="89"/>
      <c r="ILK372" s="89"/>
      <c r="ILL372" s="89"/>
      <c r="ILM372" s="89"/>
      <c r="ILN372" s="89"/>
      <c r="ILO372" s="89"/>
      <c r="ILP372" s="89"/>
      <c r="ILQ372" s="89"/>
      <c r="ILR372" s="89"/>
      <c r="ILS372" s="89"/>
      <c r="ILT372" s="89"/>
      <c r="ILU372" s="89"/>
      <c r="ILV372" s="89"/>
      <c r="ILW372" s="89"/>
      <c r="ILX372" s="89"/>
      <c r="ILY372" s="89"/>
      <c r="ILZ372" s="89"/>
      <c r="IMA372" s="89"/>
      <c r="IMB372" s="89"/>
      <c r="IMC372" s="89"/>
      <c r="IMD372" s="89"/>
      <c r="IME372" s="89"/>
      <c r="IMF372" s="89"/>
      <c r="IMG372" s="89"/>
      <c r="IMH372" s="89"/>
      <c r="IMI372" s="89"/>
      <c r="IMJ372" s="89"/>
      <c r="IMK372" s="89"/>
      <c r="IML372" s="89"/>
      <c r="IMM372" s="89"/>
      <c r="IMN372" s="89"/>
      <c r="IMO372" s="89"/>
      <c r="IMP372" s="89"/>
      <c r="IMQ372" s="89"/>
      <c r="IMR372" s="89"/>
      <c r="IMS372" s="89"/>
      <c r="IMT372" s="89"/>
      <c r="IMU372" s="89"/>
      <c r="IMV372" s="89"/>
      <c r="IMW372" s="89"/>
      <c r="IMX372" s="89"/>
      <c r="IMY372" s="89"/>
      <c r="IMZ372" s="89"/>
      <c r="INA372" s="89"/>
      <c r="INB372" s="89"/>
      <c r="INC372" s="89"/>
      <c r="IND372" s="89"/>
      <c r="INE372" s="89"/>
      <c r="INF372" s="89"/>
      <c r="ING372" s="89"/>
      <c r="INH372" s="89"/>
      <c r="INI372" s="89"/>
      <c r="INJ372" s="89"/>
      <c r="INK372" s="89"/>
      <c r="INL372" s="89"/>
      <c r="INM372" s="89"/>
      <c r="INN372" s="89"/>
      <c r="INO372" s="89"/>
      <c r="INP372" s="89"/>
      <c r="INQ372" s="89"/>
      <c r="INR372" s="89"/>
      <c r="INS372" s="89"/>
      <c r="INT372" s="89"/>
      <c r="INU372" s="89"/>
      <c r="INV372" s="89"/>
      <c r="INW372" s="89"/>
      <c r="INX372" s="89"/>
      <c r="INY372" s="89"/>
      <c r="INZ372" s="89"/>
      <c r="IOA372" s="89"/>
      <c r="IOB372" s="89"/>
      <c r="IOC372" s="89"/>
      <c r="IOD372" s="89"/>
      <c r="IOE372" s="89"/>
      <c r="IOF372" s="89"/>
      <c r="IOG372" s="89"/>
      <c r="IOH372" s="89"/>
      <c r="IOI372" s="89"/>
      <c r="IOJ372" s="89"/>
      <c r="IOK372" s="89"/>
      <c r="IOL372" s="89"/>
      <c r="IOM372" s="89"/>
      <c r="ION372" s="89"/>
      <c r="IOO372" s="89"/>
      <c r="IOP372" s="89"/>
      <c r="IOQ372" s="89"/>
      <c r="IOR372" s="89"/>
      <c r="IOS372" s="89"/>
      <c r="IOT372" s="89"/>
      <c r="IOU372" s="89"/>
      <c r="IOV372" s="89"/>
      <c r="IOW372" s="89"/>
      <c r="IOX372" s="89"/>
      <c r="IOY372" s="89"/>
      <c r="IOZ372" s="89"/>
      <c r="IPA372" s="89"/>
      <c r="IPB372" s="89"/>
      <c r="IPC372" s="89"/>
      <c r="IPD372" s="89"/>
      <c r="IPE372" s="89"/>
      <c r="IPF372" s="89"/>
      <c r="IPG372" s="89"/>
      <c r="IPH372" s="89"/>
      <c r="IPI372" s="89"/>
      <c r="IPJ372" s="89"/>
      <c r="IPK372" s="89"/>
      <c r="IPL372" s="89"/>
      <c r="IPM372" s="89"/>
      <c r="IPN372" s="89"/>
      <c r="IPO372" s="89"/>
      <c r="IPP372" s="89"/>
      <c r="IPQ372" s="89"/>
      <c r="IPR372" s="89"/>
      <c r="IPS372" s="89"/>
      <c r="IPT372" s="89"/>
      <c r="IPU372" s="89"/>
      <c r="IPV372" s="89"/>
      <c r="IPW372" s="89"/>
      <c r="IPX372" s="89"/>
      <c r="IPY372" s="89"/>
      <c r="IPZ372" s="89"/>
      <c r="IQA372" s="89"/>
      <c r="IQB372" s="89"/>
      <c r="IQC372" s="89"/>
      <c r="IQD372" s="89"/>
      <c r="IQE372" s="89"/>
      <c r="IQF372" s="89"/>
      <c r="IQG372" s="89"/>
      <c r="IQH372" s="89"/>
      <c r="IQI372" s="89"/>
      <c r="IQJ372" s="89"/>
      <c r="IQK372" s="89"/>
      <c r="IQL372" s="89"/>
      <c r="IQM372" s="89"/>
      <c r="IQN372" s="89"/>
      <c r="IQO372" s="89"/>
      <c r="IQP372" s="89"/>
      <c r="IQQ372" s="89"/>
      <c r="IQR372" s="89"/>
      <c r="IQS372" s="89"/>
      <c r="IQT372" s="89"/>
      <c r="IQU372" s="89"/>
      <c r="IQV372" s="89"/>
      <c r="IQW372" s="89"/>
      <c r="IQX372" s="89"/>
      <c r="IQY372" s="89"/>
      <c r="IQZ372" s="89"/>
      <c r="IRA372" s="89"/>
      <c r="IRB372" s="89"/>
      <c r="IRC372" s="89"/>
      <c r="IRD372" s="89"/>
      <c r="IRE372" s="89"/>
      <c r="IRF372" s="89"/>
      <c r="IRG372" s="89"/>
      <c r="IRH372" s="89"/>
      <c r="IRI372" s="89"/>
      <c r="IRJ372" s="89"/>
      <c r="IRK372" s="89"/>
      <c r="IRL372" s="89"/>
      <c r="IRM372" s="89"/>
      <c r="IRN372" s="89"/>
      <c r="IRO372" s="89"/>
      <c r="IRP372" s="89"/>
      <c r="IRQ372" s="89"/>
      <c r="IRR372" s="89"/>
      <c r="IRS372" s="89"/>
      <c r="IRT372" s="89"/>
      <c r="IRU372" s="89"/>
      <c r="IRV372" s="89"/>
      <c r="IRW372" s="89"/>
      <c r="IRX372" s="89"/>
      <c r="IRY372" s="89"/>
      <c r="IRZ372" s="89"/>
      <c r="ISA372" s="89"/>
      <c r="ISB372" s="89"/>
      <c r="ISC372" s="89"/>
      <c r="ISD372" s="89"/>
      <c r="ISE372" s="89"/>
      <c r="ISF372" s="89"/>
      <c r="ISG372" s="89"/>
      <c r="ISH372" s="89"/>
      <c r="ISI372" s="89"/>
      <c r="ISJ372" s="89"/>
      <c r="ISK372" s="89"/>
      <c r="ISL372" s="89"/>
      <c r="ISM372" s="89"/>
      <c r="ISN372" s="89"/>
      <c r="ISO372" s="89"/>
      <c r="ISP372" s="89"/>
      <c r="ISQ372" s="89"/>
      <c r="ISR372" s="89"/>
      <c r="ISS372" s="89"/>
      <c r="IST372" s="89"/>
      <c r="ISU372" s="89"/>
      <c r="ISV372" s="89"/>
      <c r="ISW372" s="89"/>
      <c r="ISX372" s="89"/>
      <c r="ISY372" s="89"/>
      <c r="ISZ372" s="89"/>
      <c r="ITA372" s="89"/>
      <c r="ITB372" s="89"/>
      <c r="ITC372" s="89"/>
      <c r="ITD372" s="89"/>
      <c r="ITE372" s="89"/>
      <c r="ITF372" s="89"/>
      <c r="ITG372" s="89"/>
      <c r="ITH372" s="89"/>
      <c r="ITI372" s="89"/>
      <c r="ITJ372" s="89"/>
      <c r="ITK372" s="89"/>
      <c r="ITL372" s="89"/>
      <c r="ITM372" s="89"/>
      <c r="ITN372" s="89"/>
      <c r="ITO372" s="89"/>
      <c r="ITP372" s="89"/>
      <c r="ITQ372" s="89"/>
      <c r="ITR372" s="89"/>
      <c r="ITS372" s="89"/>
      <c r="ITT372" s="89"/>
      <c r="ITU372" s="89"/>
      <c r="ITV372" s="89"/>
      <c r="ITW372" s="89"/>
      <c r="ITX372" s="89"/>
      <c r="ITY372" s="89"/>
      <c r="ITZ372" s="89"/>
      <c r="IUA372" s="89"/>
      <c r="IUB372" s="89"/>
      <c r="IUC372" s="89"/>
      <c r="IUD372" s="89"/>
      <c r="IUE372" s="89"/>
      <c r="IUF372" s="89"/>
      <c r="IUG372" s="89"/>
      <c r="IUH372" s="89"/>
      <c r="IUI372" s="89"/>
      <c r="IUJ372" s="89"/>
      <c r="IUK372" s="89"/>
      <c r="IUL372" s="89"/>
      <c r="IUM372" s="89"/>
      <c r="IUN372" s="89"/>
      <c r="IUO372" s="89"/>
      <c r="IUP372" s="89"/>
      <c r="IUQ372" s="89"/>
      <c r="IUR372" s="89"/>
      <c r="IUS372" s="89"/>
      <c r="IUT372" s="89"/>
      <c r="IUU372" s="89"/>
      <c r="IUV372" s="89"/>
      <c r="IUW372" s="89"/>
      <c r="IUX372" s="89"/>
      <c r="IUY372" s="89"/>
      <c r="IUZ372" s="89"/>
      <c r="IVA372" s="89"/>
      <c r="IVB372" s="89"/>
      <c r="IVC372" s="89"/>
      <c r="IVD372" s="89"/>
      <c r="IVE372" s="89"/>
      <c r="IVF372" s="89"/>
      <c r="IVG372" s="89"/>
      <c r="IVH372" s="89"/>
      <c r="IVI372" s="89"/>
      <c r="IVJ372" s="89"/>
      <c r="IVK372" s="89"/>
      <c r="IVL372" s="89"/>
      <c r="IVM372" s="89"/>
      <c r="IVN372" s="89"/>
      <c r="IVO372" s="89"/>
      <c r="IVP372" s="89"/>
      <c r="IVQ372" s="89"/>
      <c r="IVR372" s="89"/>
      <c r="IVS372" s="89"/>
      <c r="IVT372" s="89"/>
      <c r="IVU372" s="89"/>
      <c r="IVV372" s="89"/>
      <c r="IVW372" s="89"/>
      <c r="IVX372" s="89"/>
      <c r="IVY372" s="89"/>
      <c r="IVZ372" s="89"/>
      <c r="IWA372" s="89"/>
      <c r="IWB372" s="89"/>
      <c r="IWC372" s="89"/>
      <c r="IWD372" s="89"/>
      <c r="IWE372" s="89"/>
      <c r="IWF372" s="89"/>
      <c r="IWG372" s="89"/>
      <c r="IWH372" s="89"/>
      <c r="IWI372" s="89"/>
      <c r="IWJ372" s="89"/>
      <c r="IWK372" s="89"/>
      <c r="IWL372" s="89"/>
      <c r="IWM372" s="89"/>
      <c r="IWN372" s="89"/>
      <c r="IWO372" s="89"/>
      <c r="IWP372" s="89"/>
      <c r="IWQ372" s="89"/>
      <c r="IWR372" s="89"/>
      <c r="IWS372" s="89"/>
      <c r="IWT372" s="89"/>
      <c r="IWU372" s="89"/>
      <c r="IWV372" s="89"/>
      <c r="IWW372" s="89"/>
      <c r="IWX372" s="89"/>
      <c r="IWY372" s="89"/>
      <c r="IWZ372" s="89"/>
      <c r="IXA372" s="89"/>
      <c r="IXB372" s="89"/>
      <c r="IXC372" s="89"/>
      <c r="IXD372" s="89"/>
      <c r="IXE372" s="89"/>
      <c r="IXF372" s="89"/>
      <c r="IXG372" s="89"/>
      <c r="IXH372" s="89"/>
      <c r="IXI372" s="89"/>
      <c r="IXJ372" s="89"/>
      <c r="IXK372" s="89"/>
      <c r="IXL372" s="89"/>
      <c r="IXM372" s="89"/>
      <c r="IXN372" s="89"/>
      <c r="IXO372" s="89"/>
      <c r="IXP372" s="89"/>
      <c r="IXQ372" s="89"/>
      <c r="IXR372" s="89"/>
      <c r="IXS372" s="89"/>
      <c r="IXT372" s="89"/>
      <c r="IXU372" s="89"/>
      <c r="IXV372" s="89"/>
      <c r="IXW372" s="89"/>
      <c r="IXX372" s="89"/>
      <c r="IXY372" s="89"/>
      <c r="IXZ372" s="89"/>
      <c r="IYA372" s="89"/>
      <c r="IYB372" s="89"/>
      <c r="IYC372" s="89"/>
      <c r="IYD372" s="89"/>
      <c r="IYE372" s="89"/>
      <c r="IYF372" s="89"/>
      <c r="IYG372" s="89"/>
      <c r="IYH372" s="89"/>
      <c r="IYI372" s="89"/>
      <c r="IYJ372" s="89"/>
      <c r="IYK372" s="89"/>
      <c r="IYL372" s="89"/>
      <c r="IYM372" s="89"/>
      <c r="IYN372" s="89"/>
      <c r="IYO372" s="89"/>
      <c r="IYP372" s="89"/>
      <c r="IYQ372" s="89"/>
      <c r="IYR372" s="89"/>
      <c r="IYS372" s="89"/>
      <c r="IYT372" s="89"/>
      <c r="IYU372" s="89"/>
      <c r="IYV372" s="89"/>
      <c r="IYW372" s="89"/>
      <c r="IYX372" s="89"/>
      <c r="IYY372" s="89"/>
      <c r="IYZ372" s="89"/>
      <c r="IZA372" s="89"/>
      <c r="IZB372" s="89"/>
      <c r="IZC372" s="89"/>
      <c r="IZD372" s="89"/>
      <c r="IZE372" s="89"/>
      <c r="IZF372" s="89"/>
      <c r="IZG372" s="89"/>
      <c r="IZH372" s="89"/>
      <c r="IZI372" s="89"/>
      <c r="IZJ372" s="89"/>
      <c r="IZK372" s="89"/>
      <c r="IZL372" s="89"/>
      <c r="IZM372" s="89"/>
      <c r="IZN372" s="89"/>
      <c r="IZO372" s="89"/>
      <c r="IZP372" s="89"/>
      <c r="IZQ372" s="89"/>
      <c r="IZR372" s="89"/>
      <c r="IZS372" s="89"/>
      <c r="IZT372" s="89"/>
      <c r="IZU372" s="89"/>
      <c r="IZV372" s="89"/>
      <c r="IZW372" s="89"/>
      <c r="IZX372" s="89"/>
      <c r="IZY372" s="89"/>
      <c r="IZZ372" s="89"/>
      <c r="JAA372" s="89"/>
      <c r="JAB372" s="89"/>
      <c r="JAC372" s="89"/>
      <c r="JAD372" s="89"/>
      <c r="JAE372" s="89"/>
      <c r="JAF372" s="89"/>
      <c r="JAG372" s="89"/>
      <c r="JAH372" s="89"/>
      <c r="JAI372" s="89"/>
      <c r="JAJ372" s="89"/>
      <c r="JAK372" s="89"/>
      <c r="JAL372" s="89"/>
      <c r="JAM372" s="89"/>
      <c r="JAN372" s="89"/>
      <c r="JAO372" s="89"/>
      <c r="JAP372" s="89"/>
      <c r="JAQ372" s="89"/>
      <c r="JAR372" s="89"/>
      <c r="JAS372" s="89"/>
      <c r="JAT372" s="89"/>
      <c r="JAU372" s="89"/>
      <c r="JAV372" s="89"/>
      <c r="JAW372" s="89"/>
      <c r="JAX372" s="89"/>
      <c r="JAY372" s="89"/>
      <c r="JAZ372" s="89"/>
      <c r="JBA372" s="89"/>
      <c r="JBB372" s="89"/>
      <c r="JBC372" s="89"/>
      <c r="JBD372" s="89"/>
      <c r="JBE372" s="89"/>
      <c r="JBF372" s="89"/>
      <c r="JBG372" s="89"/>
      <c r="JBH372" s="89"/>
      <c r="JBI372" s="89"/>
      <c r="JBJ372" s="89"/>
      <c r="JBK372" s="89"/>
      <c r="JBL372" s="89"/>
      <c r="JBM372" s="89"/>
      <c r="JBN372" s="89"/>
      <c r="JBO372" s="89"/>
      <c r="JBP372" s="89"/>
      <c r="JBQ372" s="89"/>
      <c r="JBR372" s="89"/>
      <c r="JBS372" s="89"/>
      <c r="JBT372" s="89"/>
      <c r="JBU372" s="89"/>
      <c r="JBV372" s="89"/>
      <c r="JBW372" s="89"/>
      <c r="JBX372" s="89"/>
      <c r="JBY372" s="89"/>
      <c r="JBZ372" s="89"/>
      <c r="JCA372" s="89"/>
      <c r="JCB372" s="89"/>
      <c r="JCC372" s="89"/>
      <c r="JCD372" s="89"/>
      <c r="JCE372" s="89"/>
      <c r="JCF372" s="89"/>
      <c r="JCG372" s="89"/>
      <c r="JCH372" s="89"/>
      <c r="JCI372" s="89"/>
      <c r="JCJ372" s="89"/>
      <c r="JCK372" s="89"/>
      <c r="JCL372" s="89"/>
      <c r="JCM372" s="89"/>
      <c r="JCN372" s="89"/>
      <c r="JCO372" s="89"/>
      <c r="JCP372" s="89"/>
      <c r="JCQ372" s="89"/>
      <c r="JCR372" s="89"/>
      <c r="JCS372" s="89"/>
      <c r="JCT372" s="89"/>
      <c r="JCU372" s="89"/>
      <c r="JCV372" s="89"/>
      <c r="JCW372" s="89"/>
      <c r="JCX372" s="89"/>
      <c r="JCY372" s="89"/>
      <c r="JCZ372" s="89"/>
      <c r="JDA372" s="89"/>
      <c r="JDB372" s="89"/>
      <c r="JDC372" s="89"/>
      <c r="JDD372" s="89"/>
      <c r="JDE372" s="89"/>
      <c r="JDF372" s="89"/>
      <c r="JDG372" s="89"/>
      <c r="JDH372" s="89"/>
      <c r="JDI372" s="89"/>
      <c r="JDJ372" s="89"/>
      <c r="JDK372" s="89"/>
      <c r="JDL372" s="89"/>
      <c r="JDM372" s="89"/>
      <c r="JDN372" s="89"/>
      <c r="JDO372" s="89"/>
      <c r="JDP372" s="89"/>
      <c r="JDQ372" s="89"/>
      <c r="JDR372" s="89"/>
      <c r="JDS372" s="89"/>
      <c r="JDT372" s="89"/>
      <c r="JDU372" s="89"/>
      <c r="JDV372" s="89"/>
      <c r="JDW372" s="89"/>
      <c r="JDX372" s="89"/>
      <c r="JDY372" s="89"/>
      <c r="JDZ372" s="89"/>
      <c r="JEA372" s="89"/>
      <c r="JEB372" s="89"/>
      <c r="JEC372" s="89"/>
      <c r="JED372" s="89"/>
      <c r="JEE372" s="89"/>
      <c r="JEF372" s="89"/>
      <c r="JEG372" s="89"/>
      <c r="JEH372" s="89"/>
      <c r="JEI372" s="89"/>
      <c r="JEJ372" s="89"/>
      <c r="JEK372" s="89"/>
      <c r="JEL372" s="89"/>
      <c r="JEM372" s="89"/>
      <c r="JEN372" s="89"/>
      <c r="JEO372" s="89"/>
      <c r="JEP372" s="89"/>
      <c r="JEQ372" s="89"/>
      <c r="JER372" s="89"/>
      <c r="JES372" s="89"/>
      <c r="JET372" s="89"/>
      <c r="JEU372" s="89"/>
      <c r="JEV372" s="89"/>
      <c r="JEW372" s="89"/>
      <c r="JEX372" s="89"/>
      <c r="JEY372" s="89"/>
      <c r="JEZ372" s="89"/>
      <c r="JFA372" s="89"/>
      <c r="JFB372" s="89"/>
      <c r="JFC372" s="89"/>
      <c r="JFD372" s="89"/>
      <c r="JFE372" s="89"/>
      <c r="JFF372" s="89"/>
      <c r="JFG372" s="89"/>
      <c r="JFH372" s="89"/>
      <c r="JFI372" s="89"/>
      <c r="JFJ372" s="89"/>
      <c r="JFK372" s="89"/>
      <c r="JFL372" s="89"/>
      <c r="JFM372" s="89"/>
      <c r="JFN372" s="89"/>
      <c r="JFO372" s="89"/>
      <c r="JFP372" s="89"/>
      <c r="JFQ372" s="89"/>
      <c r="JFR372" s="89"/>
      <c r="JFS372" s="89"/>
      <c r="JFT372" s="89"/>
      <c r="JFU372" s="89"/>
      <c r="JFV372" s="89"/>
      <c r="JFW372" s="89"/>
      <c r="JFX372" s="89"/>
      <c r="JFY372" s="89"/>
      <c r="JFZ372" s="89"/>
      <c r="JGA372" s="89"/>
      <c r="JGB372" s="89"/>
      <c r="JGC372" s="89"/>
      <c r="JGD372" s="89"/>
      <c r="JGE372" s="89"/>
      <c r="JGF372" s="89"/>
      <c r="JGG372" s="89"/>
      <c r="JGH372" s="89"/>
      <c r="JGI372" s="89"/>
      <c r="JGJ372" s="89"/>
      <c r="JGK372" s="89"/>
      <c r="JGL372" s="89"/>
      <c r="JGM372" s="89"/>
      <c r="JGN372" s="89"/>
      <c r="JGO372" s="89"/>
      <c r="JGP372" s="89"/>
      <c r="JGQ372" s="89"/>
      <c r="JGR372" s="89"/>
      <c r="JGS372" s="89"/>
      <c r="JGT372" s="89"/>
      <c r="JGU372" s="89"/>
      <c r="JGV372" s="89"/>
      <c r="JGW372" s="89"/>
      <c r="JGX372" s="89"/>
      <c r="JGY372" s="89"/>
      <c r="JGZ372" s="89"/>
      <c r="JHA372" s="89"/>
      <c r="JHB372" s="89"/>
      <c r="JHC372" s="89"/>
      <c r="JHD372" s="89"/>
      <c r="JHE372" s="89"/>
      <c r="JHF372" s="89"/>
      <c r="JHG372" s="89"/>
      <c r="JHH372" s="89"/>
      <c r="JHI372" s="89"/>
      <c r="JHJ372" s="89"/>
      <c r="JHK372" s="89"/>
      <c r="JHL372" s="89"/>
      <c r="JHM372" s="89"/>
      <c r="JHN372" s="89"/>
      <c r="JHO372" s="89"/>
      <c r="JHP372" s="89"/>
      <c r="JHQ372" s="89"/>
      <c r="JHR372" s="89"/>
      <c r="JHS372" s="89"/>
      <c r="JHT372" s="89"/>
      <c r="JHU372" s="89"/>
      <c r="JHV372" s="89"/>
      <c r="JHW372" s="89"/>
      <c r="JHX372" s="89"/>
      <c r="JHY372" s="89"/>
      <c r="JHZ372" s="89"/>
      <c r="JIA372" s="89"/>
      <c r="JIB372" s="89"/>
      <c r="JIC372" s="89"/>
      <c r="JID372" s="89"/>
      <c r="JIE372" s="89"/>
      <c r="JIF372" s="89"/>
      <c r="JIG372" s="89"/>
      <c r="JIH372" s="89"/>
      <c r="JII372" s="89"/>
      <c r="JIJ372" s="89"/>
      <c r="JIK372" s="89"/>
      <c r="JIL372" s="89"/>
      <c r="JIM372" s="89"/>
      <c r="JIN372" s="89"/>
      <c r="JIO372" s="89"/>
      <c r="JIP372" s="89"/>
      <c r="JIQ372" s="89"/>
      <c r="JIR372" s="89"/>
      <c r="JIS372" s="89"/>
      <c r="JIT372" s="89"/>
      <c r="JIU372" s="89"/>
      <c r="JIV372" s="89"/>
      <c r="JIW372" s="89"/>
      <c r="JIX372" s="89"/>
      <c r="JIY372" s="89"/>
      <c r="JIZ372" s="89"/>
      <c r="JJA372" s="89"/>
      <c r="JJB372" s="89"/>
      <c r="JJC372" s="89"/>
      <c r="JJD372" s="89"/>
      <c r="JJE372" s="89"/>
      <c r="JJF372" s="89"/>
      <c r="JJG372" s="89"/>
      <c r="JJH372" s="89"/>
      <c r="JJI372" s="89"/>
      <c r="JJJ372" s="89"/>
      <c r="JJK372" s="89"/>
      <c r="JJL372" s="89"/>
      <c r="JJM372" s="89"/>
      <c r="JJN372" s="89"/>
      <c r="JJO372" s="89"/>
      <c r="JJP372" s="89"/>
      <c r="JJQ372" s="89"/>
      <c r="JJR372" s="89"/>
      <c r="JJS372" s="89"/>
      <c r="JJT372" s="89"/>
      <c r="JJU372" s="89"/>
      <c r="JJV372" s="89"/>
      <c r="JJW372" s="89"/>
      <c r="JJX372" s="89"/>
      <c r="JJY372" s="89"/>
      <c r="JJZ372" s="89"/>
      <c r="JKA372" s="89"/>
      <c r="JKB372" s="89"/>
      <c r="JKC372" s="89"/>
      <c r="JKD372" s="89"/>
      <c r="JKE372" s="89"/>
      <c r="JKF372" s="89"/>
      <c r="JKG372" s="89"/>
      <c r="JKH372" s="89"/>
      <c r="JKI372" s="89"/>
      <c r="JKJ372" s="89"/>
      <c r="JKK372" s="89"/>
      <c r="JKL372" s="89"/>
      <c r="JKM372" s="89"/>
      <c r="JKN372" s="89"/>
      <c r="JKO372" s="89"/>
      <c r="JKP372" s="89"/>
      <c r="JKQ372" s="89"/>
      <c r="JKR372" s="89"/>
      <c r="JKS372" s="89"/>
      <c r="JKT372" s="89"/>
      <c r="JKU372" s="89"/>
      <c r="JKV372" s="89"/>
      <c r="JKW372" s="89"/>
      <c r="JKX372" s="89"/>
      <c r="JKY372" s="89"/>
      <c r="JKZ372" s="89"/>
      <c r="JLA372" s="89"/>
      <c r="JLB372" s="89"/>
      <c r="JLC372" s="89"/>
      <c r="JLD372" s="89"/>
      <c r="JLE372" s="89"/>
      <c r="JLF372" s="89"/>
      <c r="JLG372" s="89"/>
      <c r="JLH372" s="89"/>
      <c r="JLI372" s="89"/>
      <c r="JLJ372" s="89"/>
      <c r="JLK372" s="89"/>
      <c r="JLL372" s="89"/>
      <c r="JLM372" s="89"/>
      <c r="JLN372" s="89"/>
      <c r="JLO372" s="89"/>
      <c r="JLP372" s="89"/>
      <c r="JLQ372" s="89"/>
      <c r="JLR372" s="89"/>
      <c r="JLS372" s="89"/>
      <c r="JLT372" s="89"/>
      <c r="JLU372" s="89"/>
      <c r="JLV372" s="89"/>
      <c r="JLW372" s="89"/>
      <c r="JLX372" s="89"/>
      <c r="JLY372" s="89"/>
      <c r="JLZ372" s="89"/>
      <c r="JMA372" s="89"/>
      <c r="JMB372" s="89"/>
      <c r="JMC372" s="89"/>
      <c r="JMD372" s="89"/>
      <c r="JME372" s="89"/>
      <c r="JMF372" s="89"/>
      <c r="JMG372" s="89"/>
      <c r="JMH372" s="89"/>
      <c r="JMI372" s="89"/>
      <c r="JMJ372" s="89"/>
      <c r="JMK372" s="89"/>
      <c r="JML372" s="89"/>
      <c r="JMM372" s="89"/>
      <c r="JMN372" s="89"/>
      <c r="JMO372" s="89"/>
      <c r="JMP372" s="89"/>
      <c r="JMQ372" s="89"/>
      <c r="JMR372" s="89"/>
      <c r="JMS372" s="89"/>
      <c r="JMT372" s="89"/>
      <c r="JMU372" s="89"/>
      <c r="JMV372" s="89"/>
      <c r="JMW372" s="89"/>
      <c r="JMX372" s="89"/>
      <c r="JMY372" s="89"/>
      <c r="JMZ372" s="89"/>
      <c r="JNA372" s="89"/>
      <c r="JNB372" s="89"/>
      <c r="JNC372" s="89"/>
      <c r="JND372" s="89"/>
      <c r="JNE372" s="89"/>
      <c r="JNF372" s="89"/>
      <c r="JNG372" s="89"/>
      <c r="JNH372" s="89"/>
      <c r="JNI372" s="89"/>
      <c r="JNJ372" s="89"/>
      <c r="JNK372" s="89"/>
      <c r="JNL372" s="89"/>
      <c r="JNM372" s="89"/>
      <c r="JNN372" s="89"/>
      <c r="JNO372" s="89"/>
      <c r="JNP372" s="89"/>
      <c r="JNQ372" s="89"/>
      <c r="JNR372" s="89"/>
      <c r="JNS372" s="89"/>
      <c r="JNT372" s="89"/>
      <c r="JNU372" s="89"/>
      <c r="JNV372" s="89"/>
      <c r="JNW372" s="89"/>
      <c r="JNX372" s="89"/>
      <c r="JNY372" s="89"/>
      <c r="JNZ372" s="89"/>
      <c r="JOA372" s="89"/>
      <c r="JOB372" s="89"/>
      <c r="JOC372" s="89"/>
      <c r="JOD372" s="89"/>
      <c r="JOE372" s="89"/>
      <c r="JOF372" s="89"/>
      <c r="JOG372" s="89"/>
      <c r="JOH372" s="89"/>
      <c r="JOI372" s="89"/>
      <c r="JOJ372" s="89"/>
      <c r="JOK372" s="89"/>
      <c r="JOL372" s="89"/>
      <c r="JOM372" s="89"/>
      <c r="JON372" s="89"/>
      <c r="JOO372" s="89"/>
      <c r="JOP372" s="89"/>
      <c r="JOQ372" s="89"/>
      <c r="JOR372" s="89"/>
      <c r="JOS372" s="89"/>
      <c r="JOT372" s="89"/>
      <c r="JOU372" s="89"/>
      <c r="JOV372" s="89"/>
      <c r="JOW372" s="89"/>
      <c r="JOX372" s="89"/>
      <c r="JOY372" s="89"/>
      <c r="JOZ372" s="89"/>
      <c r="JPA372" s="89"/>
      <c r="JPB372" s="89"/>
      <c r="JPC372" s="89"/>
      <c r="JPD372" s="89"/>
      <c r="JPE372" s="89"/>
      <c r="JPF372" s="89"/>
      <c r="JPG372" s="89"/>
      <c r="JPH372" s="89"/>
      <c r="JPI372" s="89"/>
      <c r="JPJ372" s="89"/>
      <c r="JPK372" s="89"/>
      <c r="JPL372" s="89"/>
      <c r="JPM372" s="89"/>
      <c r="JPN372" s="89"/>
      <c r="JPO372" s="89"/>
      <c r="JPP372" s="89"/>
      <c r="JPQ372" s="89"/>
      <c r="JPR372" s="89"/>
      <c r="JPS372" s="89"/>
      <c r="JPT372" s="89"/>
      <c r="JPU372" s="89"/>
      <c r="JPV372" s="89"/>
      <c r="JPW372" s="89"/>
      <c r="JPX372" s="89"/>
      <c r="JPY372" s="89"/>
      <c r="JPZ372" s="89"/>
      <c r="JQA372" s="89"/>
      <c r="JQB372" s="89"/>
      <c r="JQC372" s="89"/>
      <c r="JQD372" s="89"/>
      <c r="JQE372" s="89"/>
      <c r="JQF372" s="89"/>
      <c r="JQG372" s="89"/>
      <c r="JQH372" s="89"/>
      <c r="JQI372" s="89"/>
      <c r="JQJ372" s="89"/>
      <c r="JQK372" s="89"/>
      <c r="JQL372" s="89"/>
      <c r="JQM372" s="89"/>
      <c r="JQN372" s="89"/>
      <c r="JQO372" s="89"/>
      <c r="JQP372" s="89"/>
      <c r="JQQ372" s="89"/>
      <c r="JQR372" s="89"/>
      <c r="JQS372" s="89"/>
      <c r="JQT372" s="89"/>
      <c r="JQU372" s="89"/>
      <c r="JQV372" s="89"/>
      <c r="JQW372" s="89"/>
      <c r="JQX372" s="89"/>
      <c r="JQY372" s="89"/>
      <c r="JQZ372" s="89"/>
      <c r="JRA372" s="89"/>
      <c r="JRB372" s="89"/>
      <c r="JRC372" s="89"/>
      <c r="JRD372" s="89"/>
      <c r="JRE372" s="89"/>
      <c r="JRF372" s="89"/>
      <c r="JRG372" s="89"/>
      <c r="JRH372" s="89"/>
      <c r="JRI372" s="89"/>
      <c r="JRJ372" s="89"/>
      <c r="JRK372" s="89"/>
      <c r="JRL372" s="89"/>
      <c r="JRM372" s="89"/>
      <c r="JRN372" s="89"/>
      <c r="JRO372" s="89"/>
      <c r="JRP372" s="89"/>
      <c r="JRQ372" s="89"/>
      <c r="JRR372" s="89"/>
      <c r="JRS372" s="89"/>
      <c r="JRT372" s="89"/>
      <c r="JRU372" s="89"/>
      <c r="JRV372" s="89"/>
      <c r="JRW372" s="89"/>
      <c r="JRX372" s="89"/>
      <c r="JRY372" s="89"/>
      <c r="JRZ372" s="89"/>
      <c r="JSA372" s="89"/>
      <c r="JSB372" s="89"/>
      <c r="JSC372" s="89"/>
      <c r="JSD372" s="89"/>
      <c r="JSE372" s="89"/>
      <c r="JSF372" s="89"/>
      <c r="JSG372" s="89"/>
      <c r="JSH372" s="89"/>
      <c r="JSI372" s="89"/>
      <c r="JSJ372" s="89"/>
      <c r="JSK372" s="89"/>
      <c r="JSL372" s="89"/>
      <c r="JSM372" s="89"/>
      <c r="JSN372" s="89"/>
      <c r="JSO372" s="89"/>
      <c r="JSP372" s="89"/>
      <c r="JSQ372" s="89"/>
      <c r="JSR372" s="89"/>
      <c r="JSS372" s="89"/>
      <c r="JST372" s="89"/>
      <c r="JSU372" s="89"/>
      <c r="JSV372" s="89"/>
      <c r="JSW372" s="89"/>
      <c r="JSX372" s="89"/>
      <c r="JSY372" s="89"/>
      <c r="JSZ372" s="89"/>
      <c r="JTA372" s="89"/>
      <c r="JTB372" s="89"/>
      <c r="JTC372" s="89"/>
      <c r="JTD372" s="89"/>
      <c r="JTE372" s="89"/>
      <c r="JTF372" s="89"/>
      <c r="JTG372" s="89"/>
      <c r="JTH372" s="89"/>
      <c r="JTI372" s="89"/>
      <c r="JTJ372" s="89"/>
      <c r="JTK372" s="89"/>
      <c r="JTL372" s="89"/>
      <c r="JTM372" s="89"/>
      <c r="JTN372" s="89"/>
      <c r="JTO372" s="89"/>
      <c r="JTP372" s="89"/>
      <c r="JTQ372" s="89"/>
      <c r="JTR372" s="89"/>
      <c r="JTS372" s="89"/>
      <c r="JTT372" s="89"/>
      <c r="JTU372" s="89"/>
      <c r="JTV372" s="89"/>
      <c r="JTW372" s="89"/>
      <c r="JTX372" s="89"/>
      <c r="JTY372" s="89"/>
      <c r="JTZ372" s="89"/>
      <c r="JUA372" s="89"/>
      <c r="JUB372" s="89"/>
      <c r="JUC372" s="89"/>
      <c r="JUD372" s="89"/>
      <c r="JUE372" s="89"/>
      <c r="JUF372" s="89"/>
      <c r="JUG372" s="89"/>
      <c r="JUH372" s="89"/>
      <c r="JUI372" s="89"/>
      <c r="JUJ372" s="89"/>
      <c r="JUK372" s="89"/>
      <c r="JUL372" s="89"/>
      <c r="JUM372" s="89"/>
      <c r="JUN372" s="89"/>
      <c r="JUO372" s="89"/>
      <c r="JUP372" s="89"/>
      <c r="JUQ372" s="89"/>
      <c r="JUR372" s="89"/>
      <c r="JUS372" s="89"/>
      <c r="JUT372" s="89"/>
      <c r="JUU372" s="89"/>
      <c r="JUV372" s="89"/>
      <c r="JUW372" s="89"/>
      <c r="JUX372" s="89"/>
      <c r="JUY372" s="89"/>
      <c r="JUZ372" s="89"/>
      <c r="JVA372" s="89"/>
      <c r="JVB372" s="89"/>
      <c r="JVC372" s="89"/>
      <c r="JVD372" s="89"/>
      <c r="JVE372" s="89"/>
      <c r="JVF372" s="89"/>
      <c r="JVG372" s="89"/>
      <c r="JVH372" s="89"/>
      <c r="JVI372" s="89"/>
      <c r="JVJ372" s="89"/>
      <c r="JVK372" s="89"/>
      <c r="JVL372" s="89"/>
      <c r="JVM372" s="89"/>
      <c r="JVN372" s="89"/>
      <c r="JVO372" s="89"/>
      <c r="JVP372" s="89"/>
      <c r="JVQ372" s="89"/>
      <c r="JVR372" s="89"/>
      <c r="JVS372" s="89"/>
      <c r="JVT372" s="89"/>
      <c r="JVU372" s="89"/>
      <c r="JVV372" s="89"/>
      <c r="JVW372" s="89"/>
      <c r="JVX372" s="89"/>
      <c r="JVY372" s="89"/>
      <c r="JVZ372" s="89"/>
      <c r="JWA372" s="89"/>
      <c r="JWB372" s="89"/>
      <c r="JWC372" s="89"/>
      <c r="JWD372" s="89"/>
      <c r="JWE372" s="89"/>
      <c r="JWF372" s="89"/>
      <c r="JWG372" s="89"/>
      <c r="JWH372" s="89"/>
      <c r="JWI372" s="89"/>
      <c r="JWJ372" s="89"/>
      <c r="JWK372" s="89"/>
      <c r="JWL372" s="89"/>
      <c r="JWM372" s="89"/>
      <c r="JWN372" s="89"/>
      <c r="JWO372" s="89"/>
      <c r="JWP372" s="89"/>
      <c r="JWQ372" s="89"/>
      <c r="JWR372" s="89"/>
      <c r="JWS372" s="89"/>
      <c r="JWT372" s="89"/>
      <c r="JWU372" s="89"/>
      <c r="JWV372" s="89"/>
      <c r="JWW372" s="89"/>
      <c r="JWX372" s="89"/>
      <c r="JWY372" s="89"/>
      <c r="JWZ372" s="89"/>
      <c r="JXA372" s="89"/>
      <c r="JXB372" s="89"/>
      <c r="JXC372" s="89"/>
      <c r="JXD372" s="89"/>
      <c r="JXE372" s="89"/>
      <c r="JXF372" s="89"/>
      <c r="JXG372" s="89"/>
      <c r="JXH372" s="89"/>
      <c r="JXI372" s="89"/>
      <c r="JXJ372" s="89"/>
      <c r="JXK372" s="89"/>
      <c r="JXL372" s="89"/>
      <c r="JXM372" s="89"/>
      <c r="JXN372" s="89"/>
      <c r="JXO372" s="89"/>
      <c r="JXP372" s="89"/>
      <c r="JXQ372" s="89"/>
      <c r="JXR372" s="89"/>
      <c r="JXS372" s="89"/>
      <c r="JXT372" s="89"/>
      <c r="JXU372" s="89"/>
      <c r="JXV372" s="89"/>
      <c r="JXW372" s="89"/>
      <c r="JXX372" s="89"/>
      <c r="JXY372" s="89"/>
      <c r="JXZ372" s="89"/>
      <c r="JYA372" s="89"/>
      <c r="JYB372" s="89"/>
      <c r="JYC372" s="89"/>
      <c r="JYD372" s="89"/>
      <c r="JYE372" s="89"/>
      <c r="JYF372" s="89"/>
      <c r="JYG372" s="89"/>
      <c r="JYH372" s="89"/>
      <c r="JYI372" s="89"/>
      <c r="JYJ372" s="89"/>
      <c r="JYK372" s="89"/>
      <c r="JYL372" s="89"/>
      <c r="JYM372" s="89"/>
      <c r="JYN372" s="89"/>
      <c r="JYO372" s="89"/>
      <c r="JYP372" s="89"/>
      <c r="JYQ372" s="89"/>
      <c r="JYR372" s="89"/>
      <c r="JYS372" s="89"/>
      <c r="JYT372" s="89"/>
      <c r="JYU372" s="89"/>
      <c r="JYV372" s="89"/>
      <c r="JYW372" s="89"/>
      <c r="JYX372" s="89"/>
      <c r="JYY372" s="89"/>
      <c r="JYZ372" s="89"/>
      <c r="JZA372" s="89"/>
      <c r="JZB372" s="89"/>
      <c r="JZC372" s="89"/>
      <c r="JZD372" s="89"/>
      <c r="JZE372" s="89"/>
      <c r="JZF372" s="89"/>
      <c r="JZG372" s="89"/>
      <c r="JZH372" s="89"/>
      <c r="JZI372" s="89"/>
      <c r="JZJ372" s="89"/>
      <c r="JZK372" s="89"/>
      <c r="JZL372" s="89"/>
      <c r="JZM372" s="89"/>
      <c r="JZN372" s="89"/>
      <c r="JZO372" s="89"/>
      <c r="JZP372" s="89"/>
      <c r="JZQ372" s="89"/>
      <c r="JZR372" s="89"/>
      <c r="JZS372" s="89"/>
      <c r="JZT372" s="89"/>
      <c r="JZU372" s="89"/>
      <c r="JZV372" s="89"/>
      <c r="JZW372" s="89"/>
      <c r="JZX372" s="89"/>
      <c r="JZY372" s="89"/>
      <c r="JZZ372" s="89"/>
      <c r="KAA372" s="89"/>
      <c r="KAB372" s="89"/>
      <c r="KAC372" s="89"/>
      <c r="KAD372" s="89"/>
      <c r="KAE372" s="89"/>
      <c r="KAF372" s="89"/>
      <c r="KAG372" s="89"/>
      <c r="KAH372" s="89"/>
      <c r="KAI372" s="89"/>
      <c r="KAJ372" s="89"/>
      <c r="KAK372" s="89"/>
      <c r="KAL372" s="89"/>
      <c r="KAM372" s="89"/>
      <c r="KAN372" s="89"/>
      <c r="KAO372" s="89"/>
      <c r="KAP372" s="89"/>
      <c r="KAQ372" s="89"/>
      <c r="KAR372" s="89"/>
      <c r="KAS372" s="89"/>
      <c r="KAT372" s="89"/>
      <c r="KAU372" s="89"/>
      <c r="KAV372" s="89"/>
      <c r="KAW372" s="89"/>
      <c r="KAX372" s="89"/>
      <c r="KAY372" s="89"/>
      <c r="KAZ372" s="89"/>
      <c r="KBA372" s="89"/>
      <c r="KBB372" s="89"/>
      <c r="KBC372" s="89"/>
      <c r="KBD372" s="89"/>
      <c r="KBE372" s="89"/>
      <c r="KBF372" s="89"/>
      <c r="KBG372" s="89"/>
      <c r="KBH372" s="89"/>
      <c r="KBI372" s="89"/>
      <c r="KBJ372" s="89"/>
      <c r="KBK372" s="89"/>
      <c r="KBL372" s="89"/>
      <c r="KBM372" s="89"/>
      <c r="KBN372" s="89"/>
      <c r="KBO372" s="89"/>
      <c r="KBP372" s="89"/>
      <c r="KBQ372" s="89"/>
      <c r="KBR372" s="89"/>
      <c r="KBS372" s="89"/>
      <c r="KBT372" s="89"/>
      <c r="KBU372" s="89"/>
      <c r="KBV372" s="89"/>
      <c r="KBW372" s="89"/>
      <c r="KBX372" s="89"/>
      <c r="KBY372" s="89"/>
      <c r="KBZ372" s="89"/>
      <c r="KCA372" s="89"/>
      <c r="KCB372" s="89"/>
      <c r="KCC372" s="89"/>
      <c r="KCD372" s="89"/>
      <c r="KCE372" s="89"/>
      <c r="KCF372" s="89"/>
      <c r="KCG372" s="89"/>
      <c r="KCH372" s="89"/>
      <c r="KCI372" s="89"/>
      <c r="KCJ372" s="89"/>
      <c r="KCK372" s="89"/>
      <c r="KCL372" s="89"/>
      <c r="KCM372" s="89"/>
      <c r="KCN372" s="89"/>
      <c r="KCO372" s="89"/>
      <c r="KCP372" s="89"/>
      <c r="KCQ372" s="89"/>
      <c r="KCR372" s="89"/>
      <c r="KCS372" s="89"/>
      <c r="KCT372" s="89"/>
      <c r="KCU372" s="89"/>
      <c r="KCV372" s="89"/>
      <c r="KCW372" s="89"/>
      <c r="KCX372" s="89"/>
      <c r="KCY372" s="89"/>
      <c r="KCZ372" s="89"/>
      <c r="KDA372" s="89"/>
      <c r="KDB372" s="89"/>
      <c r="KDC372" s="89"/>
      <c r="KDD372" s="89"/>
      <c r="KDE372" s="89"/>
      <c r="KDF372" s="89"/>
      <c r="KDG372" s="89"/>
      <c r="KDH372" s="89"/>
      <c r="KDI372" s="89"/>
      <c r="KDJ372" s="89"/>
      <c r="KDK372" s="89"/>
      <c r="KDL372" s="89"/>
      <c r="KDM372" s="89"/>
      <c r="KDN372" s="89"/>
      <c r="KDO372" s="89"/>
      <c r="KDP372" s="89"/>
      <c r="KDQ372" s="89"/>
      <c r="KDR372" s="89"/>
      <c r="KDS372" s="89"/>
      <c r="KDT372" s="89"/>
      <c r="KDU372" s="89"/>
      <c r="KDV372" s="89"/>
      <c r="KDW372" s="89"/>
      <c r="KDX372" s="89"/>
      <c r="KDY372" s="89"/>
      <c r="KDZ372" s="89"/>
      <c r="KEA372" s="89"/>
      <c r="KEB372" s="89"/>
      <c r="KEC372" s="89"/>
      <c r="KED372" s="89"/>
      <c r="KEE372" s="89"/>
      <c r="KEF372" s="89"/>
      <c r="KEG372" s="89"/>
      <c r="KEH372" s="89"/>
      <c r="KEI372" s="89"/>
      <c r="KEJ372" s="89"/>
      <c r="KEK372" s="89"/>
      <c r="KEL372" s="89"/>
      <c r="KEM372" s="89"/>
      <c r="KEN372" s="89"/>
      <c r="KEO372" s="89"/>
      <c r="KEP372" s="89"/>
      <c r="KEQ372" s="89"/>
      <c r="KER372" s="89"/>
      <c r="KES372" s="89"/>
      <c r="KET372" s="89"/>
      <c r="KEU372" s="89"/>
      <c r="KEV372" s="89"/>
      <c r="KEW372" s="89"/>
      <c r="KEX372" s="89"/>
      <c r="KEY372" s="89"/>
      <c r="KEZ372" s="89"/>
      <c r="KFA372" s="89"/>
      <c r="KFB372" s="89"/>
      <c r="KFC372" s="89"/>
      <c r="KFD372" s="89"/>
      <c r="KFE372" s="89"/>
      <c r="KFF372" s="89"/>
      <c r="KFG372" s="89"/>
      <c r="KFH372" s="89"/>
      <c r="KFI372" s="89"/>
      <c r="KFJ372" s="89"/>
      <c r="KFK372" s="89"/>
      <c r="KFL372" s="89"/>
      <c r="KFM372" s="89"/>
      <c r="KFN372" s="89"/>
      <c r="KFO372" s="89"/>
      <c r="KFP372" s="89"/>
      <c r="KFQ372" s="89"/>
      <c r="KFR372" s="89"/>
      <c r="KFS372" s="89"/>
      <c r="KFT372" s="89"/>
      <c r="KFU372" s="89"/>
      <c r="KFV372" s="89"/>
      <c r="KFW372" s="89"/>
      <c r="KFX372" s="89"/>
      <c r="KFY372" s="89"/>
      <c r="KFZ372" s="89"/>
      <c r="KGA372" s="89"/>
      <c r="KGB372" s="89"/>
      <c r="KGC372" s="89"/>
      <c r="KGD372" s="89"/>
      <c r="KGE372" s="89"/>
      <c r="KGF372" s="89"/>
      <c r="KGG372" s="89"/>
      <c r="KGH372" s="89"/>
      <c r="KGI372" s="89"/>
      <c r="KGJ372" s="89"/>
      <c r="KGK372" s="89"/>
      <c r="KGL372" s="89"/>
      <c r="KGM372" s="89"/>
      <c r="KGN372" s="89"/>
      <c r="KGO372" s="89"/>
      <c r="KGP372" s="89"/>
      <c r="KGQ372" s="89"/>
      <c r="KGR372" s="89"/>
      <c r="KGS372" s="89"/>
      <c r="KGT372" s="89"/>
      <c r="KGU372" s="89"/>
      <c r="KGV372" s="89"/>
      <c r="KGW372" s="89"/>
      <c r="KGX372" s="89"/>
      <c r="KGY372" s="89"/>
      <c r="KGZ372" s="89"/>
      <c r="KHA372" s="89"/>
      <c r="KHB372" s="89"/>
      <c r="KHC372" s="89"/>
      <c r="KHD372" s="89"/>
      <c r="KHE372" s="89"/>
      <c r="KHF372" s="89"/>
      <c r="KHG372" s="89"/>
      <c r="KHH372" s="89"/>
      <c r="KHI372" s="89"/>
      <c r="KHJ372" s="89"/>
      <c r="KHK372" s="89"/>
      <c r="KHL372" s="89"/>
      <c r="KHM372" s="89"/>
      <c r="KHN372" s="89"/>
      <c r="KHO372" s="89"/>
      <c r="KHP372" s="89"/>
      <c r="KHQ372" s="89"/>
      <c r="KHR372" s="89"/>
      <c r="KHS372" s="89"/>
      <c r="KHT372" s="89"/>
      <c r="KHU372" s="89"/>
      <c r="KHV372" s="89"/>
      <c r="KHW372" s="89"/>
      <c r="KHX372" s="89"/>
      <c r="KHY372" s="89"/>
      <c r="KHZ372" s="89"/>
      <c r="KIA372" s="89"/>
      <c r="KIB372" s="89"/>
      <c r="KIC372" s="89"/>
      <c r="KID372" s="89"/>
      <c r="KIE372" s="89"/>
      <c r="KIF372" s="89"/>
      <c r="KIG372" s="89"/>
      <c r="KIH372" s="89"/>
      <c r="KII372" s="89"/>
      <c r="KIJ372" s="89"/>
      <c r="KIK372" s="89"/>
      <c r="KIL372" s="89"/>
      <c r="KIM372" s="89"/>
      <c r="KIN372" s="89"/>
      <c r="KIO372" s="89"/>
      <c r="KIP372" s="89"/>
      <c r="KIQ372" s="89"/>
      <c r="KIR372" s="89"/>
      <c r="KIS372" s="89"/>
      <c r="KIT372" s="89"/>
      <c r="KIU372" s="89"/>
      <c r="KIV372" s="89"/>
      <c r="KIW372" s="89"/>
      <c r="KIX372" s="89"/>
      <c r="KIY372" s="89"/>
      <c r="KIZ372" s="89"/>
      <c r="KJA372" s="89"/>
      <c r="KJB372" s="89"/>
      <c r="KJC372" s="89"/>
      <c r="KJD372" s="89"/>
      <c r="KJE372" s="89"/>
      <c r="KJF372" s="89"/>
      <c r="KJG372" s="89"/>
      <c r="KJH372" s="89"/>
      <c r="KJI372" s="89"/>
      <c r="KJJ372" s="89"/>
      <c r="KJK372" s="89"/>
      <c r="KJL372" s="89"/>
      <c r="KJM372" s="89"/>
      <c r="KJN372" s="89"/>
      <c r="KJO372" s="89"/>
      <c r="KJP372" s="89"/>
      <c r="KJQ372" s="89"/>
      <c r="KJR372" s="89"/>
      <c r="KJS372" s="89"/>
      <c r="KJT372" s="89"/>
      <c r="KJU372" s="89"/>
      <c r="KJV372" s="89"/>
      <c r="KJW372" s="89"/>
      <c r="KJX372" s="89"/>
      <c r="KJY372" s="89"/>
      <c r="KJZ372" s="89"/>
      <c r="KKA372" s="89"/>
      <c r="KKB372" s="89"/>
      <c r="KKC372" s="89"/>
      <c r="KKD372" s="89"/>
      <c r="KKE372" s="89"/>
      <c r="KKF372" s="89"/>
      <c r="KKG372" s="89"/>
      <c r="KKH372" s="89"/>
      <c r="KKI372" s="89"/>
      <c r="KKJ372" s="89"/>
      <c r="KKK372" s="89"/>
      <c r="KKL372" s="89"/>
      <c r="KKM372" s="89"/>
      <c r="KKN372" s="89"/>
      <c r="KKO372" s="89"/>
      <c r="KKP372" s="89"/>
      <c r="KKQ372" s="89"/>
      <c r="KKR372" s="89"/>
      <c r="KKS372" s="89"/>
      <c r="KKT372" s="89"/>
      <c r="KKU372" s="89"/>
      <c r="KKV372" s="89"/>
      <c r="KKW372" s="89"/>
      <c r="KKX372" s="89"/>
      <c r="KKY372" s="89"/>
      <c r="KKZ372" s="89"/>
      <c r="KLA372" s="89"/>
      <c r="KLB372" s="89"/>
      <c r="KLC372" s="89"/>
      <c r="KLD372" s="89"/>
      <c r="KLE372" s="89"/>
      <c r="KLF372" s="89"/>
      <c r="KLG372" s="89"/>
      <c r="KLH372" s="89"/>
      <c r="KLI372" s="89"/>
      <c r="KLJ372" s="89"/>
      <c r="KLK372" s="89"/>
      <c r="KLL372" s="89"/>
      <c r="KLM372" s="89"/>
      <c r="KLN372" s="89"/>
      <c r="KLO372" s="89"/>
      <c r="KLP372" s="89"/>
      <c r="KLQ372" s="89"/>
      <c r="KLR372" s="89"/>
      <c r="KLS372" s="89"/>
      <c r="KLT372" s="89"/>
      <c r="KLU372" s="89"/>
      <c r="KLV372" s="89"/>
      <c r="KLW372" s="89"/>
      <c r="KLX372" s="89"/>
      <c r="KLY372" s="89"/>
      <c r="KLZ372" s="89"/>
      <c r="KMA372" s="89"/>
      <c r="KMB372" s="89"/>
      <c r="KMC372" s="89"/>
      <c r="KMD372" s="89"/>
      <c r="KME372" s="89"/>
      <c r="KMF372" s="89"/>
      <c r="KMG372" s="89"/>
      <c r="KMH372" s="89"/>
      <c r="KMI372" s="89"/>
      <c r="KMJ372" s="89"/>
      <c r="KMK372" s="89"/>
      <c r="KML372" s="89"/>
      <c r="KMM372" s="89"/>
      <c r="KMN372" s="89"/>
      <c r="KMO372" s="89"/>
      <c r="KMP372" s="89"/>
      <c r="KMQ372" s="89"/>
      <c r="KMR372" s="89"/>
      <c r="KMS372" s="89"/>
      <c r="KMT372" s="89"/>
      <c r="KMU372" s="89"/>
      <c r="KMV372" s="89"/>
      <c r="KMW372" s="89"/>
      <c r="KMX372" s="89"/>
      <c r="KMY372" s="89"/>
      <c r="KMZ372" s="89"/>
      <c r="KNA372" s="89"/>
      <c r="KNB372" s="89"/>
      <c r="KNC372" s="89"/>
      <c r="KND372" s="89"/>
      <c r="KNE372" s="89"/>
      <c r="KNF372" s="89"/>
      <c r="KNG372" s="89"/>
      <c r="KNH372" s="89"/>
      <c r="KNI372" s="89"/>
      <c r="KNJ372" s="89"/>
      <c r="KNK372" s="89"/>
      <c r="KNL372" s="89"/>
      <c r="KNM372" s="89"/>
      <c r="KNN372" s="89"/>
      <c r="KNO372" s="89"/>
      <c r="KNP372" s="89"/>
      <c r="KNQ372" s="89"/>
      <c r="KNR372" s="89"/>
      <c r="KNS372" s="89"/>
      <c r="KNT372" s="89"/>
      <c r="KNU372" s="89"/>
      <c r="KNV372" s="89"/>
      <c r="KNW372" s="89"/>
      <c r="KNX372" s="89"/>
      <c r="KNY372" s="89"/>
      <c r="KNZ372" s="89"/>
      <c r="KOA372" s="89"/>
      <c r="KOB372" s="89"/>
      <c r="KOC372" s="89"/>
      <c r="KOD372" s="89"/>
      <c r="KOE372" s="89"/>
      <c r="KOF372" s="89"/>
      <c r="KOG372" s="89"/>
      <c r="KOH372" s="89"/>
      <c r="KOI372" s="89"/>
      <c r="KOJ372" s="89"/>
      <c r="KOK372" s="89"/>
      <c r="KOL372" s="89"/>
      <c r="KOM372" s="89"/>
      <c r="KON372" s="89"/>
      <c r="KOO372" s="89"/>
      <c r="KOP372" s="89"/>
      <c r="KOQ372" s="89"/>
      <c r="KOR372" s="89"/>
      <c r="KOS372" s="89"/>
      <c r="KOT372" s="89"/>
      <c r="KOU372" s="89"/>
      <c r="KOV372" s="89"/>
      <c r="KOW372" s="89"/>
      <c r="KOX372" s="89"/>
      <c r="KOY372" s="89"/>
      <c r="KOZ372" s="89"/>
      <c r="KPA372" s="89"/>
      <c r="KPB372" s="89"/>
      <c r="KPC372" s="89"/>
      <c r="KPD372" s="89"/>
      <c r="KPE372" s="89"/>
      <c r="KPF372" s="89"/>
      <c r="KPG372" s="89"/>
      <c r="KPH372" s="89"/>
      <c r="KPI372" s="89"/>
      <c r="KPJ372" s="89"/>
      <c r="KPK372" s="89"/>
      <c r="KPL372" s="89"/>
      <c r="KPM372" s="89"/>
      <c r="KPN372" s="89"/>
      <c r="KPO372" s="89"/>
      <c r="KPP372" s="89"/>
      <c r="KPQ372" s="89"/>
      <c r="KPR372" s="89"/>
      <c r="KPS372" s="89"/>
      <c r="KPT372" s="89"/>
      <c r="KPU372" s="89"/>
      <c r="KPV372" s="89"/>
      <c r="KPW372" s="89"/>
      <c r="KPX372" s="89"/>
      <c r="KPY372" s="89"/>
      <c r="KPZ372" s="89"/>
      <c r="KQA372" s="89"/>
      <c r="KQB372" s="89"/>
      <c r="KQC372" s="89"/>
      <c r="KQD372" s="89"/>
      <c r="KQE372" s="89"/>
      <c r="KQF372" s="89"/>
      <c r="KQG372" s="89"/>
      <c r="KQH372" s="89"/>
      <c r="KQI372" s="89"/>
      <c r="KQJ372" s="89"/>
      <c r="KQK372" s="89"/>
      <c r="KQL372" s="89"/>
      <c r="KQM372" s="89"/>
      <c r="KQN372" s="89"/>
      <c r="KQO372" s="89"/>
      <c r="KQP372" s="89"/>
      <c r="KQQ372" s="89"/>
      <c r="KQR372" s="89"/>
      <c r="KQS372" s="89"/>
      <c r="KQT372" s="89"/>
      <c r="KQU372" s="89"/>
      <c r="KQV372" s="89"/>
      <c r="KQW372" s="89"/>
      <c r="KQX372" s="89"/>
      <c r="KQY372" s="89"/>
      <c r="KQZ372" s="89"/>
      <c r="KRA372" s="89"/>
      <c r="KRB372" s="89"/>
      <c r="KRC372" s="89"/>
      <c r="KRD372" s="89"/>
      <c r="KRE372" s="89"/>
      <c r="KRF372" s="89"/>
      <c r="KRG372" s="89"/>
      <c r="KRH372" s="89"/>
      <c r="KRI372" s="89"/>
      <c r="KRJ372" s="89"/>
      <c r="KRK372" s="89"/>
      <c r="KRL372" s="89"/>
      <c r="KRM372" s="89"/>
      <c r="KRN372" s="89"/>
      <c r="KRO372" s="89"/>
      <c r="KRP372" s="89"/>
      <c r="KRQ372" s="89"/>
      <c r="KRR372" s="89"/>
      <c r="KRS372" s="89"/>
      <c r="KRT372" s="89"/>
      <c r="KRU372" s="89"/>
      <c r="KRV372" s="89"/>
      <c r="KRW372" s="89"/>
      <c r="KRX372" s="89"/>
      <c r="KRY372" s="89"/>
      <c r="KRZ372" s="89"/>
      <c r="KSA372" s="89"/>
      <c r="KSB372" s="89"/>
      <c r="KSC372" s="89"/>
      <c r="KSD372" s="89"/>
      <c r="KSE372" s="89"/>
      <c r="KSF372" s="89"/>
      <c r="KSG372" s="89"/>
      <c r="KSH372" s="89"/>
      <c r="KSI372" s="89"/>
      <c r="KSJ372" s="89"/>
      <c r="KSK372" s="89"/>
      <c r="KSL372" s="89"/>
      <c r="KSM372" s="89"/>
      <c r="KSN372" s="89"/>
      <c r="KSO372" s="89"/>
      <c r="KSP372" s="89"/>
      <c r="KSQ372" s="89"/>
      <c r="KSR372" s="89"/>
      <c r="KSS372" s="89"/>
      <c r="KST372" s="89"/>
      <c r="KSU372" s="89"/>
      <c r="KSV372" s="89"/>
      <c r="KSW372" s="89"/>
      <c r="KSX372" s="89"/>
      <c r="KSY372" s="89"/>
      <c r="KSZ372" s="89"/>
      <c r="KTA372" s="89"/>
      <c r="KTB372" s="89"/>
      <c r="KTC372" s="89"/>
      <c r="KTD372" s="89"/>
      <c r="KTE372" s="89"/>
      <c r="KTF372" s="89"/>
      <c r="KTG372" s="89"/>
      <c r="KTH372" s="89"/>
      <c r="KTI372" s="89"/>
      <c r="KTJ372" s="89"/>
      <c r="KTK372" s="89"/>
      <c r="KTL372" s="89"/>
      <c r="KTM372" s="89"/>
      <c r="KTN372" s="89"/>
      <c r="KTO372" s="89"/>
      <c r="KTP372" s="89"/>
      <c r="KTQ372" s="89"/>
      <c r="KTR372" s="89"/>
      <c r="KTS372" s="89"/>
      <c r="KTT372" s="89"/>
      <c r="KTU372" s="89"/>
      <c r="KTV372" s="89"/>
      <c r="KTW372" s="89"/>
      <c r="KTX372" s="89"/>
      <c r="KTY372" s="89"/>
      <c r="KTZ372" s="89"/>
      <c r="KUA372" s="89"/>
      <c r="KUB372" s="89"/>
      <c r="KUC372" s="89"/>
      <c r="KUD372" s="89"/>
      <c r="KUE372" s="89"/>
      <c r="KUF372" s="89"/>
      <c r="KUG372" s="89"/>
      <c r="KUH372" s="89"/>
      <c r="KUI372" s="89"/>
      <c r="KUJ372" s="89"/>
      <c r="KUK372" s="89"/>
      <c r="KUL372" s="89"/>
      <c r="KUM372" s="89"/>
      <c r="KUN372" s="89"/>
      <c r="KUO372" s="89"/>
      <c r="KUP372" s="89"/>
      <c r="KUQ372" s="89"/>
      <c r="KUR372" s="89"/>
      <c r="KUS372" s="89"/>
      <c r="KUT372" s="89"/>
      <c r="KUU372" s="89"/>
      <c r="KUV372" s="89"/>
      <c r="KUW372" s="89"/>
      <c r="KUX372" s="89"/>
      <c r="KUY372" s="89"/>
      <c r="KUZ372" s="89"/>
      <c r="KVA372" s="89"/>
      <c r="KVB372" s="89"/>
      <c r="KVC372" s="89"/>
      <c r="KVD372" s="89"/>
      <c r="KVE372" s="89"/>
      <c r="KVF372" s="89"/>
      <c r="KVG372" s="89"/>
      <c r="KVH372" s="89"/>
      <c r="KVI372" s="89"/>
      <c r="KVJ372" s="89"/>
      <c r="KVK372" s="89"/>
      <c r="KVL372" s="89"/>
      <c r="KVM372" s="89"/>
      <c r="KVN372" s="89"/>
      <c r="KVO372" s="89"/>
      <c r="KVP372" s="89"/>
      <c r="KVQ372" s="89"/>
      <c r="KVR372" s="89"/>
      <c r="KVS372" s="89"/>
      <c r="KVT372" s="89"/>
      <c r="KVU372" s="89"/>
      <c r="KVV372" s="89"/>
      <c r="KVW372" s="89"/>
      <c r="KVX372" s="89"/>
      <c r="KVY372" s="89"/>
      <c r="KVZ372" s="89"/>
      <c r="KWA372" s="89"/>
      <c r="KWB372" s="89"/>
      <c r="KWC372" s="89"/>
      <c r="KWD372" s="89"/>
      <c r="KWE372" s="89"/>
      <c r="KWF372" s="89"/>
      <c r="KWG372" s="89"/>
      <c r="KWH372" s="89"/>
      <c r="KWI372" s="89"/>
      <c r="KWJ372" s="89"/>
      <c r="KWK372" s="89"/>
      <c r="KWL372" s="89"/>
      <c r="KWM372" s="89"/>
      <c r="KWN372" s="89"/>
      <c r="KWO372" s="89"/>
      <c r="KWP372" s="89"/>
      <c r="KWQ372" s="89"/>
      <c r="KWR372" s="89"/>
      <c r="KWS372" s="89"/>
      <c r="KWT372" s="89"/>
      <c r="KWU372" s="89"/>
      <c r="KWV372" s="89"/>
      <c r="KWW372" s="89"/>
      <c r="KWX372" s="89"/>
      <c r="KWY372" s="89"/>
      <c r="KWZ372" s="89"/>
      <c r="KXA372" s="89"/>
      <c r="KXB372" s="89"/>
      <c r="KXC372" s="89"/>
      <c r="KXD372" s="89"/>
      <c r="KXE372" s="89"/>
      <c r="KXF372" s="89"/>
      <c r="KXG372" s="89"/>
      <c r="KXH372" s="89"/>
      <c r="KXI372" s="89"/>
      <c r="KXJ372" s="89"/>
      <c r="KXK372" s="89"/>
      <c r="KXL372" s="89"/>
      <c r="KXM372" s="89"/>
      <c r="KXN372" s="89"/>
      <c r="KXO372" s="89"/>
      <c r="KXP372" s="89"/>
      <c r="KXQ372" s="89"/>
      <c r="KXR372" s="89"/>
      <c r="KXS372" s="89"/>
      <c r="KXT372" s="89"/>
      <c r="KXU372" s="89"/>
      <c r="KXV372" s="89"/>
      <c r="KXW372" s="89"/>
      <c r="KXX372" s="89"/>
      <c r="KXY372" s="89"/>
      <c r="KXZ372" s="89"/>
      <c r="KYA372" s="89"/>
      <c r="KYB372" s="89"/>
      <c r="KYC372" s="89"/>
      <c r="KYD372" s="89"/>
      <c r="KYE372" s="89"/>
      <c r="KYF372" s="89"/>
      <c r="KYG372" s="89"/>
      <c r="KYH372" s="89"/>
      <c r="KYI372" s="89"/>
      <c r="KYJ372" s="89"/>
      <c r="KYK372" s="89"/>
      <c r="KYL372" s="89"/>
      <c r="KYM372" s="89"/>
      <c r="KYN372" s="89"/>
      <c r="KYO372" s="89"/>
      <c r="KYP372" s="89"/>
      <c r="KYQ372" s="89"/>
      <c r="KYR372" s="89"/>
      <c r="KYS372" s="89"/>
      <c r="KYT372" s="89"/>
      <c r="KYU372" s="89"/>
      <c r="KYV372" s="89"/>
      <c r="KYW372" s="89"/>
      <c r="KYX372" s="89"/>
      <c r="KYY372" s="89"/>
      <c r="KYZ372" s="89"/>
      <c r="KZA372" s="89"/>
      <c r="KZB372" s="89"/>
      <c r="KZC372" s="89"/>
      <c r="KZD372" s="89"/>
      <c r="KZE372" s="89"/>
      <c r="KZF372" s="89"/>
      <c r="KZG372" s="89"/>
      <c r="KZH372" s="89"/>
      <c r="KZI372" s="89"/>
      <c r="KZJ372" s="89"/>
      <c r="KZK372" s="89"/>
      <c r="KZL372" s="89"/>
      <c r="KZM372" s="89"/>
      <c r="KZN372" s="89"/>
      <c r="KZO372" s="89"/>
      <c r="KZP372" s="89"/>
      <c r="KZQ372" s="89"/>
      <c r="KZR372" s="89"/>
      <c r="KZS372" s="89"/>
      <c r="KZT372" s="89"/>
      <c r="KZU372" s="89"/>
      <c r="KZV372" s="89"/>
      <c r="KZW372" s="89"/>
      <c r="KZX372" s="89"/>
      <c r="KZY372" s="89"/>
      <c r="KZZ372" s="89"/>
      <c r="LAA372" s="89"/>
      <c r="LAB372" s="89"/>
      <c r="LAC372" s="89"/>
      <c r="LAD372" s="89"/>
      <c r="LAE372" s="89"/>
      <c r="LAF372" s="89"/>
      <c r="LAG372" s="89"/>
      <c r="LAH372" s="89"/>
      <c r="LAI372" s="89"/>
      <c r="LAJ372" s="89"/>
      <c r="LAK372" s="89"/>
      <c r="LAL372" s="89"/>
      <c r="LAM372" s="89"/>
      <c r="LAN372" s="89"/>
      <c r="LAO372" s="89"/>
      <c r="LAP372" s="89"/>
      <c r="LAQ372" s="89"/>
      <c r="LAR372" s="89"/>
      <c r="LAS372" s="89"/>
      <c r="LAT372" s="89"/>
      <c r="LAU372" s="89"/>
      <c r="LAV372" s="89"/>
      <c r="LAW372" s="89"/>
      <c r="LAX372" s="89"/>
      <c r="LAY372" s="89"/>
      <c r="LAZ372" s="89"/>
      <c r="LBA372" s="89"/>
      <c r="LBB372" s="89"/>
      <c r="LBC372" s="89"/>
      <c r="LBD372" s="89"/>
      <c r="LBE372" s="89"/>
      <c r="LBF372" s="89"/>
      <c r="LBG372" s="89"/>
      <c r="LBH372" s="89"/>
      <c r="LBI372" s="89"/>
      <c r="LBJ372" s="89"/>
      <c r="LBK372" s="89"/>
      <c r="LBL372" s="89"/>
      <c r="LBM372" s="89"/>
      <c r="LBN372" s="89"/>
      <c r="LBO372" s="89"/>
      <c r="LBP372" s="89"/>
      <c r="LBQ372" s="89"/>
      <c r="LBR372" s="89"/>
      <c r="LBS372" s="89"/>
      <c r="LBT372" s="89"/>
      <c r="LBU372" s="89"/>
      <c r="LBV372" s="89"/>
      <c r="LBW372" s="89"/>
      <c r="LBX372" s="89"/>
      <c r="LBY372" s="89"/>
      <c r="LBZ372" s="89"/>
      <c r="LCA372" s="89"/>
      <c r="LCB372" s="89"/>
      <c r="LCC372" s="89"/>
      <c r="LCD372" s="89"/>
      <c r="LCE372" s="89"/>
      <c r="LCF372" s="89"/>
      <c r="LCG372" s="89"/>
      <c r="LCH372" s="89"/>
      <c r="LCI372" s="89"/>
      <c r="LCJ372" s="89"/>
      <c r="LCK372" s="89"/>
      <c r="LCL372" s="89"/>
      <c r="LCM372" s="89"/>
      <c r="LCN372" s="89"/>
      <c r="LCO372" s="89"/>
      <c r="LCP372" s="89"/>
      <c r="LCQ372" s="89"/>
      <c r="LCR372" s="89"/>
      <c r="LCS372" s="89"/>
      <c r="LCT372" s="89"/>
      <c r="LCU372" s="89"/>
      <c r="LCV372" s="89"/>
      <c r="LCW372" s="89"/>
      <c r="LCX372" s="89"/>
      <c r="LCY372" s="89"/>
      <c r="LCZ372" s="89"/>
      <c r="LDA372" s="89"/>
      <c r="LDB372" s="89"/>
      <c r="LDC372" s="89"/>
      <c r="LDD372" s="89"/>
      <c r="LDE372" s="89"/>
      <c r="LDF372" s="89"/>
      <c r="LDG372" s="89"/>
      <c r="LDH372" s="89"/>
      <c r="LDI372" s="89"/>
      <c r="LDJ372" s="89"/>
      <c r="LDK372" s="89"/>
      <c r="LDL372" s="89"/>
      <c r="LDM372" s="89"/>
      <c r="LDN372" s="89"/>
      <c r="LDO372" s="89"/>
      <c r="LDP372" s="89"/>
      <c r="LDQ372" s="89"/>
      <c r="LDR372" s="89"/>
      <c r="LDS372" s="89"/>
      <c r="LDT372" s="89"/>
      <c r="LDU372" s="89"/>
      <c r="LDV372" s="89"/>
      <c r="LDW372" s="89"/>
      <c r="LDX372" s="89"/>
      <c r="LDY372" s="89"/>
      <c r="LDZ372" s="89"/>
      <c r="LEA372" s="89"/>
      <c r="LEB372" s="89"/>
      <c r="LEC372" s="89"/>
      <c r="LED372" s="89"/>
      <c r="LEE372" s="89"/>
      <c r="LEF372" s="89"/>
      <c r="LEG372" s="89"/>
      <c r="LEH372" s="89"/>
      <c r="LEI372" s="89"/>
      <c r="LEJ372" s="89"/>
      <c r="LEK372" s="89"/>
      <c r="LEL372" s="89"/>
      <c r="LEM372" s="89"/>
      <c r="LEN372" s="89"/>
      <c r="LEO372" s="89"/>
      <c r="LEP372" s="89"/>
      <c r="LEQ372" s="89"/>
      <c r="LER372" s="89"/>
      <c r="LES372" s="89"/>
      <c r="LET372" s="89"/>
      <c r="LEU372" s="89"/>
      <c r="LEV372" s="89"/>
      <c r="LEW372" s="89"/>
      <c r="LEX372" s="89"/>
      <c r="LEY372" s="89"/>
      <c r="LEZ372" s="89"/>
      <c r="LFA372" s="89"/>
      <c r="LFB372" s="89"/>
      <c r="LFC372" s="89"/>
      <c r="LFD372" s="89"/>
      <c r="LFE372" s="89"/>
      <c r="LFF372" s="89"/>
      <c r="LFG372" s="89"/>
      <c r="LFH372" s="89"/>
      <c r="LFI372" s="89"/>
      <c r="LFJ372" s="89"/>
      <c r="LFK372" s="89"/>
      <c r="LFL372" s="89"/>
      <c r="LFM372" s="89"/>
      <c r="LFN372" s="89"/>
      <c r="LFO372" s="89"/>
      <c r="LFP372" s="89"/>
      <c r="LFQ372" s="89"/>
      <c r="LFR372" s="89"/>
      <c r="LFS372" s="89"/>
      <c r="LFT372" s="89"/>
      <c r="LFU372" s="89"/>
      <c r="LFV372" s="89"/>
      <c r="LFW372" s="89"/>
      <c r="LFX372" s="89"/>
      <c r="LFY372" s="89"/>
      <c r="LFZ372" s="89"/>
      <c r="LGA372" s="89"/>
      <c r="LGB372" s="89"/>
      <c r="LGC372" s="89"/>
      <c r="LGD372" s="89"/>
      <c r="LGE372" s="89"/>
      <c r="LGF372" s="89"/>
      <c r="LGG372" s="89"/>
      <c r="LGH372" s="89"/>
      <c r="LGI372" s="89"/>
      <c r="LGJ372" s="89"/>
      <c r="LGK372" s="89"/>
      <c r="LGL372" s="89"/>
      <c r="LGM372" s="89"/>
      <c r="LGN372" s="89"/>
      <c r="LGO372" s="89"/>
      <c r="LGP372" s="89"/>
      <c r="LGQ372" s="89"/>
      <c r="LGR372" s="89"/>
      <c r="LGS372" s="89"/>
      <c r="LGT372" s="89"/>
      <c r="LGU372" s="89"/>
      <c r="LGV372" s="89"/>
      <c r="LGW372" s="89"/>
      <c r="LGX372" s="89"/>
      <c r="LGY372" s="89"/>
      <c r="LGZ372" s="89"/>
      <c r="LHA372" s="89"/>
      <c r="LHB372" s="89"/>
      <c r="LHC372" s="89"/>
      <c r="LHD372" s="89"/>
      <c r="LHE372" s="89"/>
      <c r="LHF372" s="89"/>
      <c r="LHG372" s="89"/>
      <c r="LHH372" s="89"/>
      <c r="LHI372" s="89"/>
      <c r="LHJ372" s="89"/>
      <c r="LHK372" s="89"/>
      <c r="LHL372" s="89"/>
      <c r="LHM372" s="89"/>
      <c r="LHN372" s="89"/>
      <c r="LHO372" s="89"/>
      <c r="LHP372" s="89"/>
      <c r="LHQ372" s="89"/>
      <c r="LHR372" s="89"/>
      <c r="LHS372" s="89"/>
      <c r="LHT372" s="89"/>
      <c r="LHU372" s="89"/>
      <c r="LHV372" s="89"/>
      <c r="LHW372" s="89"/>
      <c r="LHX372" s="89"/>
      <c r="LHY372" s="89"/>
      <c r="LHZ372" s="89"/>
      <c r="LIA372" s="89"/>
      <c r="LIB372" s="89"/>
      <c r="LIC372" s="89"/>
      <c r="LID372" s="89"/>
      <c r="LIE372" s="89"/>
      <c r="LIF372" s="89"/>
      <c r="LIG372" s="89"/>
      <c r="LIH372" s="89"/>
      <c r="LII372" s="89"/>
      <c r="LIJ372" s="89"/>
      <c r="LIK372" s="89"/>
      <c r="LIL372" s="89"/>
      <c r="LIM372" s="89"/>
      <c r="LIN372" s="89"/>
      <c r="LIO372" s="89"/>
      <c r="LIP372" s="89"/>
      <c r="LIQ372" s="89"/>
      <c r="LIR372" s="89"/>
      <c r="LIS372" s="89"/>
      <c r="LIT372" s="89"/>
      <c r="LIU372" s="89"/>
      <c r="LIV372" s="89"/>
      <c r="LIW372" s="89"/>
      <c r="LIX372" s="89"/>
      <c r="LIY372" s="89"/>
      <c r="LIZ372" s="89"/>
      <c r="LJA372" s="89"/>
      <c r="LJB372" s="89"/>
      <c r="LJC372" s="89"/>
      <c r="LJD372" s="89"/>
      <c r="LJE372" s="89"/>
      <c r="LJF372" s="89"/>
      <c r="LJG372" s="89"/>
      <c r="LJH372" s="89"/>
      <c r="LJI372" s="89"/>
      <c r="LJJ372" s="89"/>
      <c r="LJK372" s="89"/>
      <c r="LJL372" s="89"/>
      <c r="LJM372" s="89"/>
      <c r="LJN372" s="89"/>
      <c r="LJO372" s="89"/>
      <c r="LJP372" s="89"/>
      <c r="LJQ372" s="89"/>
      <c r="LJR372" s="89"/>
      <c r="LJS372" s="89"/>
      <c r="LJT372" s="89"/>
      <c r="LJU372" s="89"/>
      <c r="LJV372" s="89"/>
      <c r="LJW372" s="89"/>
      <c r="LJX372" s="89"/>
      <c r="LJY372" s="89"/>
      <c r="LJZ372" s="89"/>
      <c r="LKA372" s="89"/>
      <c r="LKB372" s="89"/>
      <c r="LKC372" s="89"/>
      <c r="LKD372" s="89"/>
      <c r="LKE372" s="89"/>
      <c r="LKF372" s="89"/>
      <c r="LKG372" s="89"/>
      <c r="LKH372" s="89"/>
      <c r="LKI372" s="89"/>
      <c r="LKJ372" s="89"/>
      <c r="LKK372" s="89"/>
      <c r="LKL372" s="89"/>
      <c r="LKM372" s="89"/>
      <c r="LKN372" s="89"/>
      <c r="LKO372" s="89"/>
      <c r="LKP372" s="89"/>
      <c r="LKQ372" s="89"/>
      <c r="LKR372" s="89"/>
      <c r="LKS372" s="89"/>
      <c r="LKT372" s="89"/>
      <c r="LKU372" s="89"/>
      <c r="LKV372" s="89"/>
      <c r="LKW372" s="89"/>
      <c r="LKX372" s="89"/>
      <c r="LKY372" s="89"/>
      <c r="LKZ372" s="89"/>
      <c r="LLA372" s="89"/>
      <c r="LLB372" s="89"/>
      <c r="LLC372" s="89"/>
      <c r="LLD372" s="89"/>
      <c r="LLE372" s="89"/>
      <c r="LLF372" s="89"/>
      <c r="LLG372" s="89"/>
      <c r="LLH372" s="89"/>
      <c r="LLI372" s="89"/>
      <c r="LLJ372" s="89"/>
      <c r="LLK372" s="89"/>
      <c r="LLL372" s="89"/>
      <c r="LLM372" s="89"/>
      <c r="LLN372" s="89"/>
      <c r="LLO372" s="89"/>
      <c r="LLP372" s="89"/>
      <c r="LLQ372" s="89"/>
      <c r="LLR372" s="89"/>
      <c r="LLS372" s="89"/>
      <c r="LLT372" s="89"/>
      <c r="LLU372" s="89"/>
      <c r="LLV372" s="89"/>
      <c r="LLW372" s="89"/>
      <c r="LLX372" s="89"/>
      <c r="LLY372" s="89"/>
      <c r="LLZ372" s="89"/>
      <c r="LMA372" s="89"/>
      <c r="LMB372" s="89"/>
      <c r="LMC372" s="89"/>
      <c r="LMD372" s="89"/>
      <c r="LME372" s="89"/>
      <c r="LMF372" s="89"/>
      <c r="LMG372" s="89"/>
      <c r="LMH372" s="89"/>
      <c r="LMI372" s="89"/>
      <c r="LMJ372" s="89"/>
      <c r="LMK372" s="89"/>
      <c r="LML372" s="89"/>
      <c r="LMM372" s="89"/>
      <c r="LMN372" s="89"/>
      <c r="LMO372" s="89"/>
      <c r="LMP372" s="89"/>
      <c r="LMQ372" s="89"/>
      <c r="LMR372" s="89"/>
      <c r="LMS372" s="89"/>
      <c r="LMT372" s="89"/>
      <c r="LMU372" s="89"/>
      <c r="LMV372" s="89"/>
      <c r="LMW372" s="89"/>
      <c r="LMX372" s="89"/>
      <c r="LMY372" s="89"/>
      <c r="LMZ372" s="89"/>
      <c r="LNA372" s="89"/>
      <c r="LNB372" s="89"/>
      <c r="LNC372" s="89"/>
      <c r="LND372" s="89"/>
      <c r="LNE372" s="89"/>
      <c r="LNF372" s="89"/>
      <c r="LNG372" s="89"/>
      <c r="LNH372" s="89"/>
      <c r="LNI372" s="89"/>
      <c r="LNJ372" s="89"/>
      <c r="LNK372" s="89"/>
      <c r="LNL372" s="89"/>
      <c r="LNM372" s="89"/>
      <c r="LNN372" s="89"/>
      <c r="LNO372" s="89"/>
      <c r="LNP372" s="89"/>
      <c r="LNQ372" s="89"/>
      <c r="LNR372" s="89"/>
      <c r="LNS372" s="89"/>
      <c r="LNT372" s="89"/>
      <c r="LNU372" s="89"/>
      <c r="LNV372" s="89"/>
      <c r="LNW372" s="89"/>
      <c r="LNX372" s="89"/>
      <c r="LNY372" s="89"/>
      <c r="LNZ372" s="89"/>
      <c r="LOA372" s="89"/>
      <c r="LOB372" s="89"/>
      <c r="LOC372" s="89"/>
      <c r="LOD372" s="89"/>
      <c r="LOE372" s="89"/>
      <c r="LOF372" s="89"/>
      <c r="LOG372" s="89"/>
      <c r="LOH372" s="89"/>
      <c r="LOI372" s="89"/>
      <c r="LOJ372" s="89"/>
      <c r="LOK372" s="89"/>
      <c r="LOL372" s="89"/>
      <c r="LOM372" s="89"/>
      <c r="LON372" s="89"/>
      <c r="LOO372" s="89"/>
      <c r="LOP372" s="89"/>
      <c r="LOQ372" s="89"/>
      <c r="LOR372" s="89"/>
      <c r="LOS372" s="89"/>
      <c r="LOT372" s="89"/>
      <c r="LOU372" s="89"/>
      <c r="LOV372" s="89"/>
      <c r="LOW372" s="89"/>
      <c r="LOX372" s="89"/>
      <c r="LOY372" s="89"/>
      <c r="LOZ372" s="89"/>
      <c r="LPA372" s="89"/>
      <c r="LPB372" s="89"/>
      <c r="LPC372" s="89"/>
      <c r="LPD372" s="89"/>
      <c r="LPE372" s="89"/>
      <c r="LPF372" s="89"/>
      <c r="LPG372" s="89"/>
      <c r="LPH372" s="89"/>
      <c r="LPI372" s="89"/>
      <c r="LPJ372" s="89"/>
      <c r="LPK372" s="89"/>
      <c r="LPL372" s="89"/>
      <c r="LPM372" s="89"/>
      <c r="LPN372" s="89"/>
      <c r="LPO372" s="89"/>
      <c r="LPP372" s="89"/>
      <c r="LPQ372" s="89"/>
      <c r="LPR372" s="89"/>
      <c r="LPS372" s="89"/>
      <c r="LPT372" s="89"/>
      <c r="LPU372" s="89"/>
      <c r="LPV372" s="89"/>
      <c r="LPW372" s="89"/>
      <c r="LPX372" s="89"/>
      <c r="LPY372" s="89"/>
      <c r="LPZ372" s="89"/>
      <c r="LQA372" s="89"/>
      <c r="LQB372" s="89"/>
      <c r="LQC372" s="89"/>
      <c r="LQD372" s="89"/>
      <c r="LQE372" s="89"/>
      <c r="LQF372" s="89"/>
      <c r="LQG372" s="89"/>
      <c r="LQH372" s="89"/>
      <c r="LQI372" s="89"/>
      <c r="LQJ372" s="89"/>
      <c r="LQK372" s="89"/>
      <c r="LQL372" s="89"/>
      <c r="LQM372" s="89"/>
      <c r="LQN372" s="89"/>
      <c r="LQO372" s="89"/>
      <c r="LQP372" s="89"/>
      <c r="LQQ372" s="89"/>
      <c r="LQR372" s="89"/>
      <c r="LQS372" s="89"/>
      <c r="LQT372" s="89"/>
      <c r="LQU372" s="89"/>
      <c r="LQV372" s="89"/>
      <c r="LQW372" s="89"/>
      <c r="LQX372" s="89"/>
      <c r="LQY372" s="89"/>
      <c r="LQZ372" s="89"/>
      <c r="LRA372" s="89"/>
      <c r="LRB372" s="89"/>
      <c r="LRC372" s="89"/>
      <c r="LRD372" s="89"/>
      <c r="LRE372" s="89"/>
      <c r="LRF372" s="89"/>
      <c r="LRG372" s="89"/>
      <c r="LRH372" s="89"/>
      <c r="LRI372" s="89"/>
      <c r="LRJ372" s="89"/>
      <c r="LRK372" s="89"/>
      <c r="LRL372" s="89"/>
      <c r="LRM372" s="89"/>
      <c r="LRN372" s="89"/>
      <c r="LRO372" s="89"/>
      <c r="LRP372" s="89"/>
      <c r="LRQ372" s="89"/>
      <c r="LRR372" s="89"/>
      <c r="LRS372" s="89"/>
      <c r="LRT372" s="89"/>
      <c r="LRU372" s="89"/>
      <c r="LRV372" s="89"/>
      <c r="LRW372" s="89"/>
      <c r="LRX372" s="89"/>
      <c r="LRY372" s="89"/>
      <c r="LRZ372" s="89"/>
      <c r="LSA372" s="89"/>
      <c r="LSB372" s="89"/>
      <c r="LSC372" s="89"/>
      <c r="LSD372" s="89"/>
      <c r="LSE372" s="89"/>
      <c r="LSF372" s="89"/>
      <c r="LSG372" s="89"/>
      <c r="LSH372" s="89"/>
      <c r="LSI372" s="89"/>
      <c r="LSJ372" s="89"/>
      <c r="LSK372" s="89"/>
      <c r="LSL372" s="89"/>
      <c r="LSM372" s="89"/>
      <c r="LSN372" s="89"/>
      <c r="LSO372" s="89"/>
      <c r="LSP372" s="89"/>
      <c r="LSQ372" s="89"/>
      <c r="LSR372" s="89"/>
      <c r="LSS372" s="89"/>
      <c r="LST372" s="89"/>
      <c r="LSU372" s="89"/>
      <c r="LSV372" s="89"/>
      <c r="LSW372" s="89"/>
      <c r="LSX372" s="89"/>
      <c r="LSY372" s="89"/>
      <c r="LSZ372" s="89"/>
      <c r="LTA372" s="89"/>
      <c r="LTB372" s="89"/>
      <c r="LTC372" s="89"/>
      <c r="LTD372" s="89"/>
      <c r="LTE372" s="89"/>
      <c r="LTF372" s="89"/>
      <c r="LTG372" s="89"/>
      <c r="LTH372" s="89"/>
      <c r="LTI372" s="89"/>
      <c r="LTJ372" s="89"/>
      <c r="LTK372" s="89"/>
      <c r="LTL372" s="89"/>
      <c r="LTM372" s="89"/>
      <c r="LTN372" s="89"/>
      <c r="LTO372" s="89"/>
      <c r="LTP372" s="89"/>
      <c r="LTQ372" s="89"/>
      <c r="LTR372" s="89"/>
      <c r="LTS372" s="89"/>
      <c r="LTT372" s="89"/>
      <c r="LTU372" s="89"/>
      <c r="LTV372" s="89"/>
      <c r="LTW372" s="89"/>
      <c r="LTX372" s="89"/>
      <c r="LTY372" s="89"/>
      <c r="LTZ372" s="89"/>
      <c r="LUA372" s="89"/>
      <c r="LUB372" s="89"/>
      <c r="LUC372" s="89"/>
      <c r="LUD372" s="89"/>
      <c r="LUE372" s="89"/>
      <c r="LUF372" s="89"/>
      <c r="LUG372" s="89"/>
      <c r="LUH372" s="89"/>
      <c r="LUI372" s="89"/>
      <c r="LUJ372" s="89"/>
      <c r="LUK372" s="89"/>
      <c r="LUL372" s="89"/>
      <c r="LUM372" s="89"/>
      <c r="LUN372" s="89"/>
      <c r="LUO372" s="89"/>
      <c r="LUP372" s="89"/>
      <c r="LUQ372" s="89"/>
      <c r="LUR372" s="89"/>
      <c r="LUS372" s="89"/>
      <c r="LUT372" s="89"/>
      <c r="LUU372" s="89"/>
      <c r="LUV372" s="89"/>
      <c r="LUW372" s="89"/>
      <c r="LUX372" s="89"/>
      <c r="LUY372" s="89"/>
      <c r="LUZ372" s="89"/>
      <c r="LVA372" s="89"/>
      <c r="LVB372" s="89"/>
      <c r="LVC372" s="89"/>
      <c r="LVD372" s="89"/>
      <c r="LVE372" s="89"/>
      <c r="LVF372" s="89"/>
      <c r="LVG372" s="89"/>
      <c r="LVH372" s="89"/>
      <c r="LVI372" s="89"/>
      <c r="LVJ372" s="89"/>
      <c r="LVK372" s="89"/>
      <c r="LVL372" s="89"/>
      <c r="LVM372" s="89"/>
      <c r="LVN372" s="89"/>
      <c r="LVO372" s="89"/>
      <c r="LVP372" s="89"/>
      <c r="LVQ372" s="89"/>
      <c r="LVR372" s="89"/>
      <c r="LVS372" s="89"/>
      <c r="LVT372" s="89"/>
      <c r="LVU372" s="89"/>
      <c r="LVV372" s="89"/>
      <c r="LVW372" s="89"/>
      <c r="LVX372" s="89"/>
      <c r="LVY372" s="89"/>
      <c r="LVZ372" s="89"/>
      <c r="LWA372" s="89"/>
      <c r="LWB372" s="89"/>
      <c r="LWC372" s="89"/>
      <c r="LWD372" s="89"/>
      <c r="LWE372" s="89"/>
      <c r="LWF372" s="89"/>
      <c r="LWG372" s="89"/>
      <c r="LWH372" s="89"/>
      <c r="LWI372" s="89"/>
      <c r="LWJ372" s="89"/>
      <c r="LWK372" s="89"/>
      <c r="LWL372" s="89"/>
      <c r="LWM372" s="89"/>
      <c r="LWN372" s="89"/>
      <c r="LWO372" s="89"/>
      <c r="LWP372" s="89"/>
      <c r="LWQ372" s="89"/>
      <c r="LWR372" s="89"/>
      <c r="LWS372" s="89"/>
      <c r="LWT372" s="89"/>
      <c r="LWU372" s="89"/>
      <c r="LWV372" s="89"/>
      <c r="LWW372" s="89"/>
      <c r="LWX372" s="89"/>
      <c r="LWY372" s="89"/>
      <c r="LWZ372" s="89"/>
      <c r="LXA372" s="89"/>
      <c r="LXB372" s="89"/>
      <c r="LXC372" s="89"/>
      <c r="LXD372" s="89"/>
      <c r="LXE372" s="89"/>
      <c r="LXF372" s="89"/>
      <c r="LXG372" s="89"/>
      <c r="LXH372" s="89"/>
      <c r="LXI372" s="89"/>
      <c r="LXJ372" s="89"/>
      <c r="LXK372" s="89"/>
      <c r="LXL372" s="89"/>
      <c r="LXM372" s="89"/>
      <c r="LXN372" s="89"/>
      <c r="LXO372" s="89"/>
      <c r="LXP372" s="89"/>
      <c r="LXQ372" s="89"/>
      <c r="LXR372" s="89"/>
      <c r="LXS372" s="89"/>
      <c r="LXT372" s="89"/>
      <c r="LXU372" s="89"/>
      <c r="LXV372" s="89"/>
      <c r="LXW372" s="89"/>
      <c r="LXX372" s="89"/>
      <c r="LXY372" s="89"/>
      <c r="LXZ372" s="89"/>
      <c r="LYA372" s="89"/>
      <c r="LYB372" s="89"/>
      <c r="LYC372" s="89"/>
      <c r="LYD372" s="89"/>
      <c r="LYE372" s="89"/>
      <c r="LYF372" s="89"/>
      <c r="LYG372" s="89"/>
      <c r="LYH372" s="89"/>
      <c r="LYI372" s="89"/>
      <c r="LYJ372" s="89"/>
      <c r="LYK372" s="89"/>
      <c r="LYL372" s="89"/>
      <c r="LYM372" s="89"/>
      <c r="LYN372" s="89"/>
      <c r="LYO372" s="89"/>
      <c r="LYP372" s="89"/>
      <c r="LYQ372" s="89"/>
      <c r="LYR372" s="89"/>
      <c r="LYS372" s="89"/>
      <c r="LYT372" s="89"/>
      <c r="LYU372" s="89"/>
      <c r="LYV372" s="89"/>
      <c r="LYW372" s="89"/>
      <c r="LYX372" s="89"/>
      <c r="LYY372" s="89"/>
      <c r="LYZ372" s="89"/>
      <c r="LZA372" s="89"/>
      <c r="LZB372" s="89"/>
      <c r="LZC372" s="89"/>
      <c r="LZD372" s="89"/>
      <c r="LZE372" s="89"/>
      <c r="LZF372" s="89"/>
      <c r="LZG372" s="89"/>
      <c r="LZH372" s="89"/>
      <c r="LZI372" s="89"/>
      <c r="LZJ372" s="89"/>
      <c r="LZK372" s="89"/>
      <c r="LZL372" s="89"/>
      <c r="LZM372" s="89"/>
      <c r="LZN372" s="89"/>
      <c r="LZO372" s="89"/>
      <c r="LZP372" s="89"/>
      <c r="LZQ372" s="89"/>
      <c r="LZR372" s="89"/>
      <c r="LZS372" s="89"/>
      <c r="LZT372" s="89"/>
      <c r="LZU372" s="89"/>
      <c r="LZV372" s="89"/>
      <c r="LZW372" s="89"/>
      <c r="LZX372" s="89"/>
      <c r="LZY372" s="89"/>
      <c r="LZZ372" s="89"/>
      <c r="MAA372" s="89"/>
      <c r="MAB372" s="89"/>
      <c r="MAC372" s="89"/>
      <c r="MAD372" s="89"/>
      <c r="MAE372" s="89"/>
      <c r="MAF372" s="89"/>
      <c r="MAG372" s="89"/>
      <c r="MAH372" s="89"/>
      <c r="MAI372" s="89"/>
      <c r="MAJ372" s="89"/>
      <c r="MAK372" s="89"/>
      <c r="MAL372" s="89"/>
      <c r="MAM372" s="89"/>
      <c r="MAN372" s="89"/>
      <c r="MAO372" s="89"/>
      <c r="MAP372" s="89"/>
      <c r="MAQ372" s="89"/>
      <c r="MAR372" s="89"/>
      <c r="MAS372" s="89"/>
      <c r="MAT372" s="89"/>
      <c r="MAU372" s="89"/>
      <c r="MAV372" s="89"/>
      <c r="MAW372" s="89"/>
      <c r="MAX372" s="89"/>
      <c r="MAY372" s="89"/>
      <c r="MAZ372" s="89"/>
      <c r="MBA372" s="89"/>
      <c r="MBB372" s="89"/>
      <c r="MBC372" s="89"/>
      <c r="MBD372" s="89"/>
      <c r="MBE372" s="89"/>
      <c r="MBF372" s="89"/>
      <c r="MBG372" s="89"/>
      <c r="MBH372" s="89"/>
      <c r="MBI372" s="89"/>
      <c r="MBJ372" s="89"/>
      <c r="MBK372" s="89"/>
      <c r="MBL372" s="89"/>
      <c r="MBM372" s="89"/>
      <c r="MBN372" s="89"/>
      <c r="MBO372" s="89"/>
      <c r="MBP372" s="89"/>
      <c r="MBQ372" s="89"/>
      <c r="MBR372" s="89"/>
      <c r="MBS372" s="89"/>
      <c r="MBT372" s="89"/>
      <c r="MBU372" s="89"/>
      <c r="MBV372" s="89"/>
      <c r="MBW372" s="89"/>
      <c r="MBX372" s="89"/>
      <c r="MBY372" s="89"/>
      <c r="MBZ372" s="89"/>
      <c r="MCA372" s="89"/>
      <c r="MCB372" s="89"/>
      <c r="MCC372" s="89"/>
      <c r="MCD372" s="89"/>
      <c r="MCE372" s="89"/>
      <c r="MCF372" s="89"/>
      <c r="MCG372" s="89"/>
      <c r="MCH372" s="89"/>
      <c r="MCI372" s="89"/>
      <c r="MCJ372" s="89"/>
      <c r="MCK372" s="89"/>
      <c r="MCL372" s="89"/>
      <c r="MCM372" s="89"/>
      <c r="MCN372" s="89"/>
      <c r="MCO372" s="89"/>
      <c r="MCP372" s="89"/>
      <c r="MCQ372" s="89"/>
      <c r="MCR372" s="89"/>
      <c r="MCS372" s="89"/>
      <c r="MCT372" s="89"/>
      <c r="MCU372" s="89"/>
      <c r="MCV372" s="89"/>
      <c r="MCW372" s="89"/>
      <c r="MCX372" s="89"/>
      <c r="MCY372" s="89"/>
      <c r="MCZ372" s="89"/>
      <c r="MDA372" s="89"/>
      <c r="MDB372" s="89"/>
      <c r="MDC372" s="89"/>
      <c r="MDD372" s="89"/>
      <c r="MDE372" s="89"/>
      <c r="MDF372" s="89"/>
      <c r="MDG372" s="89"/>
      <c r="MDH372" s="89"/>
      <c r="MDI372" s="89"/>
      <c r="MDJ372" s="89"/>
      <c r="MDK372" s="89"/>
      <c r="MDL372" s="89"/>
      <c r="MDM372" s="89"/>
      <c r="MDN372" s="89"/>
      <c r="MDO372" s="89"/>
      <c r="MDP372" s="89"/>
      <c r="MDQ372" s="89"/>
      <c r="MDR372" s="89"/>
      <c r="MDS372" s="89"/>
      <c r="MDT372" s="89"/>
      <c r="MDU372" s="89"/>
      <c r="MDV372" s="89"/>
      <c r="MDW372" s="89"/>
      <c r="MDX372" s="89"/>
      <c r="MDY372" s="89"/>
      <c r="MDZ372" s="89"/>
      <c r="MEA372" s="89"/>
      <c r="MEB372" s="89"/>
      <c r="MEC372" s="89"/>
      <c r="MED372" s="89"/>
      <c r="MEE372" s="89"/>
      <c r="MEF372" s="89"/>
      <c r="MEG372" s="89"/>
      <c r="MEH372" s="89"/>
      <c r="MEI372" s="89"/>
      <c r="MEJ372" s="89"/>
      <c r="MEK372" s="89"/>
      <c r="MEL372" s="89"/>
      <c r="MEM372" s="89"/>
      <c r="MEN372" s="89"/>
      <c r="MEO372" s="89"/>
      <c r="MEP372" s="89"/>
      <c r="MEQ372" s="89"/>
      <c r="MER372" s="89"/>
      <c r="MES372" s="89"/>
      <c r="MET372" s="89"/>
      <c r="MEU372" s="89"/>
      <c r="MEV372" s="89"/>
      <c r="MEW372" s="89"/>
      <c r="MEX372" s="89"/>
      <c r="MEY372" s="89"/>
      <c r="MEZ372" s="89"/>
      <c r="MFA372" s="89"/>
      <c r="MFB372" s="89"/>
      <c r="MFC372" s="89"/>
      <c r="MFD372" s="89"/>
      <c r="MFE372" s="89"/>
      <c r="MFF372" s="89"/>
      <c r="MFG372" s="89"/>
      <c r="MFH372" s="89"/>
      <c r="MFI372" s="89"/>
      <c r="MFJ372" s="89"/>
      <c r="MFK372" s="89"/>
      <c r="MFL372" s="89"/>
      <c r="MFM372" s="89"/>
      <c r="MFN372" s="89"/>
      <c r="MFO372" s="89"/>
      <c r="MFP372" s="89"/>
      <c r="MFQ372" s="89"/>
      <c r="MFR372" s="89"/>
      <c r="MFS372" s="89"/>
      <c r="MFT372" s="89"/>
      <c r="MFU372" s="89"/>
      <c r="MFV372" s="89"/>
      <c r="MFW372" s="89"/>
      <c r="MFX372" s="89"/>
      <c r="MFY372" s="89"/>
      <c r="MFZ372" s="89"/>
      <c r="MGA372" s="89"/>
      <c r="MGB372" s="89"/>
      <c r="MGC372" s="89"/>
      <c r="MGD372" s="89"/>
      <c r="MGE372" s="89"/>
      <c r="MGF372" s="89"/>
      <c r="MGG372" s="89"/>
      <c r="MGH372" s="89"/>
      <c r="MGI372" s="89"/>
      <c r="MGJ372" s="89"/>
      <c r="MGK372" s="89"/>
      <c r="MGL372" s="89"/>
      <c r="MGM372" s="89"/>
      <c r="MGN372" s="89"/>
      <c r="MGO372" s="89"/>
      <c r="MGP372" s="89"/>
      <c r="MGQ372" s="89"/>
      <c r="MGR372" s="89"/>
      <c r="MGS372" s="89"/>
      <c r="MGT372" s="89"/>
      <c r="MGU372" s="89"/>
      <c r="MGV372" s="89"/>
      <c r="MGW372" s="89"/>
      <c r="MGX372" s="89"/>
      <c r="MGY372" s="89"/>
      <c r="MGZ372" s="89"/>
      <c r="MHA372" s="89"/>
      <c r="MHB372" s="89"/>
      <c r="MHC372" s="89"/>
      <c r="MHD372" s="89"/>
      <c r="MHE372" s="89"/>
      <c r="MHF372" s="89"/>
      <c r="MHG372" s="89"/>
      <c r="MHH372" s="89"/>
      <c r="MHI372" s="89"/>
      <c r="MHJ372" s="89"/>
      <c r="MHK372" s="89"/>
      <c r="MHL372" s="89"/>
      <c r="MHM372" s="89"/>
      <c r="MHN372" s="89"/>
      <c r="MHO372" s="89"/>
      <c r="MHP372" s="89"/>
      <c r="MHQ372" s="89"/>
      <c r="MHR372" s="89"/>
      <c r="MHS372" s="89"/>
      <c r="MHT372" s="89"/>
      <c r="MHU372" s="89"/>
      <c r="MHV372" s="89"/>
      <c r="MHW372" s="89"/>
      <c r="MHX372" s="89"/>
      <c r="MHY372" s="89"/>
      <c r="MHZ372" s="89"/>
      <c r="MIA372" s="89"/>
      <c r="MIB372" s="89"/>
      <c r="MIC372" s="89"/>
      <c r="MID372" s="89"/>
      <c r="MIE372" s="89"/>
      <c r="MIF372" s="89"/>
      <c r="MIG372" s="89"/>
      <c r="MIH372" s="89"/>
      <c r="MII372" s="89"/>
      <c r="MIJ372" s="89"/>
      <c r="MIK372" s="89"/>
      <c r="MIL372" s="89"/>
      <c r="MIM372" s="89"/>
      <c r="MIN372" s="89"/>
      <c r="MIO372" s="89"/>
      <c r="MIP372" s="89"/>
      <c r="MIQ372" s="89"/>
      <c r="MIR372" s="89"/>
      <c r="MIS372" s="89"/>
      <c r="MIT372" s="89"/>
      <c r="MIU372" s="89"/>
      <c r="MIV372" s="89"/>
      <c r="MIW372" s="89"/>
      <c r="MIX372" s="89"/>
      <c r="MIY372" s="89"/>
      <c r="MIZ372" s="89"/>
      <c r="MJA372" s="89"/>
      <c r="MJB372" s="89"/>
      <c r="MJC372" s="89"/>
      <c r="MJD372" s="89"/>
      <c r="MJE372" s="89"/>
      <c r="MJF372" s="89"/>
      <c r="MJG372" s="89"/>
      <c r="MJH372" s="89"/>
      <c r="MJI372" s="89"/>
      <c r="MJJ372" s="89"/>
      <c r="MJK372" s="89"/>
      <c r="MJL372" s="89"/>
      <c r="MJM372" s="89"/>
      <c r="MJN372" s="89"/>
      <c r="MJO372" s="89"/>
      <c r="MJP372" s="89"/>
      <c r="MJQ372" s="89"/>
      <c r="MJR372" s="89"/>
      <c r="MJS372" s="89"/>
      <c r="MJT372" s="89"/>
      <c r="MJU372" s="89"/>
      <c r="MJV372" s="89"/>
      <c r="MJW372" s="89"/>
      <c r="MJX372" s="89"/>
      <c r="MJY372" s="89"/>
      <c r="MJZ372" s="89"/>
      <c r="MKA372" s="89"/>
      <c r="MKB372" s="89"/>
      <c r="MKC372" s="89"/>
      <c r="MKD372" s="89"/>
      <c r="MKE372" s="89"/>
      <c r="MKF372" s="89"/>
      <c r="MKG372" s="89"/>
      <c r="MKH372" s="89"/>
      <c r="MKI372" s="89"/>
      <c r="MKJ372" s="89"/>
      <c r="MKK372" s="89"/>
      <c r="MKL372" s="89"/>
      <c r="MKM372" s="89"/>
      <c r="MKN372" s="89"/>
      <c r="MKO372" s="89"/>
      <c r="MKP372" s="89"/>
      <c r="MKQ372" s="89"/>
      <c r="MKR372" s="89"/>
      <c r="MKS372" s="89"/>
      <c r="MKT372" s="89"/>
      <c r="MKU372" s="89"/>
      <c r="MKV372" s="89"/>
      <c r="MKW372" s="89"/>
      <c r="MKX372" s="89"/>
      <c r="MKY372" s="89"/>
      <c r="MKZ372" s="89"/>
      <c r="MLA372" s="89"/>
      <c r="MLB372" s="89"/>
      <c r="MLC372" s="89"/>
      <c r="MLD372" s="89"/>
      <c r="MLE372" s="89"/>
      <c r="MLF372" s="89"/>
      <c r="MLG372" s="89"/>
      <c r="MLH372" s="89"/>
      <c r="MLI372" s="89"/>
      <c r="MLJ372" s="89"/>
      <c r="MLK372" s="89"/>
      <c r="MLL372" s="89"/>
      <c r="MLM372" s="89"/>
      <c r="MLN372" s="89"/>
      <c r="MLO372" s="89"/>
      <c r="MLP372" s="89"/>
      <c r="MLQ372" s="89"/>
      <c r="MLR372" s="89"/>
      <c r="MLS372" s="89"/>
      <c r="MLT372" s="89"/>
      <c r="MLU372" s="89"/>
      <c r="MLV372" s="89"/>
      <c r="MLW372" s="89"/>
      <c r="MLX372" s="89"/>
      <c r="MLY372" s="89"/>
      <c r="MLZ372" s="89"/>
      <c r="MMA372" s="89"/>
      <c r="MMB372" s="89"/>
      <c r="MMC372" s="89"/>
      <c r="MMD372" s="89"/>
      <c r="MME372" s="89"/>
      <c r="MMF372" s="89"/>
      <c r="MMG372" s="89"/>
      <c r="MMH372" s="89"/>
      <c r="MMI372" s="89"/>
      <c r="MMJ372" s="89"/>
      <c r="MMK372" s="89"/>
      <c r="MML372" s="89"/>
      <c r="MMM372" s="89"/>
      <c r="MMN372" s="89"/>
      <c r="MMO372" s="89"/>
      <c r="MMP372" s="89"/>
      <c r="MMQ372" s="89"/>
      <c r="MMR372" s="89"/>
      <c r="MMS372" s="89"/>
      <c r="MMT372" s="89"/>
      <c r="MMU372" s="89"/>
      <c r="MMV372" s="89"/>
      <c r="MMW372" s="89"/>
      <c r="MMX372" s="89"/>
      <c r="MMY372" s="89"/>
      <c r="MMZ372" s="89"/>
      <c r="MNA372" s="89"/>
      <c r="MNB372" s="89"/>
      <c r="MNC372" s="89"/>
      <c r="MND372" s="89"/>
      <c r="MNE372" s="89"/>
      <c r="MNF372" s="89"/>
      <c r="MNG372" s="89"/>
      <c r="MNH372" s="89"/>
      <c r="MNI372" s="89"/>
      <c r="MNJ372" s="89"/>
      <c r="MNK372" s="89"/>
      <c r="MNL372" s="89"/>
      <c r="MNM372" s="89"/>
      <c r="MNN372" s="89"/>
      <c r="MNO372" s="89"/>
      <c r="MNP372" s="89"/>
      <c r="MNQ372" s="89"/>
      <c r="MNR372" s="89"/>
      <c r="MNS372" s="89"/>
      <c r="MNT372" s="89"/>
      <c r="MNU372" s="89"/>
      <c r="MNV372" s="89"/>
      <c r="MNW372" s="89"/>
      <c r="MNX372" s="89"/>
      <c r="MNY372" s="89"/>
      <c r="MNZ372" s="89"/>
      <c r="MOA372" s="89"/>
      <c r="MOB372" s="89"/>
      <c r="MOC372" s="89"/>
      <c r="MOD372" s="89"/>
      <c r="MOE372" s="89"/>
      <c r="MOF372" s="89"/>
      <c r="MOG372" s="89"/>
      <c r="MOH372" s="89"/>
      <c r="MOI372" s="89"/>
      <c r="MOJ372" s="89"/>
      <c r="MOK372" s="89"/>
      <c r="MOL372" s="89"/>
      <c r="MOM372" s="89"/>
      <c r="MON372" s="89"/>
      <c r="MOO372" s="89"/>
      <c r="MOP372" s="89"/>
      <c r="MOQ372" s="89"/>
      <c r="MOR372" s="89"/>
      <c r="MOS372" s="89"/>
      <c r="MOT372" s="89"/>
      <c r="MOU372" s="89"/>
      <c r="MOV372" s="89"/>
      <c r="MOW372" s="89"/>
      <c r="MOX372" s="89"/>
      <c r="MOY372" s="89"/>
      <c r="MOZ372" s="89"/>
      <c r="MPA372" s="89"/>
      <c r="MPB372" s="89"/>
      <c r="MPC372" s="89"/>
      <c r="MPD372" s="89"/>
      <c r="MPE372" s="89"/>
      <c r="MPF372" s="89"/>
      <c r="MPG372" s="89"/>
      <c r="MPH372" s="89"/>
      <c r="MPI372" s="89"/>
      <c r="MPJ372" s="89"/>
      <c r="MPK372" s="89"/>
      <c r="MPL372" s="89"/>
      <c r="MPM372" s="89"/>
      <c r="MPN372" s="89"/>
      <c r="MPO372" s="89"/>
      <c r="MPP372" s="89"/>
      <c r="MPQ372" s="89"/>
      <c r="MPR372" s="89"/>
      <c r="MPS372" s="89"/>
      <c r="MPT372" s="89"/>
      <c r="MPU372" s="89"/>
      <c r="MPV372" s="89"/>
      <c r="MPW372" s="89"/>
      <c r="MPX372" s="89"/>
      <c r="MPY372" s="89"/>
      <c r="MPZ372" s="89"/>
      <c r="MQA372" s="89"/>
      <c r="MQB372" s="89"/>
      <c r="MQC372" s="89"/>
      <c r="MQD372" s="89"/>
      <c r="MQE372" s="89"/>
      <c r="MQF372" s="89"/>
      <c r="MQG372" s="89"/>
      <c r="MQH372" s="89"/>
      <c r="MQI372" s="89"/>
      <c r="MQJ372" s="89"/>
      <c r="MQK372" s="89"/>
      <c r="MQL372" s="89"/>
      <c r="MQM372" s="89"/>
      <c r="MQN372" s="89"/>
      <c r="MQO372" s="89"/>
      <c r="MQP372" s="89"/>
      <c r="MQQ372" s="89"/>
      <c r="MQR372" s="89"/>
      <c r="MQS372" s="89"/>
      <c r="MQT372" s="89"/>
      <c r="MQU372" s="89"/>
      <c r="MQV372" s="89"/>
      <c r="MQW372" s="89"/>
      <c r="MQX372" s="89"/>
      <c r="MQY372" s="89"/>
      <c r="MQZ372" s="89"/>
      <c r="MRA372" s="89"/>
      <c r="MRB372" s="89"/>
      <c r="MRC372" s="89"/>
      <c r="MRD372" s="89"/>
      <c r="MRE372" s="89"/>
      <c r="MRF372" s="89"/>
      <c r="MRG372" s="89"/>
      <c r="MRH372" s="89"/>
      <c r="MRI372" s="89"/>
      <c r="MRJ372" s="89"/>
      <c r="MRK372" s="89"/>
      <c r="MRL372" s="89"/>
      <c r="MRM372" s="89"/>
      <c r="MRN372" s="89"/>
      <c r="MRO372" s="89"/>
      <c r="MRP372" s="89"/>
      <c r="MRQ372" s="89"/>
      <c r="MRR372" s="89"/>
      <c r="MRS372" s="89"/>
      <c r="MRT372" s="89"/>
      <c r="MRU372" s="89"/>
      <c r="MRV372" s="89"/>
      <c r="MRW372" s="89"/>
      <c r="MRX372" s="89"/>
      <c r="MRY372" s="89"/>
      <c r="MRZ372" s="89"/>
      <c r="MSA372" s="89"/>
      <c r="MSB372" s="89"/>
      <c r="MSC372" s="89"/>
      <c r="MSD372" s="89"/>
      <c r="MSE372" s="89"/>
      <c r="MSF372" s="89"/>
      <c r="MSG372" s="89"/>
      <c r="MSH372" s="89"/>
      <c r="MSI372" s="89"/>
      <c r="MSJ372" s="89"/>
      <c r="MSK372" s="89"/>
      <c r="MSL372" s="89"/>
      <c r="MSM372" s="89"/>
      <c r="MSN372" s="89"/>
      <c r="MSO372" s="89"/>
      <c r="MSP372" s="89"/>
      <c r="MSQ372" s="89"/>
      <c r="MSR372" s="89"/>
      <c r="MSS372" s="89"/>
      <c r="MST372" s="89"/>
      <c r="MSU372" s="89"/>
      <c r="MSV372" s="89"/>
      <c r="MSW372" s="89"/>
      <c r="MSX372" s="89"/>
      <c r="MSY372" s="89"/>
      <c r="MSZ372" s="89"/>
      <c r="MTA372" s="89"/>
      <c r="MTB372" s="89"/>
      <c r="MTC372" s="89"/>
      <c r="MTD372" s="89"/>
      <c r="MTE372" s="89"/>
      <c r="MTF372" s="89"/>
      <c r="MTG372" s="89"/>
      <c r="MTH372" s="89"/>
      <c r="MTI372" s="89"/>
      <c r="MTJ372" s="89"/>
      <c r="MTK372" s="89"/>
      <c r="MTL372" s="89"/>
      <c r="MTM372" s="89"/>
      <c r="MTN372" s="89"/>
      <c r="MTO372" s="89"/>
      <c r="MTP372" s="89"/>
      <c r="MTQ372" s="89"/>
      <c r="MTR372" s="89"/>
      <c r="MTS372" s="89"/>
      <c r="MTT372" s="89"/>
      <c r="MTU372" s="89"/>
      <c r="MTV372" s="89"/>
      <c r="MTW372" s="89"/>
      <c r="MTX372" s="89"/>
      <c r="MTY372" s="89"/>
      <c r="MTZ372" s="89"/>
      <c r="MUA372" s="89"/>
      <c r="MUB372" s="89"/>
      <c r="MUC372" s="89"/>
      <c r="MUD372" s="89"/>
      <c r="MUE372" s="89"/>
      <c r="MUF372" s="89"/>
      <c r="MUG372" s="89"/>
      <c r="MUH372" s="89"/>
      <c r="MUI372" s="89"/>
      <c r="MUJ372" s="89"/>
      <c r="MUK372" s="89"/>
      <c r="MUL372" s="89"/>
      <c r="MUM372" s="89"/>
      <c r="MUN372" s="89"/>
      <c r="MUO372" s="89"/>
      <c r="MUP372" s="89"/>
      <c r="MUQ372" s="89"/>
      <c r="MUR372" s="89"/>
      <c r="MUS372" s="89"/>
      <c r="MUT372" s="89"/>
      <c r="MUU372" s="89"/>
      <c r="MUV372" s="89"/>
      <c r="MUW372" s="89"/>
      <c r="MUX372" s="89"/>
      <c r="MUY372" s="89"/>
      <c r="MUZ372" s="89"/>
      <c r="MVA372" s="89"/>
      <c r="MVB372" s="89"/>
      <c r="MVC372" s="89"/>
      <c r="MVD372" s="89"/>
      <c r="MVE372" s="89"/>
      <c r="MVF372" s="89"/>
      <c r="MVG372" s="89"/>
      <c r="MVH372" s="89"/>
      <c r="MVI372" s="89"/>
      <c r="MVJ372" s="89"/>
      <c r="MVK372" s="89"/>
      <c r="MVL372" s="89"/>
      <c r="MVM372" s="89"/>
      <c r="MVN372" s="89"/>
      <c r="MVO372" s="89"/>
      <c r="MVP372" s="89"/>
      <c r="MVQ372" s="89"/>
      <c r="MVR372" s="89"/>
      <c r="MVS372" s="89"/>
      <c r="MVT372" s="89"/>
      <c r="MVU372" s="89"/>
      <c r="MVV372" s="89"/>
      <c r="MVW372" s="89"/>
      <c r="MVX372" s="89"/>
      <c r="MVY372" s="89"/>
      <c r="MVZ372" s="89"/>
      <c r="MWA372" s="89"/>
      <c r="MWB372" s="89"/>
      <c r="MWC372" s="89"/>
      <c r="MWD372" s="89"/>
      <c r="MWE372" s="89"/>
      <c r="MWF372" s="89"/>
      <c r="MWG372" s="89"/>
      <c r="MWH372" s="89"/>
      <c r="MWI372" s="89"/>
      <c r="MWJ372" s="89"/>
      <c r="MWK372" s="89"/>
      <c r="MWL372" s="89"/>
      <c r="MWM372" s="89"/>
      <c r="MWN372" s="89"/>
      <c r="MWO372" s="89"/>
      <c r="MWP372" s="89"/>
      <c r="MWQ372" s="89"/>
      <c r="MWR372" s="89"/>
      <c r="MWS372" s="89"/>
      <c r="MWT372" s="89"/>
      <c r="MWU372" s="89"/>
      <c r="MWV372" s="89"/>
      <c r="MWW372" s="89"/>
      <c r="MWX372" s="89"/>
      <c r="MWY372" s="89"/>
      <c r="MWZ372" s="89"/>
      <c r="MXA372" s="89"/>
      <c r="MXB372" s="89"/>
      <c r="MXC372" s="89"/>
      <c r="MXD372" s="89"/>
      <c r="MXE372" s="89"/>
      <c r="MXF372" s="89"/>
      <c r="MXG372" s="89"/>
      <c r="MXH372" s="89"/>
      <c r="MXI372" s="89"/>
      <c r="MXJ372" s="89"/>
      <c r="MXK372" s="89"/>
      <c r="MXL372" s="89"/>
      <c r="MXM372" s="89"/>
      <c r="MXN372" s="89"/>
      <c r="MXO372" s="89"/>
      <c r="MXP372" s="89"/>
      <c r="MXQ372" s="89"/>
      <c r="MXR372" s="89"/>
      <c r="MXS372" s="89"/>
      <c r="MXT372" s="89"/>
      <c r="MXU372" s="89"/>
      <c r="MXV372" s="89"/>
      <c r="MXW372" s="89"/>
      <c r="MXX372" s="89"/>
      <c r="MXY372" s="89"/>
      <c r="MXZ372" s="89"/>
      <c r="MYA372" s="89"/>
      <c r="MYB372" s="89"/>
      <c r="MYC372" s="89"/>
      <c r="MYD372" s="89"/>
      <c r="MYE372" s="89"/>
      <c r="MYF372" s="89"/>
      <c r="MYG372" s="89"/>
      <c r="MYH372" s="89"/>
      <c r="MYI372" s="89"/>
      <c r="MYJ372" s="89"/>
      <c r="MYK372" s="89"/>
      <c r="MYL372" s="89"/>
      <c r="MYM372" s="89"/>
      <c r="MYN372" s="89"/>
      <c r="MYO372" s="89"/>
      <c r="MYP372" s="89"/>
      <c r="MYQ372" s="89"/>
      <c r="MYR372" s="89"/>
      <c r="MYS372" s="89"/>
      <c r="MYT372" s="89"/>
      <c r="MYU372" s="89"/>
      <c r="MYV372" s="89"/>
      <c r="MYW372" s="89"/>
      <c r="MYX372" s="89"/>
      <c r="MYY372" s="89"/>
      <c r="MYZ372" s="89"/>
      <c r="MZA372" s="89"/>
      <c r="MZB372" s="89"/>
      <c r="MZC372" s="89"/>
      <c r="MZD372" s="89"/>
      <c r="MZE372" s="89"/>
      <c r="MZF372" s="89"/>
      <c r="MZG372" s="89"/>
      <c r="MZH372" s="89"/>
      <c r="MZI372" s="89"/>
      <c r="MZJ372" s="89"/>
      <c r="MZK372" s="89"/>
      <c r="MZL372" s="89"/>
      <c r="MZM372" s="89"/>
      <c r="MZN372" s="89"/>
      <c r="MZO372" s="89"/>
      <c r="MZP372" s="89"/>
      <c r="MZQ372" s="89"/>
      <c r="MZR372" s="89"/>
      <c r="MZS372" s="89"/>
      <c r="MZT372" s="89"/>
      <c r="MZU372" s="89"/>
      <c r="MZV372" s="89"/>
      <c r="MZW372" s="89"/>
      <c r="MZX372" s="89"/>
      <c r="MZY372" s="89"/>
      <c r="MZZ372" s="89"/>
      <c r="NAA372" s="89"/>
      <c r="NAB372" s="89"/>
      <c r="NAC372" s="89"/>
      <c r="NAD372" s="89"/>
      <c r="NAE372" s="89"/>
      <c r="NAF372" s="89"/>
      <c r="NAG372" s="89"/>
      <c r="NAH372" s="89"/>
      <c r="NAI372" s="89"/>
      <c r="NAJ372" s="89"/>
      <c r="NAK372" s="89"/>
      <c r="NAL372" s="89"/>
      <c r="NAM372" s="89"/>
      <c r="NAN372" s="89"/>
      <c r="NAO372" s="89"/>
      <c r="NAP372" s="89"/>
      <c r="NAQ372" s="89"/>
      <c r="NAR372" s="89"/>
      <c r="NAS372" s="89"/>
      <c r="NAT372" s="89"/>
      <c r="NAU372" s="89"/>
      <c r="NAV372" s="89"/>
      <c r="NAW372" s="89"/>
      <c r="NAX372" s="89"/>
      <c r="NAY372" s="89"/>
      <c r="NAZ372" s="89"/>
      <c r="NBA372" s="89"/>
      <c r="NBB372" s="89"/>
      <c r="NBC372" s="89"/>
      <c r="NBD372" s="89"/>
      <c r="NBE372" s="89"/>
      <c r="NBF372" s="89"/>
      <c r="NBG372" s="89"/>
      <c r="NBH372" s="89"/>
      <c r="NBI372" s="89"/>
      <c r="NBJ372" s="89"/>
      <c r="NBK372" s="89"/>
      <c r="NBL372" s="89"/>
      <c r="NBM372" s="89"/>
      <c r="NBN372" s="89"/>
      <c r="NBO372" s="89"/>
      <c r="NBP372" s="89"/>
      <c r="NBQ372" s="89"/>
      <c r="NBR372" s="89"/>
      <c r="NBS372" s="89"/>
      <c r="NBT372" s="89"/>
      <c r="NBU372" s="89"/>
      <c r="NBV372" s="89"/>
      <c r="NBW372" s="89"/>
      <c r="NBX372" s="89"/>
      <c r="NBY372" s="89"/>
      <c r="NBZ372" s="89"/>
      <c r="NCA372" s="89"/>
      <c r="NCB372" s="89"/>
      <c r="NCC372" s="89"/>
      <c r="NCD372" s="89"/>
      <c r="NCE372" s="89"/>
      <c r="NCF372" s="89"/>
      <c r="NCG372" s="89"/>
      <c r="NCH372" s="89"/>
      <c r="NCI372" s="89"/>
      <c r="NCJ372" s="89"/>
      <c r="NCK372" s="89"/>
      <c r="NCL372" s="89"/>
      <c r="NCM372" s="89"/>
      <c r="NCN372" s="89"/>
      <c r="NCO372" s="89"/>
      <c r="NCP372" s="89"/>
      <c r="NCQ372" s="89"/>
      <c r="NCR372" s="89"/>
      <c r="NCS372" s="89"/>
      <c r="NCT372" s="89"/>
      <c r="NCU372" s="89"/>
      <c r="NCV372" s="89"/>
      <c r="NCW372" s="89"/>
      <c r="NCX372" s="89"/>
      <c r="NCY372" s="89"/>
      <c r="NCZ372" s="89"/>
      <c r="NDA372" s="89"/>
      <c r="NDB372" s="89"/>
      <c r="NDC372" s="89"/>
      <c r="NDD372" s="89"/>
      <c r="NDE372" s="89"/>
      <c r="NDF372" s="89"/>
      <c r="NDG372" s="89"/>
      <c r="NDH372" s="89"/>
      <c r="NDI372" s="89"/>
      <c r="NDJ372" s="89"/>
      <c r="NDK372" s="89"/>
      <c r="NDL372" s="89"/>
      <c r="NDM372" s="89"/>
      <c r="NDN372" s="89"/>
      <c r="NDO372" s="89"/>
      <c r="NDP372" s="89"/>
      <c r="NDQ372" s="89"/>
      <c r="NDR372" s="89"/>
      <c r="NDS372" s="89"/>
      <c r="NDT372" s="89"/>
      <c r="NDU372" s="89"/>
      <c r="NDV372" s="89"/>
      <c r="NDW372" s="89"/>
      <c r="NDX372" s="89"/>
      <c r="NDY372" s="89"/>
      <c r="NDZ372" s="89"/>
      <c r="NEA372" s="89"/>
      <c r="NEB372" s="89"/>
      <c r="NEC372" s="89"/>
      <c r="NED372" s="89"/>
      <c r="NEE372" s="89"/>
      <c r="NEF372" s="89"/>
      <c r="NEG372" s="89"/>
      <c r="NEH372" s="89"/>
      <c r="NEI372" s="89"/>
      <c r="NEJ372" s="89"/>
      <c r="NEK372" s="89"/>
      <c r="NEL372" s="89"/>
      <c r="NEM372" s="89"/>
      <c r="NEN372" s="89"/>
      <c r="NEO372" s="89"/>
      <c r="NEP372" s="89"/>
      <c r="NEQ372" s="89"/>
      <c r="NER372" s="89"/>
      <c r="NES372" s="89"/>
      <c r="NET372" s="89"/>
      <c r="NEU372" s="89"/>
      <c r="NEV372" s="89"/>
      <c r="NEW372" s="89"/>
      <c r="NEX372" s="89"/>
      <c r="NEY372" s="89"/>
      <c r="NEZ372" s="89"/>
      <c r="NFA372" s="89"/>
      <c r="NFB372" s="89"/>
      <c r="NFC372" s="89"/>
      <c r="NFD372" s="89"/>
      <c r="NFE372" s="89"/>
      <c r="NFF372" s="89"/>
      <c r="NFG372" s="89"/>
      <c r="NFH372" s="89"/>
      <c r="NFI372" s="89"/>
      <c r="NFJ372" s="89"/>
      <c r="NFK372" s="89"/>
      <c r="NFL372" s="89"/>
      <c r="NFM372" s="89"/>
      <c r="NFN372" s="89"/>
      <c r="NFO372" s="89"/>
      <c r="NFP372" s="89"/>
      <c r="NFQ372" s="89"/>
      <c r="NFR372" s="89"/>
      <c r="NFS372" s="89"/>
      <c r="NFT372" s="89"/>
      <c r="NFU372" s="89"/>
      <c r="NFV372" s="89"/>
      <c r="NFW372" s="89"/>
      <c r="NFX372" s="89"/>
      <c r="NFY372" s="89"/>
      <c r="NFZ372" s="89"/>
      <c r="NGA372" s="89"/>
      <c r="NGB372" s="89"/>
      <c r="NGC372" s="89"/>
      <c r="NGD372" s="89"/>
      <c r="NGE372" s="89"/>
      <c r="NGF372" s="89"/>
      <c r="NGG372" s="89"/>
      <c r="NGH372" s="89"/>
      <c r="NGI372" s="89"/>
      <c r="NGJ372" s="89"/>
      <c r="NGK372" s="89"/>
      <c r="NGL372" s="89"/>
      <c r="NGM372" s="89"/>
      <c r="NGN372" s="89"/>
      <c r="NGO372" s="89"/>
      <c r="NGP372" s="89"/>
      <c r="NGQ372" s="89"/>
      <c r="NGR372" s="89"/>
      <c r="NGS372" s="89"/>
      <c r="NGT372" s="89"/>
      <c r="NGU372" s="89"/>
      <c r="NGV372" s="89"/>
      <c r="NGW372" s="89"/>
      <c r="NGX372" s="89"/>
      <c r="NGY372" s="89"/>
      <c r="NGZ372" s="89"/>
      <c r="NHA372" s="89"/>
      <c r="NHB372" s="89"/>
      <c r="NHC372" s="89"/>
      <c r="NHD372" s="89"/>
      <c r="NHE372" s="89"/>
      <c r="NHF372" s="89"/>
      <c r="NHG372" s="89"/>
      <c r="NHH372" s="89"/>
      <c r="NHI372" s="89"/>
      <c r="NHJ372" s="89"/>
      <c r="NHK372" s="89"/>
      <c r="NHL372" s="89"/>
      <c r="NHM372" s="89"/>
      <c r="NHN372" s="89"/>
      <c r="NHO372" s="89"/>
      <c r="NHP372" s="89"/>
      <c r="NHQ372" s="89"/>
      <c r="NHR372" s="89"/>
      <c r="NHS372" s="89"/>
      <c r="NHT372" s="89"/>
      <c r="NHU372" s="89"/>
      <c r="NHV372" s="89"/>
      <c r="NHW372" s="89"/>
      <c r="NHX372" s="89"/>
      <c r="NHY372" s="89"/>
      <c r="NHZ372" s="89"/>
      <c r="NIA372" s="89"/>
      <c r="NIB372" s="89"/>
      <c r="NIC372" s="89"/>
      <c r="NID372" s="89"/>
      <c r="NIE372" s="89"/>
      <c r="NIF372" s="89"/>
      <c r="NIG372" s="89"/>
      <c r="NIH372" s="89"/>
      <c r="NII372" s="89"/>
      <c r="NIJ372" s="89"/>
      <c r="NIK372" s="89"/>
      <c r="NIL372" s="89"/>
      <c r="NIM372" s="89"/>
      <c r="NIN372" s="89"/>
      <c r="NIO372" s="89"/>
      <c r="NIP372" s="89"/>
      <c r="NIQ372" s="89"/>
      <c r="NIR372" s="89"/>
      <c r="NIS372" s="89"/>
      <c r="NIT372" s="89"/>
      <c r="NIU372" s="89"/>
      <c r="NIV372" s="89"/>
      <c r="NIW372" s="89"/>
      <c r="NIX372" s="89"/>
      <c r="NIY372" s="89"/>
      <c r="NIZ372" s="89"/>
      <c r="NJA372" s="89"/>
      <c r="NJB372" s="89"/>
      <c r="NJC372" s="89"/>
      <c r="NJD372" s="89"/>
      <c r="NJE372" s="89"/>
      <c r="NJF372" s="89"/>
      <c r="NJG372" s="89"/>
      <c r="NJH372" s="89"/>
      <c r="NJI372" s="89"/>
      <c r="NJJ372" s="89"/>
      <c r="NJK372" s="89"/>
      <c r="NJL372" s="89"/>
      <c r="NJM372" s="89"/>
      <c r="NJN372" s="89"/>
      <c r="NJO372" s="89"/>
      <c r="NJP372" s="89"/>
      <c r="NJQ372" s="89"/>
      <c r="NJR372" s="89"/>
      <c r="NJS372" s="89"/>
      <c r="NJT372" s="89"/>
      <c r="NJU372" s="89"/>
      <c r="NJV372" s="89"/>
      <c r="NJW372" s="89"/>
      <c r="NJX372" s="89"/>
      <c r="NJY372" s="89"/>
      <c r="NJZ372" s="89"/>
      <c r="NKA372" s="89"/>
      <c r="NKB372" s="89"/>
      <c r="NKC372" s="89"/>
      <c r="NKD372" s="89"/>
      <c r="NKE372" s="89"/>
      <c r="NKF372" s="89"/>
      <c r="NKG372" s="89"/>
      <c r="NKH372" s="89"/>
      <c r="NKI372" s="89"/>
      <c r="NKJ372" s="89"/>
      <c r="NKK372" s="89"/>
      <c r="NKL372" s="89"/>
      <c r="NKM372" s="89"/>
      <c r="NKN372" s="89"/>
      <c r="NKO372" s="89"/>
      <c r="NKP372" s="89"/>
      <c r="NKQ372" s="89"/>
      <c r="NKR372" s="89"/>
      <c r="NKS372" s="89"/>
      <c r="NKT372" s="89"/>
      <c r="NKU372" s="89"/>
      <c r="NKV372" s="89"/>
      <c r="NKW372" s="89"/>
      <c r="NKX372" s="89"/>
      <c r="NKY372" s="89"/>
      <c r="NKZ372" s="89"/>
      <c r="NLA372" s="89"/>
      <c r="NLB372" s="89"/>
      <c r="NLC372" s="89"/>
      <c r="NLD372" s="89"/>
      <c r="NLE372" s="89"/>
      <c r="NLF372" s="89"/>
      <c r="NLG372" s="89"/>
      <c r="NLH372" s="89"/>
      <c r="NLI372" s="89"/>
      <c r="NLJ372" s="89"/>
      <c r="NLK372" s="89"/>
      <c r="NLL372" s="89"/>
      <c r="NLM372" s="89"/>
      <c r="NLN372" s="89"/>
      <c r="NLO372" s="89"/>
      <c r="NLP372" s="89"/>
      <c r="NLQ372" s="89"/>
      <c r="NLR372" s="89"/>
      <c r="NLS372" s="89"/>
      <c r="NLT372" s="89"/>
      <c r="NLU372" s="89"/>
      <c r="NLV372" s="89"/>
      <c r="NLW372" s="89"/>
      <c r="NLX372" s="89"/>
      <c r="NLY372" s="89"/>
      <c r="NLZ372" s="89"/>
      <c r="NMA372" s="89"/>
      <c r="NMB372" s="89"/>
      <c r="NMC372" s="89"/>
      <c r="NMD372" s="89"/>
      <c r="NME372" s="89"/>
      <c r="NMF372" s="89"/>
      <c r="NMG372" s="89"/>
      <c r="NMH372" s="89"/>
      <c r="NMI372" s="89"/>
      <c r="NMJ372" s="89"/>
      <c r="NMK372" s="89"/>
      <c r="NML372" s="89"/>
      <c r="NMM372" s="89"/>
      <c r="NMN372" s="89"/>
      <c r="NMO372" s="89"/>
      <c r="NMP372" s="89"/>
      <c r="NMQ372" s="89"/>
      <c r="NMR372" s="89"/>
      <c r="NMS372" s="89"/>
      <c r="NMT372" s="89"/>
      <c r="NMU372" s="89"/>
      <c r="NMV372" s="89"/>
      <c r="NMW372" s="89"/>
      <c r="NMX372" s="89"/>
      <c r="NMY372" s="89"/>
      <c r="NMZ372" s="89"/>
      <c r="NNA372" s="89"/>
      <c r="NNB372" s="89"/>
      <c r="NNC372" s="89"/>
      <c r="NND372" s="89"/>
      <c r="NNE372" s="89"/>
      <c r="NNF372" s="89"/>
      <c r="NNG372" s="89"/>
      <c r="NNH372" s="89"/>
      <c r="NNI372" s="89"/>
      <c r="NNJ372" s="89"/>
      <c r="NNK372" s="89"/>
      <c r="NNL372" s="89"/>
      <c r="NNM372" s="89"/>
      <c r="NNN372" s="89"/>
      <c r="NNO372" s="89"/>
      <c r="NNP372" s="89"/>
      <c r="NNQ372" s="89"/>
      <c r="NNR372" s="89"/>
      <c r="NNS372" s="89"/>
      <c r="NNT372" s="89"/>
      <c r="NNU372" s="89"/>
      <c r="NNV372" s="89"/>
      <c r="NNW372" s="89"/>
      <c r="NNX372" s="89"/>
      <c r="NNY372" s="89"/>
      <c r="NNZ372" s="89"/>
      <c r="NOA372" s="89"/>
      <c r="NOB372" s="89"/>
      <c r="NOC372" s="89"/>
      <c r="NOD372" s="89"/>
      <c r="NOE372" s="89"/>
      <c r="NOF372" s="89"/>
      <c r="NOG372" s="89"/>
      <c r="NOH372" s="89"/>
      <c r="NOI372" s="89"/>
      <c r="NOJ372" s="89"/>
      <c r="NOK372" s="89"/>
      <c r="NOL372" s="89"/>
      <c r="NOM372" s="89"/>
      <c r="NON372" s="89"/>
      <c r="NOO372" s="89"/>
      <c r="NOP372" s="89"/>
      <c r="NOQ372" s="89"/>
      <c r="NOR372" s="89"/>
      <c r="NOS372" s="89"/>
      <c r="NOT372" s="89"/>
      <c r="NOU372" s="89"/>
      <c r="NOV372" s="89"/>
      <c r="NOW372" s="89"/>
      <c r="NOX372" s="89"/>
      <c r="NOY372" s="89"/>
      <c r="NOZ372" s="89"/>
      <c r="NPA372" s="89"/>
      <c r="NPB372" s="89"/>
      <c r="NPC372" s="89"/>
      <c r="NPD372" s="89"/>
      <c r="NPE372" s="89"/>
      <c r="NPF372" s="89"/>
      <c r="NPG372" s="89"/>
      <c r="NPH372" s="89"/>
      <c r="NPI372" s="89"/>
      <c r="NPJ372" s="89"/>
      <c r="NPK372" s="89"/>
      <c r="NPL372" s="89"/>
      <c r="NPM372" s="89"/>
      <c r="NPN372" s="89"/>
      <c r="NPO372" s="89"/>
      <c r="NPP372" s="89"/>
      <c r="NPQ372" s="89"/>
      <c r="NPR372" s="89"/>
      <c r="NPS372" s="89"/>
      <c r="NPT372" s="89"/>
      <c r="NPU372" s="89"/>
      <c r="NPV372" s="89"/>
      <c r="NPW372" s="89"/>
      <c r="NPX372" s="89"/>
      <c r="NPY372" s="89"/>
      <c r="NPZ372" s="89"/>
      <c r="NQA372" s="89"/>
      <c r="NQB372" s="89"/>
      <c r="NQC372" s="89"/>
      <c r="NQD372" s="89"/>
      <c r="NQE372" s="89"/>
      <c r="NQF372" s="89"/>
      <c r="NQG372" s="89"/>
      <c r="NQH372" s="89"/>
      <c r="NQI372" s="89"/>
      <c r="NQJ372" s="89"/>
      <c r="NQK372" s="89"/>
      <c r="NQL372" s="89"/>
      <c r="NQM372" s="89"/>
      <c r="NQN372" s="89"/>
      <c r="NQO372" s="89"/>
      <c r="NQP372" s="89"/>
      <c r="NQQ372" s="89"/>
      <c r="NQR372" s="89"/>
      <c r="NQS372" s="89"/>
      <c r="NQT372" s="89"/>
      <c r="NQU372" s="89"/>
      <c r="NQV372" s="89"/>
      <c r="NQW372" s="89"/>
      <c r="NQX372" s="89"/>
      <c r="NQY372" s="89"/>
      <c r="NQZ372" s="89"/>
      <c r="NRA372" s="89"/>
      <c r="NRB372" s="89"/>
      <c r="NRC372" s="89"/>
      <c r="NRD372" s="89"/>
      <c r="NRE372" s="89"/>
      <c r="NRF372" s="89"/>
      <c r="NRG372" s="89"/>
      <c r="NRH372" s="89"/>
      <c r="NRI372" s="89"/>
      <c r="NRJ372" s="89"/>
      <c r="NRK372" s="89"/>
      <c r="NRL372" s="89"/>
      <c r="NRM372" s="89"/>
      <c r="NRN372" s="89"/>
      <c r="NRO372" s="89"/>
      <c r="NRP372" s="89"/>
      <c r="NRQ372" s="89"/>
      <c r="NRR372" s="89"/>
      <c r="NRS372" s="89"/>
      <c r="NRT372" s="89"/>
      <c r="NRU372" s="89"/>
      <c r="NRV372" s="89"/>
      <c r="NRW372" s="89"/>
      <c r="NRX372" s="89"/>
      <c r="NRY372" s="89"/>
      <c r="NRZ372" s="89"/>
      <c r="NSA372" s="89"/>
      <c r="NSB372" s="89"/>
      <c r="NSC372" s="89"/>
      <c r="NSD372" s="89"/>
      <c r="NSE372" s="89"/>
      <c r="NSF372" s="89"/>
      <c r="NSG372" s="89"/>
      <c r="NSH372" s="89"/>
      <c r="NSI372" s="89"/>
      <c r="NSJ372" s="89"/>
      <c r="NSK372" s="89"/>
      <c r="NSL372" s="89"/>
      <c r="NSM372" s="89"/>
      <c r="NSN372" s="89"/>
      <c r="NSO372" s="89"/>
      <c r="NSP372" s="89"/>
      <c r="NSQ372" s="89"/>
      <c r="NSR372" s="89"/>
      <c r="NSS372" s="89"/>
      <c r="NST372" s="89"/>
      <c r="NSU372" s="89"/>
      <c r="NSV372" s="89"/>
      <c r="NSW372" s="89"/>
      <c r="NSX372" s="89"/>
      <c r="NSY372" s="89"/>
      <c r="NSZ372" s="89"/>
      <c r="NTA372" s="89"/>
      <c r="NTB372" s="89"/>
      <c r="NTC372" s="89"/>
      <c r="NTD372" s="89"/>
      <c r="NTE372" s="89"/>
      <c r="NTF372" s="89"/>
      <c r="NTG372" s="89"/>
      <c r="NTH372" s="89"/>
      <c r="NTI372" s="89"/>
      <c r="NTJ372" s="89"/>
      <c r="NTK372" s="89"/>
      <c r="NTL372" s="89"/>
      <c r="NTM372" s="89"/>
      <c r="NTN372" s="89"/>
      <c r="NTO372" s="89"/>
      <c r="NTP372" s="89"/>
      <c r="NTQ372" s="89"/>
      <c r="NTR372" s="89"/>
      <c r="NTS372" s="89"/>
      <c r="NTT372" s="89"/>
      <c r="NTU372" s="89"/>
      <c r="NTV372" s="89"/>
      <c r="NTW372" s="89"/>
      <c r="NTX372" s="89"/>
      <c r="NTY372" s="89"/>
      <c r="NTZ372" s="89"/>
      <c r="NUA372" s="89"/>
      <c r="NUB372" s="89"/>
      <c r="NUC372" s="89"/>
      <c r="NUD372" s="89"/>
      <c r="NUE372" s="89"/>
      <c r="NUF372" s="89"/>
      <c r="NUG372" s="89"/>
      <c r="NUH372" s="89"/>
      <c r="NUI372" s="89"/>
      <c r="NUJ372" s="89"/>
      <c r="NUK372" s="89"/>
      <c r="NUL372" s="89"/>
      <c r="NUM372" s="89"/>
      <c r="NUN372" s="89"/>
      <c r="NUO372" s="89"/>
      <c r="NUP372" s="89"/>
      <c r="NUQ372" s="89"/>
      <c r="NUR372" s="89"/>
      <c r="NUS372" s="89"/>
      <c r="NUT372" s="89"/>
      <c r="NUU372" s="89"/>
      <c r="NUV372" s="89"/>
      <c r="NUW372" s="89"/>
      <c r="NUX372" s="89"/>
      <c r="NUY372" s="89"/>
      <c r="NUZ372" s="89"/>
      <c r="NVA372" s="89"/>
      <c r="NVB372" s="89"/>
      <c r="NVC372" s="89"/>
      <c r="NVD372" s="89"/>
      <c r="NVE372" s="89"/>
      <c r="NVF372" s="89"/>
      <c r="NVG372" s="89"/>
      <c r="NVH372" s="89"/>
      <c r="NVI372" s="89"/>
      <c r="NVJ372" s="89"/>
      <c r="NVK372" s="89"/>
      <c r="NVL372" s="89"/>
      <c r="NVM372" s="89"/>
      <c r="NVN372" s="89"/>
      <c r="NVO372" s="89"/>
      <c r="NVP372" s="89"/>
      <c r="NVQ372" s="89"/>
      <c r="NVR372" s="89"/>
      <c r="NVS372" s="89"/>
      <c r="NVT372" s="89"/>
      <c r="NVU372" s="89"/>
      <c r="NVV372" s="89"/>
      <c r="NVW372" s="89"/>
      <c r="NVX372" s="89"/>
      <c r="NVY372" s="89"/>
      <c r="NVZ372" s="89"/>
      <c r="NWA372" s="89"/>
      <c r="NWB372" s="89"/>
      <c r="NWC372" s="89"/>
      <c r="NWD372" s="89"/>
      <c r="NWE372" s="89"/>
      <c r="NWF372" s="89"/>
      <c r="NWG372" s="89"/>
      <c r="NWH372" s="89"/>
      <c r="NWI372" s="89"/>
      <c r="NWJ372" s="89"/>
      <c r="NWK372" s="89"/>
      <c r="NWL372" s="89"/>
      <c r="NWM372" s="89"/>
      <c r="NWN372" s="89"/>
      <c r="NWO372" s="89"/>
      <c r="NWP372" s="89"/>
      <c r="NWQ372" s="89"/>
      <c r="NWR372" s="89"/>
      <c r="NWS372" s="89"/>
      <c r="NWT372" s="89"/>
      <c r="NWU372" s="89"/>
      <c r="NWV372" s="89"/>
      <c r="NWW372" s="89"/>
      <c r="NWX372" s="89"/>
      <c r="NWY372" s="89"/>
      <c r="NWZ372" s="89"/>
      <c r="NXA372" s="89"/>
      <c r="NXB372" s="89"/>
      <c r="NXC372" s="89"/>
      <c r="NXD372" s="89"/>
      <c r="NXE372" s="89"/>
      <c r="NXF372" s="89"/>
      <c r="NXG372" s="89"/>
      <c r="NXH372" s="89"/>
      <c r="NXI372" s="89"/>
      <c r="NXJ372" s="89"/>
      <c r="NXK372" s="89"/>
      <c r="NXL372" s="89"/>
      <c r="NXM372" s="89"/>
      <c r="NXN372" s="89"/>
      <c r="NXO372" s="89"/>
      <c r="NXP372" s="89"/>
      <c r="NXQ372" s="89"/>
      <c r="NXR372" s="89"/>
      <c r="NXS372" s="89"/>
      <c r="NXT372" s="89"/>
      <c r="NXU372" s="89"/>
      <c r="NXV372" s="89"/>
      <c r="NXW372" s="89"/>
      <c r="NXX372" s="89"/>
      <c r="NXY372" s="89"/>
      <c r="NXZ372" s="89"/>
      <c r="NYA372" s="89"/>
      <c r="NYB372" s="89"/>
      <c r="NYC372" s="89"/>
      <c r="NYD372" s="89"/>
      <c r="NYE372" s="89"/>
      <c r="NYF372" s="89"/>
      <c r="NYG372" s="89"/>
      <c r="NYH372" s="89"/>
      <c r="NYI372" s="89"/>
      <c r="NYJ372" s="89"/>
      <c r="NYK372" s="89"/>
      <c r="NYL372" s="89"/>
      <c r="NYM372" s="89"/>
      <c r="NYN372" s="89"/>
      <c r="NYO372" s="89"/>
      <c r="NYP372" s="89"/>
      <c r="NYQ372" s="89"/>
      <c r="NYR372" s="89"/>
      <c r="NYS372" s="89"/>
      <c r="NYT372" s="89"/>
      <c r="NYU372" s="89"/>
      <c r="NYV372" s="89"/>
      <c r="NYW372" s="89"/>
      <c r="NYX372" s="89"/>
      <c r="NYY372" s="89"/>
      <c r="NYZ372" s="89"/>
      <c r="NZA372" s="89"/>
      <c r="NZB372" s="89"/>
      <c r="NZC372" s="89"/>
      <c r="NZD372" s="89"/>
      <c r="NZE372" s="89"/>
      <c r="NZF372" s="89"/>
      <c r="NZG372" s="89"/>
      <c r="NZH372" s="89"/>
      <c r="NZI372" s="89"/>
      <c r="NZJ372" s="89"/>
      <c r="NZK372" s="89"/>
      <c r="NZL372" s="89"/>
      <c r="NZM372" s="89"/>
      <c r="NZN372" s="89"/>
      <c r="NZO372" s="89"/>
      <c r="NZP372" s="89"/>
      <c r="NZQ372" s="89"/>
      <c r="NZR372" s="89"/>
      <c r="NZS372" s="89"/>
      <c r="NZT372" s="89"/>
      <c r="NZU372" s="89"/>
      <c r="NZV372" s="89"/>
      <c r="NZW372" s="89"/>
      <c r="NZX372" s="89"/>
      <c r="NZY372" s="89"/>
      <c r="NZZ372" s="89"/>
      <c r="OAA372" s="89"/>
      <c r="OAB372" s="89"/>
      <c r="OAC372" s="89"/>
      <c r="OAD372" s="89"/>
      <c r="OAE372" s="89"/>
      <c r="OAF372" s="89"/>
      <c r="OAG372" s="89"/>
      <c r="OAH372" s="89"/>
      <c r="OAI372" s="89"/>
      <c r="OAJ372" s="89"/>
      <c r="OAK372" s="89"/>
      <c r="OAL372" s="89"/>
      <c r="OAM372" s="89"/>
      <c r="OAN372" s="89"/>
      <c r="OAO372" s="89"/>
      <c r="OAP372" s="89"/>
      <c r="OAQ372" s="89"/>
      <c r="OAR372" s="89"/>
      <c r="OAS372" s="89"/>
      <c r="OAT372" s="89"/>
      <c r="OAU372" s="89"/>
      <c r="OAV372" s="89"/>
      <c r="OAW372" s="89"/>
      <c r="OAX372" s="89"/>
      <c r="OAY372" s="89"/>
      <c r="OAZ372" s="89"/>
      <c r="OBA372" s="89"/>
      <c r="OBB372" s="89"/>
      <c r="OBC372" s="89"/>
      <c r="OBD372" s="89"/>
      <c r="OBE372" s="89"/>
      <c r="OBF372" s="89"/>
      <c r="OBG372" s="89"/>
      <c r="OBH372" s="89"/>
      <c r="OBI372" s="89"/>
      <c r="OBJ372" s="89"/>
      <c r="OBK372" s="89"/>
      <c r="OBL372" s="89"/>
      <c r="OBM372" s="89"/>
      <c r="OBN372" s="89"/>
      <c r="OBO372" s="89"/>
      <c r="OBP372" s="89"/>
      <c r="OBQ372" s="89"/>
      <c r="OBR372" s="89"/>
      <c r="OBS372" s="89"/>
      <c r="OBT372" s="89"/>
      <c r="OBU372" s="89"/>
      <c r="OBV372" s="89"/>
      <c r="OBW372" s="89"/>
      <c r="OBX372" s="89"/>
      <c r="OBY372" s="89"/>
      <c r="OBZ372" s="89"/>
      <c r="OCA372" s="89"/>
      <c r="OCB372" s="89"/>
      <c r="OCC372" s="89"/>
      <c r="OCD372" s="89"/>
      <c r="OCE372" s="89"/>
      <c r="OCF372" s="89"/>
      <c r="OCG372" s="89"/>
      <c r="OCH372" s="89"/>
      <c r="OCI372" s="89"/>
      <c r="OCJ372" s="89"/>
      <c r="OCK372" s="89"/>
      <c r="OCL372" s="89"/>
      <c r="OCM372" s="89"/>
      <c r="OCN372" s="89"/>
      <c r="OCO372" s="89"/>
      <c r="OCP372" s="89"/>
      <c r="OCQ372" s="89"/>
      <c r="OCR372" s="89"/>
      <c r="OCS372" s="89"/>
      <c r="OCT372" s="89"/>
      <c r="OCU372" s="89"/>
      <c r="OCV372" s="89"/>
      <c r="OCW372" s="89"/>
      <c r="OCX372" s="89"/>
      <c r="OCY372" s="89"/>
      <c r="OCZ372" s="89"/>
      <c r="ODA372" s="89"/>
      <c r="ODB372" s="89"/>
      <c r="ODC372" s="89"/>
      <c r="ODD372" s="89"/>
      <c r="ODE372" s="89"/>
      <c r="ODF372" s="89"/>
      <c r="ODG372" s="89"/>
      <c r="ODH372" s="89"/>
      <c r="ODI372" s="89"/>
      <c r="ODJ372" s="89"/>
      <c r="ODK372" s="89"/>
      <c r="ODL372" s="89"/>
      <c r="ODM372" s="89"/>
      <c r="ODN372" s="89"/>
      <c r="ODO372" s="89"/>
      <c r="ODP372" s="89"/>
      <c r="ODQ372" s="89"/>
      <c r="ODR372" s="89"/>
      <c r="ODS372" s="89"/>
      <c r="ODT372" s="89"/>
      <c r="ODU372" s="89"/>
      <c r="ODV372" s="89"/>
      <c r="ODW372" s="89"/>
      <c r="ODX372" s="89"/>
      <c r="ODY372" s="89"/>
      <c r="ODZ372" s="89"/>
      <c r="OEA372" s="89"/>
      <c r="OEB372" s="89"/>
      <c r="OEC372" s="89"/>
      <c r="OED372" s="89"/>
      <c r="OEE372" s="89"/>
      <c r="OEF372" s="89"/>
      <c r="OEG372" s="89"/>
      <c r="OEH372" s="89"/>
      <c r="OEI372" s="89"/>
      <c r="OEJ372" s="89"/>
      <c r="OEK372" s="89"/>
      <c r="OEL372" s="89"/>
      <c r="OEM372" s="89"/>
      <c r="OEN372" s="89"/>
      <c r="OEO372" s="89"/>
      <c r="OEP372" s="89"/>
      <c r="OEQ372" s="89"/>
      <c r="OER372" s="89"/>
      <c r="OES372" s="89"/>
      <c r="OET372" s="89"/>
      <c r="OEU372" s="89"/>
      <c r="OEV372" s="89"/>
      <c r="OEW372" s="89"/>
      <c r="OEX372" s="89"/>
      <c r="OEY372" s="89"/>
      <c r="OEZ372" s="89"/>
      <c r="OFA372" s="89"/>
      <c r="OFB372" s="89"/>
      <c r="OFC372" s="89"/>
      <c r="OFD372" s="89"/>
      <c r="OFE372" s="89"/>
      <c r="OFF372" s="89"/>
      <c r="OFG372" s="89"/>
      <c r="OFH372" s="89"/>
      <c r="OFI372" s="89"/>
      <c r="OFJ372" s="89"/>
      <c r="OFK372" s="89"/>
      <c r="OFL372" s="89"/>
      <c r="OFM372" s="89"/>
      <c r="OFN372" s="89"/>
      <c r="OFO372" s="89"/>
      <c r="OFP372" s="89"/>
      <c r="OFQ372" s="89"/>
      <c r="OFR372" s="89"/>
      <c r="OFS372" s="89"/>
      <c r="OFT372" s="89"/>
      <c r="OFU372" s="89"/>
      <c r="OFV372" s="89"/>
      <c r="OFW372" s="89"/>
      <c r="OFX372" s="89"/>
      <c r="OFY372" s="89"/>
      <c r="OFZ372" s="89"/>
      <c r="OGA372" s="89"/>
      <c r="OGB372" s="89"/>
      <c r="OGC372" s="89"/>
      <c r="OGD372" s="89"/>
      <c r="OGE372" s="89"/>
      <c r="OGF372" s="89"/>
      <c r="OGG372" s="89"/>
      <c r="OGH372" s="89"/>
      <c r="OGI372" s="89"/>
      <c r="OGJ372" s="89"/>
      <c r="OGK372" s="89"/>
      <c r="OGL372" s="89"/>
      <c r="OGM372" s="89"/>
      <c r="OGN372" s="89"/>
      <c r="OGO372" s="89"/>
      <c r="OGP372" s="89"/>
      <c r="OGQ372" s="89"/>
      <c r="OGR372" s="89"/>
      <c r="OGS372" s="89"/>
      <c r="OGT372" s="89"/>
      <c r="OGU372" s="89"/>
      <c r="OGV372" s="89"/>
      <c r="OGW372" s="89"/>
      <c r="OGX372" s="89"/>
      <c r="OGY372" s="89"/>
      <c r="OGZ372" s="89"/>
      <c r="OHA372" s="89"/>
      <c r="OHB372" s="89"/>
      <c r="OHC372" s="89"/>
      <c r="OHD372" s="89"/>
      <c r="OHE372" s="89"/>
      <c r="OHF372" s="89"/>
      <c r="OHG372" s="89"/>
      <c r="OHH372" s="89"/>
      <c r="OHI372" s="89"/>
      <c r="OHJ372" s="89"/>
      <c r="OHK372" s="89"/>
      <c r="OHL372" s="89"/>
      <c r="OHM372" s="89"/>
      <c r="OHN372" s="89"/>
      <c r="OHO372" s="89"/>
      <c r="OHP372" s="89"/>
      <c r="OHQ372" s="89"/>
      <c r="OHR372" s="89"/>
      <c r="OHS372" s="89"/>
      <c r="OHT372" s="89"/>
      <c r="OHU372" s="89"/>
      <c r="OHV372" s="89"/>
      <c r="OHW372" s="89"/>
      <c r="OHX372" s="89"/>
      <c r="OHY372" s="89"/>
      <c r="OHZ372" s="89"/>
      <c r="OIA372" s="89"/>
      <c r="OIB372" s="89"/>
      <c r="OIC372" s="89"/>
      <c r="OID372" s="89"/>
      <c r="OIE372" s="89"/>
      <c r="OIF372" s="89"/>
      <c r="OIG372" s="89"/>
      <c r="OIH372" s="89"/>
      <c r="OII372" s="89"/>
      <c r="OIJ372" s="89"/>
      <c r="OIK372" s="89"/>
      <c r="OIL372" s="89"/>
      <c r="OIM372" s="89"/>
      <c r="OIN372" s="89"/>
      <c r="OIO372" s="89"/>
      <c r="OIP372" s="89"/>
      <c r="OIQ372" s="89"/>
      <c r="OIR372" s="89"/>
      <c r="OIS372" s="89"/>
      <c r="OIT372" s="89"/>
      <c r="OIU372" s="89"/>
      <c r="OIV372" s="89"/>
      <c r="OIW372" s="89"/>
      <c r="OIX372" s="89"/>
      <c r="OIY372" s="89"/>
      <c r="OIZ372" s="89"/>
      <c r="OJA372" s="89"/>
      <c r="OJB372" s="89"/>
      <c r="OJC372" s="89"/>
      <c r="OJD372" s="89"/>
      <c r="OJE372" s="89"/>
      <c r="OJF372" s="89"/>
      <c r="OJG372" s="89"/>
      <c r="OJH372" s="89"/>
      <c r="OJI372" s="89"/>
      <c r="OJJ372" s="89"/>
      <c r="OJK372" s="89"/>
      <c r="OJL372" s="89"/>
      <c r="OJM372" s="89"/>
      <c r="OJN372" s="89"/>
      <c r="OJO372" s="89"/>
      <c r="OJP372" s="89"/>
      <c r="OJQ372" s="89"/>
      <c r="OJR372" s="89"/>
      <c r="OJS372" s="89"/>
      <c r="OJT372" s="89"/>
      <c r="OJU372" s="89"/>
      <c r="OJV372" s="89"/>
      <c r="OJW372" s="89"/>
      <c r="OJX372" s="89"/>
      <c r="OJY372" s="89"/>
      <c r="OJZ372" s="89"/>
      <c r="OKA372" s="89"/>
      <c r="OKB372" s="89"/>
      <c r="OKC372" s="89"/>
      <c r="OKD372" s="89"/>
      <c r="OKE372" s="89"/>
      <c r="OKF372" s="89"/>
      <c r="OKG372" s="89"/>
      <c r="OKH372" s="89"/>
      <c r="OKI372" s="89"/>
      <c r="OKJ372" s="89"/>
      <c r="OKK372" s="89"/>
      <c r="OKL372" s="89"/>
      <c r="OKM372" s="89"/>
      <c r="OKN372" s="89"/>
      <c r="OKO372" s="89"/>
      <c r="OKP372" s="89"/>
      <c r="OKQ372" s="89"/>
      <c r="OKR372" s="89"/>
      <c r="OKS372" s="89"/>
      <c r="OKT372" s="89"/>
      <c r="OKU372" s="89"/>
      <c r="OKV372" s="89"/>
      <c r="OKW372" s="89"/>
      <c r="OKX372" s="89"/>
      <c r="OKY372" s="89"/>
      <c r="OKZ372" s="89"/>
      <c r="OLA372" s="89"/>
      <c r="OLB372" s="89"/>
      <c r="OLC372" s="89"/>
      <c r="OLD372" s="89"/>
      <c r="OLE372" s="89"/>
      <c r="OLF372" s="89"/>
      <c r="OLG372" s="89"/>
      <c r="OLH372" s="89"/>
      <c r="OLI372" s="89"/>
      <c r="OLJ372" s="89"/>
      <c r="OLK372" s="89"/>
      <c r="OLL372" s="89"/>
      <c r="OLM372" s="89"/>
      <c r="OLN372" s="89"/>
      <c r="OLO372" s="89"/>
      <c r="OLP372" s="89"/>
      <c r="OLQ372" s="89"/>
      <c r="OLR372" s="89"/>
      <c r="OLS372" s="89"/>
      <c r="OLT372" s="89"/>
      <c r="OLU372" s="89"/>
      <c r="OLV372" s="89"/>
      <c r="OLW372" s="89"/>
      <c r="OLX372" s="89"/>
      <c r="OLY372" s="89"/>
      <c r="OLZ372" s="89"/>
      <c r="OMA372" s="89"/>
      <c r="OMB372" s="89"/>
      <c r="OMC372" s="89"/>
      <c r="OMD372" s="89"/>
      <c r="OME372" s="89"/>
      <c r="OMF372" s="89"/>
      <c r="OMG372" s="89"/>
      <c r="OMH372" s="89"/>
      <c r="OMI372" s="89"/>
      <c r="OMJ372" s="89"/>
      <c r="OMK372" s="89"/>
      <c r="OML372" s="89"/>
      <c r="OMM372" s="89"/>
      <c r="OMN372" s="89"/>
      <c r="OMO372" s="89"/>
      <c r="OMP372" s="89"/>
      <c r="OMQ372" s="89"/>
      <c r="OMR372" s="89"/>
      <c r="OMS372" s="89"/>
      <c r="OMT372" s="89"/>
      <c r="OMU372" s="89"/>
      <c r="OMV372" s="89"/>
      <c r="OMW372" s="89"/>
      <c r="OMX372" s="89"/>
      <c r="OMY372" s="89"/>
      <c r="OMZ372" s="89"/>
      <c r="ONA372" s="89"/>
      <c r="ONB372" s="89"/>
      <c r="ONC372" s="89"/>
      <c r="OND372" s="89"/>
      <c r="ONE372" s="89"/>
      <c r="ONF372" s="89"/>
      <c r="ONG372" s="89"/>
      <c r="ONH372" s="89"/>
      <c r="ONI372" s="89"/>
      <c r="ONJ372" s="89"/>
      <c r="ONK372" s="89"/>
      <c r="ONL372" s="89"/>
      <c r="ONM372" s="89"/>
      <c r="ONN372" s="89"/>
      <c r="ONO372" s="89"/>
      <c r="ONP372" s="89"/>
      <c r="ONQ372" s="89"/>
      <c r="ONR372" s="89"/>
      <c r="ONS372" s="89"/>
      <c r="ONT372" s="89"/>
      <c r="ONU372" s="89"/>
      <c r="ONV372" s="89"/>
      <c r="ONW372" s="89"/>
      <c r="ONX372" s="89"/>
      <c r="ONY372" s="89"/>
      <c r="ONZ372" s="89"/>
      <c r="OOA372" s="89"/>
      <c r="OOB372" s="89"/>
      <c r="OOC372" s="89"/>
      <c r="OOD372" s="89"/>
      <c r="OOE372" s="89"/>
      <c r="OOF372" s="89"/>
      <c r="OOG372" s="89"/>
      <c r="OOH372" s="89"/>
      <c r="OOI372" s="89"/>
      <c r="OOJ372" s="89"/>
      <c r="OOK372" s="89"/>
      <c r="OOL372" s="89"/>
      <c r="OOM372" s="89"/>
      <c r="OON372" s="89"/>
      <c r="OOO372" s="89"/>
      <c r="OOP372" s="89"/>
      <c r="OOQ372" s="89"/>
      <c r="OOR372" s="89"/>
      <c r="OOS372" s="89"/>
      <c r="OOT372" s="89"/>
      <c r="OOU372" s="89"/>
      <c r="OOV372" s="89"/>
      <c r="OOW372" s="89"/>
      <c r="OOX372" s="89"/>
      <c r="OOY372" s="89"/>
      <c r="OOZ372" s="89"/>
      <c r="OPA372" s="89"/>
      <c r="OPB372" s="89"/>
      <c r="OPC372" s="89"/>
      <c r="OPD372" s="89"/>
      <c r="OPE372" s="89"/>
      <c r="OPF372" s="89"/>
      <c r="OPG372" s="89"/>
      <c r="OPH372" s="89"/>
      <c r="OPI372" s="89"/>
      <c r="OPJ372" s="89"/>
      <c r="OPK372" s="89"/>
      <c r="OPL372" s="89"/>
      <c r="OPM372" s="89"/>
      <c r="OPN372" s="89"/>
      <c r="OPO372" s="89"/>
      <c r="OPP372" s="89"/>
      <c r="OPQ372" s="89"/>
      <c r="OPR372" s="89"/>
      <c r="OPS372" s="89"/>
      <c r="OPT372" s="89"/>
      <c r="OPU372" s="89"/>
      <c r="OPV372" s="89"/>
      <c r="OPW372" s="89"/>
      <c r="OPX372" s="89"/>
      <c r="OPY372" s="89"/>
      <c r="OPZ372" s="89"/>
      <c r="OQA372" s="89"/>
      <c r="OQB372" s="89"/>
      <c r="OQC372" s="89"/>
      <c r="OQD372" s="89"/>
      <c r="OQE372" s="89"/>
      <c r="OQF372" s="89"/>
      <c r="OQG372" s="89"/>
      <c r="OQH372" s="89"/>
      <c r="OQI372" s="89"/>
      <c r="OQJ372" s="89"/>
      <c r="OQK372" s="89"/>
      <c r="OQL372" s="89"/>
      <c r="OQM372" s="89"/>
      <c r="OQN372" s="89"/>
      <c r="OQO372" s="89"/>
      <c r="OQP372" s="89"/>
      <c r="OQQ372" s="89"/>
      <c r="OQR372" s="89"/>
      <c r="OQS372" s="89"/>
      <c r="OQT372" s="89"/>
      <c r="OQU372" s="89"/>
      <c r="OQV372" s="89"/>
      <c r="OQW372" s="89"/>
      <c r="OQX372" s="89"/>
      <c r="OQY372" s="89"/>
      <c r="OQZ372" s="89"/>
      <c r="ORA372" s="89"/>
      <c r="ORB372" s="89"/>
      <c r="ORC372" s="89"/>
      <c r="ORD372" s="89"/>
      <c r="ORE372" s="89"/>
      <c r="ORF372" s="89"/>
      <c r="ORG372" s="89"/>
      <c r="ORH372" s="89"/>
      <c r="ORI372" s="89"/>
      <c r="ORJ372" s="89"/>
      <c r="ORK372" s="89"/>
      <c r="ORL372" s="89"/>
      <c r="ORM372" s="89"/>
      <c r="ORN372" s="89"/>
      <c r="ORO372" s="89"/>
      <c r="ORP372" s="89"/>
      <c r="ORQ372" s="89"/>
      <c r="ORR372" s="89"/>
      <c r="ORS372" s="89"/>
      <c r="ORT372" s="89"/>
      <c r="ORU372" s="89"/>
      <c r="ORV372" s="89"/>
      <c r="ORW372" s="89"/>
      <c r="ORX372" s="89"/>
      <c r="ORY372" s="89"/>
      <c r="ORZ372" s="89"/>
      <c r="OSA372" s="89"/>
      <c r="OSB372" s="89"/>
      <c r="OSC372" s="89"/>
      <c r="OSD372" s="89"/>
      <c r="OSE372" s="89"/>
      <c r="OSF372" s="89"/>
      <c r="OSG372" s="89"/>
      <c r="OSH372" s="89"/>
      <c r="OSI372" s="89"/>
      <c r="OSJ372" s="89"/>
      <c r="OSK372" s="89"/>
      <c r="OSL372" s="89"/>
      <c r="OSM372" s="89"/>
      <c r="OSN372" s="89"/>
      <c r="OSO372" s="89"/>
      <c r="OSP372" s="89"/>
      <c r="OSQ372" s="89"/>
      <c r="OSR372" s="89"/>
      <c r="OSS372" s="89"/>
      <c r="OST372" s="89"/>
      <c r="OSU372" s="89"/>
      <c r="OSV372" s="89"/>
      <c r="OSW372" s="89"/>
      <c r="OSX372" s="89"/>
      <c r="OSY372" s="89"/>
      <c r="OSZ372" s="89"/>
      <c r="OTA372" s="89"/>
      <c r="OTB372" s="89"/>
      <c r="OTC372" s="89"/>
      <c r="OTD372" s="89"/>
      <c r="OTE372" s="89"/>
      <c r="OTF372" s="89"/>
      <c r="OTG372" s="89"/>
      <c r="OTH372" s="89"/>
      <c r="OTI372" s="89"/>
      <c r="OTJ372" s="89"/>
      <c r="OTK372" s="89"/>
      <c r="OTL372" s="89"/>
      <c r="OTM372" s="89"/>
      <c r="OTN372" s="89"/>
      <c r="OTO372" s="89"/>
      <c r="OTP372" s="89"/>
      <c r="OTQ372" s="89"/>
      <c r="OTR372" s="89"/>
      <c r="OTS372" s="89"/>
      <c r="OTT372" s="89"/>
      <c r="OTU372" s="89"/>
      <c r="OTV372" s="89"/>
      <c r="OTW372" s="89"/>
      <c r="OTX372" s="89"/>
      <c r="OTY372" s="89"/>
      <c r="OTZ372" s="89"/>
      <c r="OUA372" s="89"/>
      <c r="OUB372" s="89"/>
      <c r="OUC372" s="89"/>
      <c r="OUD372" s="89"/>
      <c r="OUE372" s="89"/>
      <c r="OUF372" s="89"/>
      <c r="OUG372" s="89"/>
      <c r="OUH372" s="89"/>
      <c r="OUI372" s="89"/>
      <c r="OUJ372" s="89"/>
      <c r="OUK372" s="89"/>
      <c r="OUL372" s="89"/>
      <c r="OUM372" s="89"/>
      <c r="OUN372" s="89"/>
      <c r="OUO372" s="89"/>
      <c r="OUP372" s="89"/>
      <c r="OUQ372" s="89"/>
      <c r="OUR372" s="89"/>
      <c r="OUS372" s="89"/>
      <c r="OUT372" s="89"/>
      <c r="OUU372" s="89"/>
      <c r="OUV372" s="89"/>
      <c r="OUW372" s="89"/>
      <c r="OUX372" s="89"/>
      <c r="OUY372" s="89"/>
      <c r="OUZ372" s="89"/>
      <c r="OVA372" s="89"/>
      <c r="OVB372" s="89"/>
      <c r="OVC372" s="89"/>
      <c r="OVD372" s="89"/>
      <c r="OVE372" s="89"/>
      <c r="OVF372" s="89"/>
      <c r="OVG372" s="89"/>
      <c r="OVH372" s="89"/>
      <c r="OVI372" s="89"/>
      <c r="OVJ372" s="89"/>
      <c r="OVK372" s="89"/>
      <c r="OVL372" s="89"/>
      <c r="OVM372" s="89"/>
      <c r="OVN372" s="89"/>
      <c r="OVO372" s="89"/>
      <c r="OVP372" s="89"/>
      <c r="OVQ372" s="89"/>
      <c r="OVR372" s="89"/>
      <c r="OVS372" s="89"/>
      <c r="OVT372" s="89"/>
      <c r="OVU372" s="89"/>
      <c r="OVV372" s="89"/>
      <c r="OVW372" s="89"/>
      <c r="OVX372" s="89"/>
      <c r="OVY372" s="89"/>
      <c r="OVZ372" s="89"/>
      <c r="OWA372" s="89"/>
      <c r="OWB372" s="89"/>
      <c r="OWC372" s="89"/>
      <c r="OWD372" s="89"/>
      <c r="OWE372" s="89"/>
      <c r="OWF372" s="89"/>
      <c r="OWG372" s="89"/>
      <c r="OWH372" s="89"/>
      <c r="OWI372" s="89"/>
      <c r="OWJ372" s="89"/>
      <c r="OWK372" s="89"/>
      <c r="OWL372" s="89"/>
      <c r="OWM372" s="89"/>
      <c r="OWN372" s="89"/>
      <c r="OWO372" s="89"/>
      <c r="OWP372" s="89"/>
      <c r="OWQ372" s="89"/>
      <c r="OWR372" s="89"/>
      <c r="OWS372" s="89"/>
      <c r="OWT372" s="89"/>
      <c r="OWU372" s="89"/>
      <c r="OWV372" s="89"/>
      <c r="OWW372" s="89"/>
      <c r="OWX372" s="89"/>
      <c r="OWY372" s="89"/>
      <c r="OWZ372" s="89"/>
      <c r="OXA372" s="89"/>
      <c r="OXB372" s="89"/>
      <c r="OXC372" s="89"/>
      <c r="OXD372" s="89"/>
      <c r="OXE372" s="89"/>
      <c r="OXF372" s="89"/>
      <c r="OXG372" s="89"/>
      <c r="OXH372" s="89"/>
      <c r="OXI372" s="89"/>
      <c r="OXJ372" s="89"/>
      <c r="OXK372" s="89"/>
      <c r="OXL372" s="89"/>
      <c r="OXM372" s="89"/>
      <c r="OXN372" s="89"/>
      <c r="OXO372" s="89"/>
      <c r="OXP372" s="89"/>
      <c r="OXQ372" s="89"/>
      <c r="OXR372" s="89"/>
      <c r="OXS372" s="89"/>
      <c r="OXT372" s="89"/>
      <c r="OXU372" s="89"/>
      <c r="OXV372" s="89"/>
      <c r="OXW372" s="89"/>
      <c r="OXX372" s="89"/>
      <c r="OXY372" s="89"/>
      <c r="OXZ372" s="89"/>
      <c r="OYA372" s="89"/>
      <c r="OYB372" s="89"/>
      <c r="OYC372" s="89"/>
      <c r="OYD372" s="89"/>
      <c r="OYE372" s="89"/>
      <c r="OYF372" s="89"/>
      <c r="OYG372" s="89"/>
      <c r="OYH372" s="89"/>
      <c r="OYI372" s="89"/>
      <c r="OYJ372" s="89"/>
      <c r="OYK372" s="89"/>
      <c r="OYL372" s="89"/>
      <c r="OYM372" s="89"/>
      <c r="OYN372" s="89"/>
      <c r="OYO372" s="89"/>
      <c r="OYP372" s="89"/>
      <c r="OYQ372" s="89"/>
      <c r="OYR372" s="89"/>
      <c r="OYS372" s="89"/>
      <c r="OYT372" s="89"/>
      <c r="OYU372" s="89"/>
      <c r="OYV372" s="89"/>
      <c r="OYW372" s="89"/>
      <c r="OYX372" s="89"/>
      <c r="OYY372" s="89"/>
      <c r="OYZ372" s="89"/>
      <c r="OZA372" s="89"/>
      <c r="OZB372" s="89"/>
      <c r="OZC372" s="89"/>
      <c r="OZD372" s="89"/>
      <c r="OZE372" s="89"/>
      <c r="OZF372" s="89"/>
      <c r="OZG372" s="89"/>
      <c r="OZH372" s="89"/>
      <c r="OZI372" s="89"/>
      <c r="OZJ372" s="89"/>
      <c r="OZK372" s="89"/>
      <c r="OZL372" s="89"/>
      <c r="OZM372" s="89"/>
      <c r="OZN372" s="89"/>
      <c r="OZO372" s="89"/>
      <c r="OZP372" s="89"/>
      <c r="OZQ372" s="89"/>
      <c r="OZR372" s="89"/>
      <c r="OZS372" s="89"/>
      <c r="OZT372" s="89"/>
      <c r="OZU372" s="89"/>
      <c r="OZV372" s="89"/>
      <c r="OZW372" s="89"/>
      <c r="OZX372" s="89"/>
      <c r="OZY372" s="89"/>
      <c r="OZZ372" s="89"/>
      <c r="PAA372" s="89"/>
      <c r="PAB372" s="89"/>
      <c r="PAC372" s="89"/>
      <c r="PAD372" s="89"/>
      <c r="PAE372" s="89"/>
      <c r="PAF372" s="89"/>
      <c r="PAG372" s="89"/>
      <c r="PAH372" s="89"/>
      <c r="PAI372" s="89"/>
      <c r="PAJ372" s="89"/>
      <c r="PAK372" s="89"/>
      <c r="PAL372" s="89"/>
      <c r="PAM372" s="89"/>
      <c r="PAN372" s="89"/>
      <c r="PAO372" s="89"/>
      <c r="PAP372" s="89"/>
      <c r="PAQ372" s="89"/>
      <c r="PAR372" s="89"/>
      <c r="PAS372" s="89"/>
      <c r="PAT372" s="89"/>
      <c r="PAU372" s="89"/>
      <c r="PAV372" s="89"/>
      <c r="PAW372" s="89"/>
      <c r="PAX372" s="89"/>
      <c r="PAY372" s="89"/>
      <c r="PAZ372" s="89"/>
      <c r="PBA372" s="89"/>
      <c r="PBB372" s="89"/>
      <c r="PBC372" s="89"/>
      <c r="PBD372" s="89"/>
      <c r="PBE372" s="89"/>
      <c r="PBF372" s="89"/>
      <c r="PBG372" s="89"/>
      <c r="PBH372" s="89"/>
      <c r="PBI372" s="89"/>
      <c r="PBJ372" s="89"/>
      <c r="PBK372" s="89"/>
      <c r="PBL372" s="89"/>
      <c r="PBM372" s="89"/>
      <c r="PBN372" s="89"/>
      <c r="PBO372" s="89"/>
      <c r="PBP372" s="89"/>
      <c r="PBQ372" s="89"/>
      <c r="PBR372" s="89"/>
      <c r="PBS372" s="89"/>
      <c r="PBT372" s="89"/>
      <c r="PBU372" s="89"/>
      <c r="PBV372" s="89"/>
      <c r="PBW372" s="89"/>
      <c r="PBX372" s="89"/>
      <c r="PBY372" s="89"/>
      <c r="PBZ372" s="89"/>
      <c r="PCA372" s="89"/>
      <c r="PCB372" s="89"/>
      <c r="PCC372" s="89"/>
      <c r="PCD372" s="89"/>
      <c r="PCE372" s="89"/>
      <c r="PCF372" s="89"/>
      <c r="PCG372" s="89"/>
      <c r="PCH372" s="89"/>
      <c r="PCI372" s="89"/>
      <c r="PCJ372" s="89"/>
      <c r="PCK372" s="89"/>
      <c r="PCL372" s="89"/>
      <c r="PCM372" s="89"/>
      <c r="PCN372" s="89"/>
      <c r="PCO372" s="89"/>
      <c r="PCP372" s="89"/>
      <c r="PCQ372" s="89"/>
      <c r="PCR372" s="89"/>
      <c r="PCS372" s="89"/>
      <c r="PCT372" s="89"/>
      <c r="PCU372" s="89"/>
      <c r="PCV372" s="89"/>
      <c r="PCW372" s="89"/>
      <c r="PCX372" s="89"/>
      <c r="PCY372" s="89"/>
      <c r="PCZ372" s="89"/>
      <c r="PDA372" s="89"/>
      <c r="PDB372" s="89"/>
      <c r="PDC372" s="89"/>
      <c r="PDD372" s="89"/>
      <c r="PDE372" s="89"/>
      <c r="PDF372" s="89"/>
      <c r="PDG372" s="89"/>
      <c r="PDH372" s="89"/>
      <c r="PDI372" s="89"/>
      <c r="PDJ372" s="89"/>
      <c r="PDK372" s="89"/>
      <c r="PDL372" s="89"/>
      <c r="PDM372" s="89"/>
      <c r="PDN372" s="89"/>
      <c r="PDO372" s="89"/>
      <c r="PDP372" s="89"/>
      <c r="PDQ372" s="89"/>
      <c r="PDR372" s="89"/>
      <c r="PDS372" s="89"/>
      <c r="PDT372" s="89"/>
      <c r="PDU372" s="89"/>
      <c r="PDV372" s="89"/>
      <c r="PDW372" s="89"/>
      <c r="PDX372" s="89"/>
      <c r="PDY372" s="89"/>
      <c r="PDZ372" s="89"/>
      <c r="PEA372" s="89"/>
      <c r="PEB372" s="89"/>
      <c r="PEC372" s="89"/>
      <c r="PED372" s="89"/>
      <c r="PEE372" s="89"/>
      <c r="PEF372" s="89"/>
      <c r="PEG372" s="89"/>
      <c r="PEH372" s="89"/>
      <c r="PEI372" s="89"/>
      <c r="PEJ372" s="89"/>
      <c r="PEK372" s="89"/>
      <c r="PEL372" s="89"/>
      <c r="PEM372" s="89"/>
      <c r="PEN372" s="89"/>
      <c r="PEO372" s="89"/>
      <c r="PEP372" s="89"/>
      <c r="PEQ372" s="89"/>
      <c r="PER372" s="89"/>
      <c r="PES372" s="89"/>
      <c r="PET372" s="89"/>
      <c r="PEU372" s="89"/>
      <c r="PEV372" s="89"/>
      <c r="PEW372" s="89"/>
      <c r="PEX372" s="89"/>
      <c r="PEY372" s="89"/>
      <c r="PEZ372" s="89"/>
      <c r="PFA372" s="89"/>
      <c r="PFB372" s="89"/>
      <c r="PFC372" s="89"/>
      <c r="PFD372" s="89"/>
      <c r="PFE372" s="89"/>
      <c r="PFF372" s="89"/>
      <c r="PFG372" s="89"/>
      <c r="PFH372" s="89"/>
      <c r="PFI372" s="89"/>
      <c r="PFJ372" s="89"/>
      <c r="PFK372" s="89"/>
      <c r="PFL372" s="89"/>
      <c r="PFM372" s="89"/>
      <c r="PFN372" s="89"/>
      <c r="PFO372" s="89"/>
      <c r="PFP372" s="89"/>
      <c r="PFQ372" s="89"/>
      <c r="PFR372" s="89"/>
      <c r="PFS372" s="89"/>
      <c r="PFT372" s="89"/>
      <c r="PFU372" s="89"/>
      <c r="PFV372" s="89"/>
      <c r="PFW372" s="89"/>
      <c r="PFX372" s="89"/>
      <c r="PFY372" s="89"/>
      <c r="PFZ372" s="89"/>
      <c r="PGA372" s="89"/>
      <c r="PGB372" s="89"/>
      <c r="PGC372" s="89"/>
      <c r="PGD372" s="89"/>
      <c r="PGE372" s="89"/>
      <c r="PGF372" s="89"/>
      <c r="PGG372" s="89"/>
      <c r="PGH372" s="89"/>
      <c r="PGI372" s="89"/>
      <c r="PGJ372" s="89"/>
      <c r="PGK372" s="89"/>
      <c r="PGL372" s="89"/>
      <c r="PGM372" s="89"/>
      <c r="PGN372" s="89"/>
      <c r="PGO372" s="89"/>
      <c r="PGP372" s="89"/>
      <c r="PGQ372" s="89"/>
      <c r="PGR372" s="89"/>
      <c r="PGS372" s="89"/>
      <c r="PGT372" s="89"/>
      <c r="PGU372" s="89"/>
      <c r="PGV372" s="89"/>
      <c r="PGW372" s="89"/>
      <c r="PGX372" s="89"/>
      <c r="PGY372" s="89"/>
      <c r="PGZ372" s="89"/>
      <c r="PHA372" s="89"/>
      <c r="PHB372" s="89"/>
      <c r="PHC372" s="89"/>
      <c r="PHD372" s="89"/>
      <c r="PHE372" s="89"/>
      <c r="PHF372" s="89"/>
      <c r="PHG372" s="89"/>
      <c r="PHH372" s="89"/>
      <c r="PHI372" s="89"/>
      <c r="PHJ372" s="89"/>
      <c r="PHK372" s="89"/>
      <c r="PHL372" s="89"/>
      <c r="PHM372" s="89"/>
      <c r="PHN372" s="89"/>
      <c r="PHO372" s="89"/>
      <c r="PHP372" s="89"/>
      <c r="PHQ372" s="89"/>
      <c r="PHR372" s="89"/>
      <c r="PHS372" s="89"/>
      <c r="PHT372" s="89"/>
      <c r="PHU372" s="89"/>
      <c r="PHV372" s="89"/>
      <c r="PHW372" s="89"/>
      <c r="PHX372" s="89"/>
      <c r="PHY372" s="89"/>
      <c r="PHZ372" s="89"/>
      <c r="PIA372" s="89"/>
      <c r="PIB372" s="89"/>
      <c r="PIC372" s="89"/>
      <c r="PID372" s="89"/>
      <c r="PIE372" s="89"/>
      <c r="PIF372" s="89"/>
      <c r="PIG372" s="89"/>
      <c r="PIH372" s="89"/>
      <c r="PII372" s="89"/>
      <c r="PIJ372" s="89"/>
      <c r="PIK372" s="89"/>
      <c r="PIL372" s="89"/>
      <c r="PIM372" s="89"/>
      <c r="PIN372" s="89"/>
      <c r="PIO372" s="89"/>
      <c r="PIP372" s="89"/>
      <c r="PIQ372" s="89"/>
      <c r="PIR372" s="89"/>
      <c r="PIS372" s="89"/>
      <c r="PIT372" s="89"/>
      <c r="PIU372" s="89"/>
      <c r="PIV372" s="89"/>
      <c r="PIW372" s="89"/>
      <c r="PIX372" s="89"/>
      <c r="PIY372" s="89"/>
      <c r="PIZ372" s="89"/>
      <c r="PJA372" s="89"/>
      <c r="PJB372" s="89"/>
      <c r="PJC372" s="89"/>
      <c r="PJD372" s="89"/>
      <c r="PJE372" s="89"/>
      <c r="PJF372" s="89"/>
      <c r="PJG372" s="89"/>
      <c r="PJH372" s="89"/>
      <c r="PJI372" s="89"/>
      <c r="PJJ372" s="89"/>
      <c r="PJK372" s="89"/>
      <c r="PJL372" s="89"/>
      <c r="PJM372" s="89"/>
      <c r="PJN372" s="89"/>
      <c r="PJO372" s="89"/>
      <c r="PJP372" s="89"/>
      <c r="PJQ372" s="89"/>
      <c r="PJR372" s="89"/>
      <c r="PJS372" s="89"/>
      <c r="PJT372" s="89"/>
      <c r="PJU372" s="89"/>
      <c r="PJV372" s="89"/>
      <c r="PJW372" s="89"/>
      <c r="PJX372" s="89"/>
      <c r="PJY372" s="89"/>
      <c r="PJZ372" s="89"/>
      <c r="PKA372" s="89"/>
      <c r="PKB372" s="89"/>
      <c r="PKC372" s="89"/>
      <c r="PKD372" s="89"/>
      <c r="PKE372" s="89"/>
      <c r="PKF372" s="89"/>
      <c r="PKG372" s="89"/>
      <c r="PKH372" s="89"/>
      <c r="PKI372" s="89"/>
      <c r="PKJ372" s="89"/>
      <c r="PKK372" s="89"/>
      <c r="PKL372" s="89"/>
      <c r="PKM372" s="89"/>
      <c r="PKN372" s="89"/>
      <c r="PKO372" s="89"/>
      <c r="PKP372" s="89"/>
      <c r="PKQ372" s="89"/>
      <c r="PKR372" s="89"/>
      <c r="PKS372" s="89"/>
      <c r="PKT372" s="89"/>
      <c r="PKU372" s="89"/>
      <c r="PKV372" s="89"/>
      <c r="PKW372" s="89"/>
      <c r="PKX372" s="89"/>
      <c r="PKY372" s="89"/>
      <c r="PKZ372" s="89"/>
      <c r="PLA372" s="89"/>
      <c r="PLB372" s="89"/>
      <c r="PLC372" s="89"/>
      <c r="PLD372" s="89"/>
      <c r="PLE372" s="89"/>
      <c r="PLF372" s="89"/>
      <c r="PLG372" s="89"/>
      <c r="PLH372" s="89"/>
      <c r="PLI372" s="89"/>
      <c r="PLJ372" s="89"/>
      <c r="PLK372" s="89"/>
      <c r="PLL372" s="89"/>
      <c r="PLM372" s="89"/>
      <c r="PLN372" s="89"/>
      <c r="PLO372" s="89"/>
      <c r="PLP372" s="89"/>
      <c r="PLQ372" s="89"/>
      <c r="PLR372" s="89"/>
      <c r="PLS372" s="89"/>
      <c r="PLT372" s="89"/>
      <c r="PLU372" s="89"/>
      <c r="PLV372" s="89"/>
      <c r="PLW372" s="89"/>
      <c r="PLX372" s="89"/>
      <c r="PLY372" s="89"/>
      <c r="PLZ372" s="89"/>
      <c r="PMA372" s="89"/>
      <c r="PMB372" s="89"/>
      <c r="PMC372" s="89"/>
      <c r="PMD372" s="89"/>
      <c r="PME372" s="89"/>
      <c r="PMF372" s="89"/>
      <c r="PMG372" s="89"/>
      <c r="PMH372" s="89"/>
      <c r="PMI372" s="89"/>
      <c r="PMJ372" s="89"/>
      <c r="PMK372" s="89"/>
      <c r="PML372" s="89"/>
      <c r="PMM372" s="89"/>
      <c r="PMN372" s="89"/>
      <c r="PMO372" s="89"/>
      <c r="PMP372" s="89"/>
      <c r="PMQ372" s="89"/>
      <c r="PMR372" s="89"/>
      <c r="PMS372" s="89"/>
      <c r="PMT372" s="89"/>
      <c r="PMU372" s="89"/>
      <c r="PMV372" s="89"/>
      <c r="PMW372" s="89"/>
      <c r="PMX372" s="89"/>
      <c r="PMY372" s="89"/>
      <c r="PMZ372" s="89"/>
      <c r="PNA372" s="89"/>
      <c r="PNB372" s="89"/>
      <c r="PNC372" s="89"/>
      <c r="PND372" s="89"/>
      <c r="PNE372" s="89"/>
      <c r="PNF372" s="89"/>
      <c r="PNG372" s="89"/>
      <c r="PNH372" s="89"/>
      <c r="PNI372" s="89"/>
      <c r="PNJ372" s="89"/>
      <c r="PNK372" s="89"/>
      <c r="PNL372" s="89"/>
      <c r="PNM372" s="89"/>
      <c r="PNN372" s="89"/>
      <c r="PNO372" s="89"/>
      <c r="PNP372" s="89"/>
      <c r="PNQ372" s="89"/>
      <c r="PNR372" s="89"/>
      <c r="PNS372" s="89"/>
      <c r="PNT372" s="89"/>
      <c r="PNU372" s="89"/>
      <c r="PNV372" s="89"/>
      <c r="PNW372" s="89"/>
      <c r="PNX372" s="89"/>
      <c r="PNY372" s="89"/>
      <c r="PNZ372" s="89"/>
      <c r="POA372" s="89"/>
      <c r="POB372" s="89"/>
      <c r="POC372" s="89"/>
      <c r="POD372" s="89"/>
      <c r="POE372" s="89"/>
      <c r="POF372" s="89"/>
      <c r="POG372" s="89"/>
      <c r="POH372" s="89"/>
      <c r="POI372" s="89"/>
      <c r="POJ372" s="89"/>
      <c r="POK372" s="89"/>
      <c r="POL372" s="89"/>
      <c r="POM372" s="89"/>
      <c r="PON372" s="89"/>
      <c r="POO372" s="89"/>
      <c r="POP372" s="89"/>
      <c r="POQ372" s="89"/>
      <c r="POR372" s="89"/>
      <c r="POS372" s="89"/>
      <c r="POT372" s="89"/>
      <c r="POU372" s="89"/>
      <c r="POV372" s="89"/>
      <c r="POW372" s="89"/>
      <c r="POX372" s="89"/>
      <c r="POY372" s="89"/>
      <c r="POZ372" s="89"/>
      <c r="PPA372" s="89"/>
      <c r="PPB372" s="89"/>
      <c r="PPC372" s="89"/>
      <c r="PPD372" s="89"/>
      <c r="PPE372" s="89"/>
      <c r="PPF372" s="89"/>
      <c r="PPG372" s="89"/>
      <c r="PPH372" s="89"/>
      <c r="PPI372" s="89"/>
      <c r="PPJ372" s="89"/>
      <c r="PPK372" s="89"/>
      <c r="PPL372" s="89"/>
      <c r="PPM372" s="89"/>
      <c r="PPN372" s="89"/>
      <c r="PPO372" s="89"/>
      <c r="PPP372" s="89"/>
      <c r="PPQ372" s="89"/>
      <c r="PPR372" s="89"/>
      <c r="PPS372" s="89"/>
      <c r="PPT372" s="89"/>
      <c r="PPU372" s="89"/>
      <c r="PPV372" s="89"/>
      <c r="PPW372" s="89"/>
      <c r="PPX372" s="89"/>
      <c r="PPY372" s="89"/>
      <c r="PPZ372" s="89"/>
      <c r="PQA372" s="89"/>
      <c r="PQB372" s="89"/>
      <c r="PQC372" s="89"/>
      <c r="PQD372" s="89"/>
      <c r="PQE372" s="89"/>
      <c r="PQF372" s="89"/>
      <c r="PQG372" s="89"/>
      <c r="PQH372" s="89"/>
      <c r="PQI372" s="89"/>
      <c r="PQJ372" s="89"/>
      <c r="PQK372" s="89"/>
      <c r="PQL372" s="89"/>
      <c r="PQM372" s="89"/>
      <c r="PQN372" s="89"/>
      <c r="PQO372" s="89"/>
      <c r="PQP372" s="89"/>
      <c r="PQQ372" s="89"/>
      <c r="PQR372" s="89"/>
      <c r="PQS372" s="89"/>
      <c r="PQT372" s="89"/>
      <c r="PQU372" s="89"/>
      <c r="PQV372" s="89"/>
      <c r="PQW372" s="89"/>
      <c r="PQX372" s="89"/>
      <c r="PQY372" s="89"/>
      <c r="PQZ372" s="89"/>
      <c r="PRA372" s="89"/>
      <c r="PRB372" s="89"/>
      <c r="PRC372" s="89"/>
      <c r="PRD372" s="89"/>
      <c r="PRE372" s="89"/>
      <c r="PRF372" s="89"/>
      <c r="PRG372" s="89"/>
      <c r="PRH372" s="89"/>
      <c r="PRI372" s="89"/>
      <c r="PRJ372" s="89"/>
      <c r="PRK372" s="89"/>
      <c r="PRL372" s="89"/>
      <c r="PRM372" s="89"/>
      <c r="PRN372" s="89"/>
      <c r="PRO372" s="89"/>
      <c r="PRP372" s="89"/>
      <c r="PRQ372" s="89"/>
      <c r="PRR372" s="89"/>
      <c r="PRS372" s="89"/>
      <c r="PRT372" s="89"/>
      <c r="PRU372" s="89"/>
      <c r="PRV372" s="89"/>
      <c r="PRW372" s="89"/>
      <c r="PRX372" s="89"/>
      <c r="PRY372" s="89"/>
      <c r="PRZ372" s="89"/>
      <c r="PSA372" s="89"/>
      <c r="PSB372" s="89"/>
      <c r="PSC372" s="89"/>
      <c r="PSD372" s="89"/>
      <c r="PSE372" s="89"/>
      <c r="PSF372" s="89"/>
      <c r="PSG372" s="89"/>
      <c r="PSH372" s="89"/>
      <c r="PSI372" s="89"/>
      <c r="PSJ372" s="89"/>
      <c r="PSK372" s="89"/>
      <c r="PSL372" s="89"/>
      <c r="PSM372" s="89"/>
      <c r="PSN372" s="89"/>
      <c r="PSO372" s="89"/>
      <c r="PSP372" s="89"/>
      <c r="PSQ372" s="89"/>
      <c r="PSR372" s="89"/>
      <c r="PSS372" s="89"/>
      <c r="PST372" s="89"/>
      <c r="PSU372" s="89"/>
      <c r="PSV372" s="89"/>
      <c r="PSW372" s="89"/>
      <c r="PSX372" s="89"/>
      <c r="PSY372" s="89"/>
      <c r="PSZ372" s="89"/>
      <c r="PTA372" s="89"/>
      <c r="PTB372" s="89"/>
      <c r="PTC372" s="89"/>
      <c r="PTD372" s="89"/>
      <c r="PTE372" s="89"/>
      <c r="PTF372" s="89"/>
      <c r="PTG372" s="89"/>
      <c r="PTH372" s="89"/>
      <c r="PTI372" s="89"/>
      <c r="PTJ372" s="89"/>
      <c r="PTK372" s="89"/>
      <c r="PTL372" s="89"/>
      <c r="PTM372" s="89"/>
      <c r="PTN372" s="89"/>
      <c r="PTO372" s="89"/>
      <c r="PTP372" s="89"/>
      <c r="PTQ372" s="89"/>
      <c r="PTR372" s="89"/>
      <c r="PTS372" s="89"/>
      <c r="PTT372" s="89"/>
      <c r="PTU372" s="89"/>
      <c r="PTV372" s="89"/>
      <c r="PTW372" s="89"/>
      <c r="PTX372" s="89"/>
      <c r="PTY372" s="89"/>
      <c r="PTZ372" s="89"/>
      <c r="PUA372" s="89"/>
      <c r="PUB372" s="89"/>
      <c r="PUC372" s="89"/>
      <c r="PUD372" s="89"/>
      <c r="PUE372" s="89"/>
      <c r="PUF372" s="89"/>
      <c r="PUG372" s="89"/>
      <c r="PUH372" s="89"/>
      <c r="PUI372" s="89"/>
      <c r="PUJ372" s="89"/>
      <c r="PUK372" s="89"/>
      <c r="PUL372" s="89"/>
      <c r="PUM372" s="89"/>
      <c r="PUN372" s="89"/>
      <c r="PUO372" s="89"/>
      <c r="PUP372" s="89"/>
      <c r="PUQ372" s="89"/>
      <c r="PUR372" s="89"/>
      <c r="PUS372" s="89"/>
      <c r="PUT372" s="89"/>
      <c r="PUU372" s="89"/>
      <c r="PUV372" s="89"/>
      <c r="PUW372" s="89"/>
      <c r="PUX372" s="89"/>
      <c r="PUY372" s="89"/>
      <c r="PUZ372" s="89"/>
      <c r="PVA372" s="89"/>
      <c r="PVB372" s="89"/>
      <c r="PVC372" s="89"/>
      <c r="PVD372" s="89"/>
      <c r="PVE372" s="89"/>
      <c r="PVF372" s="89"/>
      <c r="PVG372" s="89"/>
      <c r="PVH372" s="89"/>
      <c r="PVI372" s="89"/>
      <c r="PVJ372" s="89"/>
      <c r="PVK372" s="89"/>
      <c r="PVL372" s="89"/>
      <c r="PVM372" s="89"/>
      <c r="PVN372" s="89"/>
      <c r="PVO372" s="89"/>
      <c r="PVP372" s="89"/>
      <c r="PVQ372" s="89"/>
      <c r="PVR372" s="89"/>
      <c r="PVS372" s="89"/>
      <c r="PVT372" s="89"/>
      <c r="PVU372" s="89"/>
      <c r="PVV372" s="89"/>
      <c r="PVW372" s="89"/>
      <c r="PVX372" s="89"/>
      <c r="PVY372" s="89"/>
      <c r="PVZ372" s="89"/>
      <c r="PWA372" s="89"/>
      <c r="PWB372" s="89"/>
      <c r="PWC372" s="89"/>
      <c r="PWD372" s="89"/>
      <c r="PWE372" s="89"/>
      <c r="PWF372" s="89"/>
      <c r="PWG372" s="89"/>
      <c r="PWH372" s="89"/>
      <c r="PWI372" s="89"/>
      <c r="PWJ372" s="89"/>
      <c r="PWK372" s="89"/>
      <c r="PWL372" s="89"/>
      <c r="PWM372" s="89"/>
      <c r="PWN372" s="89"/>
      <c r="PWO372" s="89"/>
      <c r="PWP372" s="89"/>
      <c r="PWQ372" s="89"/>
      <c r="PWR372" s="89"/>
      <c r="PWS372" s="89"/>
      <c r="PWT372" s="89"/>
      <c r="PWU372" s="89"/>
      <c r="PWV372" s="89"/>
      <c r="PWW372" s="89"/>
      <c r="PWX372" s="89"/>
      <c r="PWY372" s="89"/>
      <c r="PWZ372" s="89"/>
      <c r="PXA372" s="89"/>
      <c r="PXB372" s="89"/>
      <c r="PXC372" s="89"/>
      <c r="PXD372" s="89"/>
      <c r="PXE372" s="89"/>
      <c r="PXF372" s="89"/>
      <c r="PXG372" s="89"/>
      <c r="PXH372" s="89"/>
      <c r="PXI372" s="89"/>
      <c r="PXJ372" s="89"/>
      <c r="PXK372" s="89"/>
      <c r="PXL372" s="89"/>
      <c r="PXM372" s="89"/>
      <c r="PXN372" s="89"/>
      <c r="PXO372" s="89"/>
      <c r="PXP372" s="89"/>
      <c r="PXQ372" s="89"/>
      <c r="PXR372" s="89"/>
      <c r="PXS372" s="89"/>
      <c r="PXT372" s="89"/>
      <c r="PXU372" s="89"/>
      <c r="PXV372" s="89"/>
      <c r="PXW372" s="89"/>
      <c r="PXX372" s="89"/>
      <c r="PXY372" s="89"/>
      <c r="PXZ372" s="89"/>
      <c r="PYA372" s="89"/>
      <c r="PYB372" s="89"/>
      <c r="PYC372" s="89"/>
      <c r="PYD372" s="89"/>
      <c r="PYE372" s="89"/>
      <c r="PYF372" s="89"/>
      <c r="PYG372" s="89"/>
      <c r="PYH372" s="89"/>
      <c r="PYI372" s="89"/>
      <c r="PYJ372" s="89"/>
      <c r="PYK372" s="89"/>
      <c r="PYL372" s="89"/>
      <c r="PYM372" s="89"/>
      <c r="PYN372" s="89"/>
      <c r="PYO372" s="89"/>
      <c r="PYP372" s="89"/>
      <c r="PYQ372" s="89"/>
      <c r="PYR372" s="89"/>
      <c r="PYS372" s="89"/>
      <c r="PYT372" s="89"/>
      <c r="PYU372" s="89"/>
      <c r="PYV372" s="89"/>
      <c r="PYW372" s="89"/>
      <c r="PYX372" s="89"/>
      <c r="PYY372" s="89"/>
      <c r="PYZ372" s="89"/>
      <c r="PZA372" s="89"/>
      <c r="PZB372" s="89"/>
      <c r="PZC372" s="89"/>
      <c r="PZD372" s="89"/>
      <c r="PZE372" s="89"/>
      <c r="PZF372" s="89"/>
      <c r="PZG372" s="89"/>
      <c r="PZH372" s="89"/>
      <c r="PZI372" s="89"/>
      <c r="PZJ372" s="89"/>
      <c r="PZK372" s="89"/>
      <c r="PZL372" s="89"/>
      <c r="PZM372" s="89"/>
      <c r="PZN372" s="89"/>
      <c r="PZO372" s="89"/>
      <c r="PZP372" s="89"/>
      <c r="PZQ372" s="89"/>
      <c r="PZR372" s="89"/>
      <c r="PZS372" s="89"/>
      <c r="PZT372" s="89"/>
      <c r="PZU372" s="89"/>
      <c r="PZV372" s="89"/>
      <c r="PZW372" s="89"/>
      <c r="PZX372" s="89"/>
      <c r="PZY372" s="89"/>
      <c r="PZZ372" s="89"/>
      <c r="QAA372" s="89"/>
      <c r="QAB372" s="89"/>
      <c r="QAC372" s="89"/>
      <c r="QAD372" s="89"/>
      <c r="QAE372" s="89"/>
      <c r="QAF372" s="89"/>
      <c r="QAG372" s="89"/>
      <c r="QAH372" s="89"/>
      <c r="QAI372" s="89"/>
      <c r="QAJ372" s="89"/>
      <c r="QAK372" s="89"/>
      <c r="QAL372" s="89"/>
      <c r="QAM372" s="89"/>
      <c r="QAN372" s="89"/>
      <c r="QAO372" s="89"/>
      <c r="QAP372" s="89"/>
      <c r="QAQ372" s="89"/>
      <c r="QAR372" s="89"/>
      <c r="QAS372" s="89"/>
      <c r="QAT372" s="89"/>
      <c r="QAU372" s="89"/>
      <c r="QAV372" s="89"/>
      <c r="QAW372" s="89"/>
      <c r="QAX372" s="89"/>
      <c r="QAY372" s="89"/>
      <c r="QAZ372" s="89"/>
      <c r="QBA372" s="89"/>
      <c r="QBB372" s="89"/>
      <c r="QBC372" s="89"/>
      <c r="QBD372" s="89"/>
      <c r="QBE372" s="89"/>
      <c r="QBF372" s="89"/>
      <c r="QBG372" s="89"/>
      <c r="QBH372" s="89"/>
      <c r="QBI372" s="89"/>
      <c r="QBJ372" s="89"/>
      <c r="QBK372" s="89"/>
      <c r="QBL372" s="89"/>
      <c r="QBM372" s="89"/>
      <c r="QBN372" s="89"/>
      <c r="QBO372" s="89"/>
      <c r="QBP372" s="89"/>
      <c r="QBQ372" s="89"/>
      <c r="QBR372" s="89"/>
      <c r="QBS372" s="89"/>
      <c r="QBT372" s="89"/>
      <c r="QBU372" s="89"/>
      <c r="QBV372" s="89"/>
      <c r="QBW372" s="89"/>
      <c r="QBX372" s="89"/>
      <c r="QBY372" s="89"/>
      <c r="QBZ372" s="89"/>
      <c r="QCA372" s="89"/>
      <c r="QCB372" s="89"/>
      <c r="QCC372" s="89"/>
      <c r="QCD372" s="89"/>
      <c r="QCE372" s="89"/>
      <c r="QCF372" s="89"/>
      <c r="QCG372" s="89"/>
      <c r="QCH372" s="89"/>
      <c r="QCI372" s="89"/>
      <c r="QCJ372" s="89"/>
      <c r="QCK372" s="89"/>
      <c r="QCL372" s="89"/>
      <c r="QCM372" s="89"/>
      <c r="QCN372" s="89"/>
      <c r="QCO372" s="89"/>
      <c r="QCP372" s="89"/>
      <c r="QCQ372" s="89"/>
      <c r="QCR372" s="89"/>
      <c r="QCS372" s="89"/>
      <c r="QCT372" s="89"/>
      <c r="QCU372" s="89"/>
      <c r="QCV372" s="89"/>
      <c r="QCW372" s="89"/>
      <c r="QCX372" s="89"/>
      <c r="QCY372" s="89"/>
      <c r="QCZ372" s="89"/>
      <c r="QDA372" s="89"/>
      <c r="QDB372" s="89"/>
      <c r="QDC372" s="89"/>
      <c r="QDD372" s="89"/>
      <c r="QDE372" s="89"/>
      <c r="QDF372" s="89"/>
      <c r="QDG372" s="89"/>
      <c r="QDH372" s="89"/>
      <c r="QDI372" s="89"/>
      <c r="QDJ372" s="89"/>
      <c r="QDK372" s="89"/>
      <c r="QDL372" s="89"/>
      <c r="QDM372" s="89"/>
      <c r="QDN372" s="89"/>
      <c r="QDO372" s="89"/>
      <c r="QDP372" s="89"/>
      <c r="QDQ372" s="89"/>
      <c r="QDR372" s="89"/>
      <c r="QDS372" s="89"/>
      <c r="QDT372" s="89"/>
      <c r="QDU372" s="89"/>
      <c r="QDV372" s="89"/>
      <c r="QDW372" s="89"/>
      <c r="QDX372" s="89"/>
      <c r="QDY372" s="89"/>
      <c r="QDZ372" s="89"/>
      <c r="QEA372" s="89"/>
      <c r="QEB372" s="89"/>
      <c r="QEC372" s="89"/>
      <c r="QED372" s="89"/>
      <c r="QEE372" s="89"/>
      <c r="QEF372" s="89"/>
      <c r="QEG372" s="89"/>
      <c r="QEH372" s="89"/>
      <c r="QEI372" s="89"/>
      <c r="QEJ372" s="89"/>
      <c r="QEK372" s="89"/>
      <c r="QEL372" s="89"/>
      <c r="QEM372" s="89"/>
      <c r="QEN372" s="89"/>
      <c r="QEO372" s="89"/>
      <c r="QEP372" s="89"/>
      <c r="QEQ372" s="89"/>
      <c r="QER372" s="89"/>
      <c r="QES372" s="89"/>
      <c r="QET372" s="89"/>
      <c r="QEU372" s="89"/>
      <c r="QEV372" s="89"/>
      <c r="QEW372" s="89"/>
      <c r="QEX372" s="89"/>
      <c r="QEY372" s="89"/>
      <c r="QEZ372" s="89"/>
      <c r="QFA372" s="89"/>
      <c r="QFB372" s="89"/>
      <c r="QFC372" s="89"/>
      <c r="QFD372" s="89"/>
      <c r="QFE372" s="89"/>
      <c r="QFF372" s="89"/>
      <c r="QFG372" s="89"/>
      <c r="QFH372" s="89"/>
      <c r="QFI372" s="89"/>
      <c r="QFJ372" s="89"/>
      <c r="QFK372" s="89"/>
      <c r="QFL372" s="89"/>
      <c r="QFM372" s="89"/>
      <c r="QFN372" s="89"/>
      <c r="QFO372" s="89"/>
      <c r="QFP372" s="89"/>
      <c r="QFQ372" s="89"/>
      <c r="QFR372" s="89"/>
      <c r="QFS372" s="89"/>
      <c r="QFT372" s="89"/>
      <c r="QFU372" s="89"/>
      <c r="QFV372" s="89"/>
      <c r="QFW372" s="89"/>
      <c r="QFX372" s="89"/>
      <c r="QFY372" s="89"/>
      <c r="QFZ372" s="89"/>
      <c r="QGA372" s="89"/>
      <c r="QGB372" s="89"/>
      <c r="QGC372" s="89"/>
      <c r="QGD372" s="89"/>
      <c r="QGE372" s="89"/>
      <c r="QGF372" s="89"/>
      <c r="QGG372" s="89"/>
      <c r="QGH372" s="89"/>
      <c r="QGI372" s="89"/>
      <c r="QGJ372" s="89"/>
      <c r="QGK372" s="89"/>
      <c r="QGL372" s="89"/>
      <c r="QGM372" s="89"/>
      <c r="QGN372" s="89"/>
      <c r="QGO372" s="89"/>
      <c r="QGP372" s="89"/>
      <c r="QGQ372" s="89"/>
      <c r="QGR372" s="89"/>
      <c r="QGS372" s="89"/>
      <c r="QGT372" s="89"/>
      <c r="QGU372" s="89"/>
      <c r="QGV372" s="89"/>
      <c r="QGW372" s="89"/>
      <c r="QGX372" s="89"/>
      <c r="QGY372" s="89"/>
      <c r="QGZ372" s="89"/>
      <c r="QHA372" s="89"/>
      <c r="QHB372" s="89"/>
      <c r="QHC372" s="89"/>
      <c r="QHD372" s="89"/>
      <c r="QHE372" s="89"/>
      <c r="QHF372" s="89"/>
      <c r="QHG372" s="89"/>
      <c r="QHH372" s="89"/>
      <c r="QHI372" s="89"/>
      <c r="QHJ372" s="89"/>
      <c r="QHK372" s="89"/>
      <c r="QHL372" s="89"/>
      <c r="QHM372" s="89"/>
      <c r="QHN372" s="89"/>
      <c r="QHO372" s="89"/>
      <c r="QHP372" s="89"/>
      <c r="QHQ372" s="89"/>
      <c r="QHR372" s="89"/>
      <c r="QHS372" s="89"/>
      <c r="QHT372" s="89"/>
      <c r="QHU372" s="89"/>
      <c r="QHV372" s="89"/>
      <c r="QHW372" s="89"/>
      <c r="QHX372" s="89"/>
      <c r="QHY372" s="89"/>
      <c r="QHZ372" s="89"/>
      <c r="QIA372" s="89"/>
      <c r="QIB372" s="89"/>
      <c r="QIC372" s="89"/>
      <c r="QID372" s="89"/>
      <c r="QIE372" s="89"/>
      <c r="QIF372" s="89"/>
      <c r="QIG372" s="89"/>
      <c r="QIH372" s="89"/>
      <c r="QII372" s="89"/>
      <c r="QIJ372" s="89"/>
      <c r="QIK372" s="89"/>
      <c r="QIL372" s="89"/>
      <c r="QIM372" s="89"/>
      <c r="QIN372" s="89"/>
      <c r="QIO372" s="89"/>
      <c r="QIP372" s="89"/>
      <c r="QIQ372" s="89"/>
      <c r="QIR372" s="89"/>
      <c r="QIS372" s="89"/>
      <c r="QIT372" s="89"/>
      <c r="QIU372" s="89"/>
      <c r="QIV372" s="89"/>
      <c r="QIW372" s="89"/>
      <c r="QIX372" s="89"/>
      <c r="QIY372" s="89"/>
      <c r="QIZ372" s="89"/>
      <c r="QJA372" s="89"/>
      <c r="QJB372" s="89"/>
      <c r="QJC372" s="89"/>
      <c r="QJD372" s="89"/>
      <c r="QJE372" s="89"/>
      <c r="QJF372" s="89"/>
      <c r="QJG372" s="89"/>
      <c r="QJH372" s="89"/>
      <c r="QJI372" s="89"/>
      <c r="QJJ372" s="89"/>
      <c r="QJK372" s="89"/>
      <c r="QJL372" s="89"/>
      <c r="QJM372" s="89"/>
      <c r="QJN372" s="89"/>
      <c r="QJO372" s="89"/>
      <c r="QJP372" s="89"/>
      <c r="QJQ372" s="89"/>
      <c r="QJR372" s="89"/>
      <c r="QJS372" s="89"/>
      <c r="QJT372" s="89"/>
      <c r="QJU372" s="89"/>
      <c r="QJV372" s="89"/>
      <c r="QJW372" s="89"/>
      <c r="QJX372" s="89"/>
      <c r="QJY372" s="89"/>
      <c r="QJZ372" s="89"/>
      <c r="QKA372" s="89"/>
      <c r="QKB372" s="89"/>
      <c r="QKC372" s="89"/>
      <c r="QKD372" s="89"/>
      <c r="QKE372" s="89"/>
      <c r="QKF372" s="89"/>
      <c r="QKG372" s="89"/>
      <c r="QKH372" s="89"/>
      <c r="QKI372" s="89"/>
      <c r="QKJ372" s="89"/>
      <c r="QKK372" s="89"/>
      <c r="QKL372" s="89"/>
      <c r="QKM372" s="89"/>
      <c r="QKN372" s="89"/>
      <c r="QKO372" s="89"/>
      <c r="QKP372" s="89"/>
      <c r="QKQ372" s="89"/>
      <c r="QKR372" s="89"/>
      <c r="QKS372" s="89"/>
      <c r="QKT372" s="89"/>
      <c r="QKU372" s="89"/>
      <c r="QKV372" s="89"/>
      <c r="QKW372" s="89"/>
      <c r="QKX372" s="89"/>
      <c r="QKY372" s="89"/>
      <c r="QKZ372" s="89"/>
      <c r="QLA372" s="89"/>
      <c r="QLB372" s="89"/>
      <c r="QLC372" s="89"/>
      <c r="QLD372" s="89"/>
      <c r="QLE372" s="89"/>
      <c r="QLF372" s="89"/>
      <c r="QLG372" s="89"/>
      <c r="QLH372" s="89"/>
      <c r="QLI372" s="89"/>
      <c r="QLJ372" s="89"/>
      <c r="QLK372" s="89"/>
      <c r="QLL372" s="89"/>
      <c r="QLM372" s="89"/>
      <c r="QLN372" s="89"/>
      <c r="QLO372" s="89"/>
      <c r="QLP372" s="89"/>
      <c r="QLQ372" s="89"/>
      <c r="QLR372" s="89"/>
      <c r="QLS372" s="89"/>
      <c r="QLT372" s="89"/>
      <c r="QLU372" s="89"/>
      <c r="QLV372" s="89"/>
      <c r="QLW372" s="89"/>
      <c r="QLX372" s="89"/>
      <c r="QLY372" s="89"/>
      <c r="QLZ372" s="89"/>
      <c r="QMA372" s="89"/>
      <c r="QMB372" s="89"/>
      <c r="QMC372" s="89"/>
      <c r="QMD372" s="89"/>
      <c r="QME372" s="89"/>
      <c r="QMF372" s="89"/>
      <c r="QMG372" s="89"/>
      <c r="QMH372" s="89"/>
      <c r="QMI372" s="89"/>
      <c r="QMJ372" s="89"/>
      <c r="QMK372" s="89"/>
      <c r="QML372" s="89"/>
      <c r="QMM372" s="89"/>
      <c r="QMN372" s="89"/>
      <c r="QMO372" s="89"/>
      <c r="QMP372" s="89"/>
      <c r="QMQ372" s="89"/>
      <c r="QMR372" s="89"/>
      <c r="QMS372" s="89"/>
      <c r="QMT372" s="89"/>
      <c r="QMU372" s="89"/>
      <c r="QMV372" s="89"/>
      <c r="QMW372" s="89"/>
      <c r="QMX372" s="89"/>
      <c r="QMY372" s="89"/>
      <c r="QMZ372" s="89"/>
      <c r="QNA372" s="89"/>
      <c r="QNB372" s="89"/>
      <c r="QNC372" s="89"/>
      <c r="QND372" s="89"/>
      <c r="QNE372" s="89"/>
      <c r="QNF372" s="89"/>
      <c r="QNG372" s="89"/>
      <c r="QNH372" s="89"/>
      <c r="QNI372" s="89"/>
      <c r="QNJ372" s="89"/>
      <c r="QNK372" s="89"/>
      <c r="QNL372" s="89"/>
      <c r="QNM372" s="89"/>
      <c r="QNN372" s="89"/>
      <c r="QNO372" s="89"/>
      <c r="QNP372" s="89"/>
      <c r="QNQ372" s="89"/>
      <c r="QNR372" s="89"/>
      <c r="QNS372" s="89"/>
      <c r="QNT372" s="89"/>
      <c r="QNU372" s="89"/>
      <c r="QNV372" s="89"/>
      <c r="QNW372" s="89"/>
      <c r="QNX372" s="89"/>
      <c r="QNY372" s="89"/>
      <c r="QNZ372" s="89"/>
      <c r="QOA372" s="89"/>
      <c r="QOB372" s="89"/>
      <c r="QOC372" s="89"/>
      <c r="QOD372" s="89"/>
      <c r="QOE372" s="89"/>
      <c r="QOF372" s="89"/>
      <c r="QOG372" s="89"/>
      <c r="QOH372" s="89"/>
      <c r="QOI372" s="89"/>
      <c r="QOJ372" s="89"/>
      <c r="QOK372" s="89"/>
      <c r="QOL372" s="89"/>
      <c r="QOM372" s="89"/>
      <c r="QON372" s="89"/>
      <c r="QOO372" s="89"/>
      <c r="QOP372" s="89"/>
      <c r="QOQ372" s="89"/>
      <c r="QOR372" s="89"/>
      <c r="QOS372" s="89"/>
      <c r="QOT372" s="89"/>
      <c r="QOU372" s="89"/>
      <c r="QOV372" s="89"/>
      <c r="QOW372" s="89"/>
      <c r="QOX372" s="89"/>
      <c r="QOY372" s="89"/>
      <c r="QOZ372" s="89"/>
      <c r="QPA372" s="89"/>
      <c r="QPB372" s="89"/>
      <c r="QPC372" s="89"/>
      <c r="QPD372" s="89"/>
      <c r="QPE372" s="89"/>
      <c r="QPF372" s="89"/>
      <c r="QPG372" s="89"/>
      <c r="QPH372" s="89"/>
      <c r="QPI372" s="89"/>
      <c r="QPJ372" s="89"/>
      <c r="QPK372" s="89"/>
      <c r="QPL372" s="89"/>
      <c r="QPM372" s="89"/>
      <c r="QPN372" s="89"/>
      <c r="QPO372" s="89"/>
      <c r="QPP372" s="89"/>
      <c r="QPQ372" s="89"/>
      <c r="QPR372" s="89"/>
      <c r="QPS372" s="89"/>
      <c r="QPT372" s="89"/>
      <c r="QPU372" s="89"/>
      <c r="QPV372" s="89"/>
      <c r="QPW372" s="89"/>
      <c r="QPX372" s="89"/>
      <c r="QPY372" s="89"/>
      <c r="QPZ372" s="89"/>
      <c r="QQA372" s="89"/>
      <c r="QQB372" s="89"/>
      <c r="QQC372" s="89"/>
      <c r="QQD372" s="89"/>
      <c r="QQE372" s="89"/>
      <c r="QQF372" s="89"/>
      <c r="QQG372" s="89"/>
      <c r="QQH372" s="89"/>
      <c r="QQI372" s="89"/>
      <c r="QQJ372" s="89"/>
      <c r="QQK372" s="89"/>
      <c r="QQL372" s="89"/>
      <c r="QQM372" s="89"/>
      <c r="QQN372" s="89"/>
      <c r="QQO372" s="89"/>
      <c r="QQP372" s="89"/>
      <c r="QQQ372" s="89"/>
      <c r="QQR372" s="89"/>
      <c r="QQS372" s="89"/>
      <c r="QQT372" s="89"/>
      <c r="QQU372" s="89"/>
      <c r="QQV372" s="89"/>
      <c r="QQW372" s="89"/>
      <c r="QQX372" s="89"/>
      <c r="QQY372" s="89"/>
      <c r="QQZ372" s="89"/>
      <c r="QRA372" s="89"/>
      <c r="QRB372" s="89"/>
      <c r="QRC372" s="89"/>
      <c r="QRD372" s="89"/>
      <c r="QRE372" s="89"/>
      <c r="QRF372" s="89"/>
      <c r="QRG372" s="89"/>
      <c r="QRH372" s="89"/>
      <c r="QRI372" s="89"/>
      <c r="QRJ372" s="89"/>
      <c r="QRK372" s="89"/>
      <c r="QRL372" s="89"/>
      <c r="QRM372" s="89"/>
      <c r="QRN372" s="89"/>
      <c r="QRO372" s="89"/>
      <c r="QRP372" s="89"/>
      <c r="QRQ372" s="89"/>
      <c r="QRR372" s="89"/>
      <c r="QRS372" s="89"/>
      <c r="QRT372" s="89"/>
      <c r="QRU372" s="89"/>
      <c r="QRV372" s="89"/>
      <c r="QRW372" s="89"/>
      <c r="QRX372" s="89"/>
      <c r="QRY372" s="89"/>
      <c r="QRZ372" s="89"/>
      <c r="QSA372" s="89"/>
      <c r="QSB372" s="89"/>
      <c r="QSC372" s="89"/>
      <c r="QSD372" s="89"/>
      <c r="QSE372" s="89"/>
      <c r="QSF372" s="89"/>
      <c r="QSG372" s="89"/>
      <c r="QSH372" s="89"/>
      <c r="QSI372" s="89"/>
      <c r="QSJ372" s="89"/>
      <c r="QSK372" s="89"/>
      <c r="QSL372" s="89"/>
      <c r="QSM372" s="89"/>
      <c r="QSN372" s="89"/>
      <c r="QSO372" s="89"/>
      <c r="QSP372" s="89"/>
      <c r="QSQ372" s="89"/>
      <c r="QSR372" s="89"/>
      <c r="QSS372" s="89"/>
      <c r="QST372" s="89"/>
      <c r="QSU372" s="89"/>
      <c r="QSV372" s="89"/>
      <c r="QSW372" s="89"/>
      <c r="QSX372" s="89"/>
      <c r="QSY372" s="89"/>
      <c r="QSZ372" s="89"/>
      <c r="QTA372" s="89"/>
      <c r="QTB372" s="89"/>
      <c r="QTC372" s="89"/>
      <c r="QTD372" s="89"/>
      <c r="QTE372" s="89"/>
      <c r="QTF372" s="89"/>
      <c r="QTG372" s="89"/>
      <c r="QTH372" s="89"/>
      <c r="QTI372" s="89"/>
      <c r="QTJ372" s="89"/>
      <c r="QTK372" s="89"/>
      <c r="QTL372" s="89"/>
      <c r="QTM372" s="89"/>
      <c r="QTN372" s="89"/>
      <c r="QTO372" s="89"/>
      <c r="QTP372" s="89"/>
      <c r="QTQ372" s="89"/>
      <c r="QTR372" s="89"/>
      <c r="QTS372" s="89"/>
      <c r="QTT372" s="89"/>
      <c r="QTU372" s="89"/>
      <c r="QTV372" s="89"/>
      <c r="QTW372" s="89"/>
      <c r="QTX372" s="89"/>
      <c r="QTY372" s="89"/>
      <c r="QTZ372" s="89"/>
      <c r="QUA372" s="89"/>
      <c r="QUB372" s="89"/>
      <c r="QUC372" s="89"/>
      <c r="QUD372" s="89"/>
      <c r="QUE372" s="89"/>
      <c r="QUF372" s="89"/>
      <c r="QUG372" s="89"/>
      <c r="QUH372" s="89"/>
      <c r="QUI372" s="89"/>
      <c r="QUJ372" s="89"/>
      <c r="QUK372" s="89"/>
      <c r="QUL372" s="89"/>
      <c r="QUM372" s="89"/>
      <c r="QUN372" s="89"/>
      <c r="QUO372" s="89"/>
      <c r="QUP372" s="89"/>
      <c r="QUQ372" s="89"/>
      <c r="QUR372" s="89"/>
      <c r="QUS372" s="89"/>
      <c r="QUT372" s="89"/>
      <c r="QUU372" s="89"/>
      <c r="QUV372" s="89"/>
      <c r="QUW372" s="89"/>
      <c r="QUX372" s="89"/>
      <c r="QUY372" s="89"/>
      <c r="QUZ372" s="89"/>
      <c r="QVA372" s="89"/>
      <c r="QVB372" s="89"/>
      <c r="QVC372" s="89"/>
      <c r="QVD372" s="89"/>
      <c r="QVE372" s="89"/>
      <c r="QVF372" s="89"/>
      <c r="QVG372" s="89"/>
      <c r="QVH372" s="89"/>
      <c r="QVI372" s="89"/>
      <c r="QVJ372" s="89"/>
      <c r="QVK372" s="89"/>
      <c r="QVL372" s="89"/>
      <c r="QVM372" s="89"/>
      <c r="QVN372" s="89"/>
      <c r="QVO372" s="89"/>
      <c r="QVP372" s="89"/>
      <c r="QVQ372" s="89"/>
      <c r="QVR372" s="89"/>
      <c r="QVS372" s="89"/>
      <c r="QVT372" s="89"/>
      <c r="QVU372" s="89"/>
      <c r="QVV372" s="89"/>
      <c r="QVW372" s="89"/>
      <c r="QVX372" s="89"/>
      <c r="QVY372" s="89"/>
      <c r="QVZ372" s="89"/>
      <c r="QWA372" s="89"/>
      <c r="QWB372" s="89"/>
      <c r="QWC372" s="89"/>
      <c r="QWD372" s="89"/>
      <c r="QWE372" s="89"/>
      <c r="QWF372" s="89"/>
      <c r="QWG372" s="89"/>
      <c r="QWH372" s="89"/>
      <c r="QWI372" s="89"/>
      <c r="QWJ372" s="89"/>
      <c r="QWK372" s="89"/>
      <c r="QWL372" s="89"/>
      <c r="QWM372" s="89"/>
      <c r="QWN372" s="89"/>
      <c r="QWO372" s="89"/>
      <c r="QWP372" s="89"/>
      <c r="QWQ372" s="89"/>
      <c r="QWR372" s="89"/>
      <c r="QWS372" s="89"/>
      <c r="QWT372" s="89"/>
      <c r="QWU372" s="89"/>
      <c r="QWV372" s="89"/>
      <c r="QWW372" s="89"/>
      <c r="QWX372" s="89"/>
      <c r="QWY372" s="89"/>
      <c r="QWZ372" s="89"/>
      <c r="QXA372" s="89"/>
      <c r="QXB372" s="89"/>
      <c r="QXC372" s="89"/>
      <c r="QXD372" s="89"/>
      <c r="QXE372" s="89"/>
      <c r="QXF372" s="89"/>
      <c r="QXG372" s="89"/>
      <c r="QXH372" s="89"/>
      <c r="QXI372" s="89"/>
      <c r="QXJ372" s="89"/>
      <c r="QXK372" s="89"/>
      <c r="QXL372" s="89"/>
      <c r="QXM372" s="89"/>
      <c r="QXN372" s="89"/>
      <c r="QXO372" s="89"/>
      <c r="QXP372" s="89"/>
      <c r="QXQ372" s="89"/>
      <c r="QXR372" s="89"/>
      <c r="QXS372" s="89"/>
      <c r="QXT372" s="89"/>
      <c r="QXU372" s="89"/>
      <c r="QXV372" s="89"/>
      <c r="QXW372" s="89"/>
      <c r="QXX372" s="89"/>
      <c r="QXY372" s="89"/>
      <c r="QXZ372" s="89"/>
      <c r="QYA372" s="89"/>
      <c r="QYB372" s="89"/>
      <c r="QYC372" s="89"/>
      <c r="QYD372" s="89"/>
      <c r="QYE372" s="89"/>
      <c r="QYF372" s="89"/>
      <c r="QYG372" s="89"/>
      <c r="QYH372" s="89"/>
      <c r="QYI372" s="89"/>
      <c r="QYJ372" s="89"/>
      <c r="QYK372" s="89"/>
      <c r="QYL372" s="89"/>
      <c r="QYM372" s="89"/>
      <c r="QYN372" s="89"/>
      <c r="QYO372" s="89"/>
      <c r="QYP372" s="89"/>
      <c r="QYQ372" s="89"/>
      <c r="QYR372" s="89"/>
      <c r="QYS372" s="89"/>
      <c r="QYT372" s="89"/>
      <c r="QYU372" s="89"/>
      <c r="QYV372" s="89"/>
      <c r="QYW372" s="89"/>
      <c r="QYX372" s="89"/>
      <c r="QYY372" s="89"/>
      <c r="QYZ372" s="89"/>
      <c r="QZA372" s="89"/>
      <c r="QZB372" s="89"/>
      <c r="QZC372" s="89"/>
      <c r="QZD372" s="89"/>
      <c r="QZE372" s="89"/>
      <c r="QZF372" s="89"/>
      <c r="QZG372" s="89"/>
      <c r="QZH372" s="89"/>
      <c r="QZI372" s="89"/>
      <c r="QZJ372" s="89"/>
      <c r="QZK372" s="89"/>
      <c r="QZL372" s="89"/>
      <c r="QZM372" s="89"/>
      <c r="QZN372" s="89"/>
      <c r="QZO372" s="89"/>
      <c r="QZP372" s="89"/>
      <c r="QZQ372" s="89"/>
      <c r="QZR372" s="89"/>
      <c r="QZS372" s="89"/>
      <c r="QZT372" s="89"/>
      <c r="QZU372" s="89"/>
      <c r="QZV372" s="89"/>
      <c r="QZW372" s="89"/>
      <c r="QZX372" s="89"/>
      <c r="QZY372" s="89"/>
      <c r="QZZ372" s="89"/>
      <c r="RAA372" s="89"/>
      <c r="RAB372" s="89"/>
      <c r="RAC372" s="89"/>
      <c r="RAD372" s="89"/>
      <c r="RAE372" s="89"/>
      <c r="RAF372" s="89"/>
      <c r="RAG372" s="89"/>
      <c r="RAH372" s="89"/>
      <c r="RAI372" s="89"/>
      <c r="RAJ372" s="89"/>
      <c r="RAK372" s="89"/>
      <c r="RAL372" s="89"/>
      <c r="RAM372" s="89"/>
      <c r="RAN372" s="89"/>
      <c r="RAO372" s="89"/>
      <c r="RAP372" s="89"/>
      <c r="RAQ372" s="89"/>
      <c r="RAR372" s="89"/>
      <c r="RAS372" s="89"/>
      <c r="RAT372" s="89"/>
      <c r="RAU372" s="89"/>
      <c r="RAV372" s="89"/>
      <c r="RAW372" s="89"/>
      <c r="RAX372" s="89"/>
      <c r="RAY372" s="89"/>
      <c r="RAZ372" s="89"/>
      <c r="RBA372" s="89"/>
      <c r="RBB372" s="89"/>
      <c r="RBC372" s="89"/>
      <c r="RBD372" s="89"/>
      <c r="RBE372" s="89"/>
      <c r="RBF372" s="89"/>
      <c r="RBG372" s="89"/>
      <c r="RBH372" s="89"/>
      <c r="RBI372" s="89"/>
      <c r="RBJ372" s="89"/>
      <c r="RBK372" s="89"/>
      <c r="RBL372" s="89"/>
      <c r="RBM372" s="89"/>
      <c r="RBN372" s="89"/>
      <c r="RBO372" s="89"/>
      <c r="RBP372" s="89"/>
      <c r="RBQ372" s="89"/>
      <c r="RBR372" s="89"/>
      <c r="RBS372" s="89"/>
      <c r="RBT372" s="89"/>
      <c r="RBU372" s="89"/>
      <c r="RBV372" s="89"/>
      <c r="RBW372" s="89"/>
      <c r="RBX372" s="89"/>
      <c r="RBY372" s="89"/>
      <c r="RBZ372" s="89"/>
      <c r="RCA372" s="89"/>
      <c r="RCB372" s="89"/>
      <c r="RCC372" s="89"/>
      <c r="RCD372" s="89"/>
      <c r="RCE372" s="89"/>
      <c r="RCF372" s="89"/>
      <c r="RCG372" s="89"/>
      <c r="RCH372" s="89"/>
      <c r="RCI372" s="89"/>
      <c r="RCJ372" s="89"/>
      <c r="RCK372" s="89"/>
      <c r="RCL372" s="89"/>
      <c r="RCM372" s="89"/>
      <c r="RCN372" s="89"/>
      <c r="RCO372" s="89"/>
      <c r="RCP372" s="89"/>
      <c r="RCQ372" s="89"/>
      <c r="RCR372" s="89"/>
      <c r="RCS372" s="89"/>
      <c r="RCT372" s="89"/>
      <c r="RCU372" s="89"/>
      <c r="RCV372" s="89"/>
      <c r="RCW372" s="89"/>
      <c r="RCX372" s="89"/>
      <c r="RCY372" s="89"/>
      <c r="RCZ372" s="89"/>
      <c r="RDA372" s="89"/>
      <c r="RDB372" s="89"/>
      <c r="RDC372" s="89"/>
      <c r="RDD372" s="89"/>
      <c r="RDE372" s="89"/>
      <c r="RDF372" s="89"/>
      <c r="RDG372" s="89"/>
      <c r="RDH372" s="89"/>
      <c r="RDI372" s="89"/>
      <c r="RDJ372" s="89"/>
      <c r="RDK372" s="89"/>
      <c r="RDL372" s="89"/>
      <c r="RDM372" s="89"/>
      <c r="RDN372" s="89"/>
      <c r="RDO372" s="89"/>
      <c r="RDP372" s="89"/>
      <c r="RDQ372" s="89"/>
      <c r="RDR372" s="89"/>
      <c r="RDS372" s="89"/>
      <c r="RDT372" s="89"/>
      <c r="RDU372" s="89"/>
      <c r="RDV372" s="89"/>
      <c r="RDW372" s="89"/>
      <c r="RDX372" s="89"/>
      <c r="RDY372" s="89"/>
      <c r="RDZ372" s="89"/>
      <c r="REA372" s="89"/>
      <c r="REB372" s="89"/>
      <c r="REC372" s="89"/>
      <c r="RED372" s="89"/>
      <c r="REE372" s="89"/>
      <c r="REF372" s="89"/>
      <c r="REG372" s="89"/>
      <c r="REH372" s="89"/>
      <c r="REI372" s="89"/>
      <c r="REJ372" s="89"/>
      <c r="REK372" s="89"/>
      <c r="REL372" s="89"/>
      <c r="REM372" s="89"/>
      <c r="REN372" s="89"/>
      <c r="REO372" s="89"/>
      <c r="REP372" s="89"/>
      <c r="REQ372" s="89"/>
      <c r="RER372" s="89"/>
      <c r="RES372" s="89"/>
      <c r="RET372" s="89"/>
      <c r="REU372" s="89"/>
      <c r="REV372" s="89"/>
      <c r="REW372" s="89"/>
      <c r="REX372" s="89"/>
      <c r="REY372" s="89"/>
      <c r="REZ372" s="89"/>
      <c r="RFA372" s="89"/>
      <c r="RFB372" s="89"/>
      <c r="RFC372" s="89"/>
      <c r="RFD372" s="89"/>
      <c r="RFE372" s="89"/>
      <c r="RFF372" s="89"/>
      <c r="RFG372" s="89"/>
      <c r="RFH372" s="89"/>
      <c r="RFI372" s="89"/>
      <c r="RFJ372" s="89"/>
      <c r="RFK372" s="89"/>
      <c r="RFL372" s="89"/>
      <c r="RFM372" s="89"/>
      <c r="RFN372" s="89"/>
      <c r="RFO372" s="89"/>
      <c r="RFP372" s="89"/>
      <c r="RFQ372" s="89"/>
      <c r="RFR372" s="89"/>
      <c r="RFS372" s="89"/>
      <c r="RFT372" s="89"/>
      <c r="RFU372" s="89"/>
      <c r="RFV372" s="89"/>
      <c r="RFW372" s="89"/>
      <c r="RFX372" s="89"/>
      <c r="RFY372" s="89"/>
      <c r="RFZ372" s="89"/>
      <c r="RGA372" s="89"/>
      <c r="RGB372" s="89"/>
      <c r="RGC372" s="89"/>
      <c r="RGD372" s="89"/>
      <c r="RGE372" s="89"/>
      <c r="RGF372" s="89"/>
      <c r="RGG372" s="89"/>
      <c r="RGH372" s="89"/>
      <c r="RGI372" s="89"/>
      <c r="RGJ372" s="89"/>
      <c r="RGK372" s="89"/>
      <c r="RGL372" s="89"/>
      <c r="RGM372" s="89"/>
      <c r="RGN372" s="89"/>
      <c r="RGO372" s="89"/>
      <c r="RGP372" s="89"/>
      <c r="RGQ372" s="89"/>
      <c r="RGR372" s="89"/>
      <c r="RGS372" s="89"/>
      <c r="RGT372" s="89"/>
      <c r="RGU372" s="89"/>
      <c r="RGV372" s="89"/>
      <c r="RGW372" s="89"/>
      <c r="RGX372" s="89"/>
      <c r="RGY372" s="89"/>
      <c r="RGZ372" s="89"/>
      <c r="RHA372" s="89"/>
      <c r="RHB372" s="89"/>
      <c r="RHC372" s="89"/>
      <c r="RHD372" s="89"/>
      <c r="RHE372" s="89"/>
      <c r="RHF372" s="89"/>
      <c r="RHG372" s="89"/>
      <c r="RHH372" s="89"/>
      <c r="RHI372" s="89"/>
      <c r="RHJ372" s="89"/>
      <c r="RHK372" s="89"/>
      <c r="RHL372" s="89"/>
      <c r="RHM372" s="89"/>
      <c r="RHN372" s="89"/>
      <c r="RHO372" s="89"/>
      <c r="RHP372" s="89"/>
      <c r="RHQ372" s="89"/>
      <c r="RHR372" s="89"/>
      <c r="RHS372" s="89"/>
      <c r="RHT372" s="89"/>
      <c r="RHU372" s="89"/>
      <c r="RHV372" s="89"/>
      <c r="RHW372" s="89"/>
      <c r="RHX372" s="89"/>
      <c r="RHY372" s="89"/>
      <c r="RHZ372" s="89"/>
      <c r="RIA372" s="89"/>
      <c r="RIB372" s="89"/>
      <c r="RIC372" s="89"/>
      <c r="RID372" s="89"/>
      <c r="RIE372" s="89"/>
      <c r="RIF372" s="89"/>
      <c r="RIG372" s="89"/>
      <c r="RIH372" s="89"/>
      <c r="RII372" s="89"/>
      <c r="RIJ372" s="89"/>
      <c r="RIK372" s="89"/>
      <c r="RIL372" s="89"/>
      <c r="RIM372" s="89"/>
      <c r="RIN372" s="89"/>
      <c r="RIO372" s="89"/>
      <c r="RIP372" s="89"/>
      <c r="RIQ372" s="89"/>
      <c r="RIR372" s="89"/>
      <c r="RIS372" s="89"/>
      <c r="RIT372" s="89"/>
      <c r="RIU372" s="89"/>
      <c r="RIV372" s="89"/>
      <c r="RIW372" s="89"/>
      <c r="RIX372" s="89"/>
      <c r="RIY372" s="89"/>
      <c r="RIZ372" s="89"/>
      <c r="RJA372" s="89"/>
      <c r="RJB372" s="89"/>
      <c r="RJC372" s="89"/>
      <c r="RJD372" s="89"/>
      <c r="RJE372" s="89"/>
      <c r="RJF372" s="89"/>
      <c r="RJG372" s="89"/>
      <c r="RJH372" s="89"/>
      <c r="RJI372" s="89"/>
      <c r="RJJ372" s="89"/>
      <c r="RJK372" s="89"/>
      <c r="RJL372" s="89"/>
      <c r="RJM372" s="89"/>
      <c r="RJN372" s="89"/>
      <c r="RJO372" s="89"/>
      <c r="RJP372" s="89"/>
      <c r="RJQ372" s="89"/>
      <c r="RJR372" s="89"/>
      <c r="RJS372" s="89"/>
      <c r="RJT372" s="89"/>
      <c r="RJU372" s="89"/>
      <c r="RJV372" s="89"/>
      <c r="RJW372" s="89"/>
      <c r="RJX372" s="89"/>
      <c r="RJY372" s="89"/>
      <c r="RJZ372" s="89"/>
      <c r="RKA372" s="89"/>
      <c r="RKB372" s="89"/>
      <c r="RKC372" s="89"/>
      <c r="RKD372" s="89"/>
      <c r="RKE372" s="89"/>
      <c r="RKF372" s="89"/>
      <c r="RKG372" s="89"/>
      <c r="RKH372" s="89"/>
      <c r="RKI372" s="89"/>
      <c r="RKJ372" s="89"/>
      <c r="RKK372" s="89"/>
      <c r="RKL372" s="89"/>
      <c r="RKM372" s="89"/>
      <c r="RKN372" s="89"/>
      <c r="RKO372" s="89"/>
      <c r="RKP372" s="89"/>
      <c r="RKQ372" s="89"/>
      <c r="RKR372" s="89"/>
      <c r="RKS372" s="89"/>
      <c r="RKT372" s="89"/>
      <c r="RKU372" s="89"/>
      <c r="RKV372" s="89"/>
      <c r="RKW372" s="89"/>
      <c r="RKX372" s="89"/>
      <c r="RKY372" s="89"/>
      <c r="RKZ372" s="89"/>
      <c r="RLA372" s="89"/>
      <c r="RLB372" s="89"/>
      <c r="RLC372" s="89"/>
      <c r="RLD372" s="89"/>
      <c r="RLE372" s="89"/>
      <c r="RLF372" s="89"/>
      <c r="RLG372" s="89"/>
      <c r="RLH372" s="89"/>
      <c r="RLI372" s="89"/>
      <c r="RLJ372" s="89"/>
      <c r="RLK372" s="89"/>
      <c r="RLL372" s="89"/>
      <c r="RLM372" s="89"/>
      <c r="RLN372" s="89"/>
      <c r="RLO372" s="89"/>
      <c r="RLP372" s="89"/>
      <c r="RLQ372" s="89"/>
      <c r="RLR372" s="89"/>
      <c r="RLS372" s="89"/>
      <c r="RLT372" s="89"/>
      <c r="RLU372" s="89"/>
      <c r="RLV372" s="89"/>
      <c r="RLW372" s="89"/>
      <c r="RLX372" s="89"/>
      <c r="RLY372" s="89"/>
      <c r="RLZ372" s="89"/>
      <c r="RMA372" s="89"/>
      <c r="RMB372" s="89"/>
      <c r="RMC372" s="89"/>
      <c r="RMD372" s="89"/>
      <c r="RME372" s="89"/>
      <c r="RMF372" s="89"/>
      <c r="RMG372" s="89"/>
      <c r="RMH372" s="89"/>
      <c r="RMI372" s="89"/>
      <c r="RMJ372" s="89"/>
      <c r="RMK372" s="89"/>
      <c r="RML372" s="89"/>
      <c r="RMM372" s="89"/>
      <c r="RMN372" s="89"/>
      <c r="RMO372" s="89"/>
      <c r="RMP372" s="89"/>
      <c r="RMQ372" s="89"/>
      <c r="RMR372" s="89"/>
      <c r="RMS372" s="89"/>
      <c r="RMT372" s="89"/>
      <c r="RMU372" s="89"/>
      <c r="RMV372" s="89"/>
      <c r="RMW372" s="89"/>
      <c r="RMX372" s="89"/>
      <c r="RMY372" s="89"/>
      <c r="RMZ372" s="89"/>
      <c r="RNA372" s="89"/>
      <c r="RNB372" s="89"/>
      <c r="RNC372" s="89"/>
      <c r="RND372" s="89"/>
      <c r="RNE372" s="89"/>
      <c r="RNF372" s="89"/>
      <c r="RNG372" s="89"/>
      <c r="RNH372" s="89"/>
      <c r="RNI372" s="89"/>
      <c r="RNJ372" s="89"/>
      <c r="RNK372" s="89"/>
      <c r="RNL372" s="89"/>
      <c r="RNM372" s="89"/>
      <c r="RNN372" s="89"/>
      <c r="RNO372" s="89"/>
      <c r="RNP372" s="89"/>
      <c r="RNQ372" s="89"/>
      <c r="RNR372" s="89"/>
      <c r="RNS372" s="89"/>
      <c r="RNT372" s="89"/>
      <c r="RNU372" s="89"/>
      <c r="RNV372" s="89"/>
      <c r="RNW372" s="89"/>
      <c r="RNX372" s="89"/>
      <c r="RNY372" s="89"/>
      <c r="RNZ372" s="89"/>
      <c r="ROA372" s="89"/>
      <c r="ROB372" s="89"/>
      <c r="ROC372" s="89"/>
      <c r="ROD372" s="89"/>
      <c r="ROE372" s="89"/>
      <c r="ROF372" s="89"/>
      <c r="ROG372" s="89"/>
      <c r="ROH372" s="89"/>
      <c r="ROI372" s="89"/>
      <c r="ROJ372" s="89"/>
      <c r="ROK372" s="89"/>
      <c r="ROL372" s="89"/>
      <c r="ROM372" s="89"/>
      <c r="RON372" s="89"/>
      <c r="ROO372" s="89"/>
      <c r="ROP372" s="89"/>
      <c r="ROQ372" s="89"/>
      <c r="ROR372" s="89"/>
      <c r="ROS372" s="89"/>
      <c r="ROT372" s="89"/>
      <c r="ROU372" s="89"/>
      <c r="ROV372" s="89"/>
      <c r="ROW372" s="89"/>
      <c r="ROX372" s="89"/>
      <c r="ROY372" s="89"/>
      <c r="ROZ372" s="89"/>
      <c r="RPA372" s="89"/>
      <c r="RPB372" s="89"/>
      <c r="RPC372" s="89"/>
      <c r="RPD372" s="89"/>
      <c r="RPE372" s="89"/>
      <c r="RPF372" s="89"/>
      <c r="RPG372" s="89"/>
      <c r="RPH372" s="89"/>
      <c r="RPI372" s="89"/>
      <c r="RPJ372" s="89"/>
      <c r="RPK372" s="89"/>
      <c r="RPL372" s="89"/>
      <c r="RPM372" s="89"/>
      <c r="RPN372" s="89"/>
      <c r="RPO372" s="89"/>
      <c r="RPP372" s="89"/>
      <c r="RPQ372" s="89"/>
      <c r="RPR372" s="89"/>
      <c r="RPS372" s="89"/>
      <c r="RPT372" s="89"/>
      <c r="RPU372" s="89"/>
      <c r="RPV372" s="89"/>
      <c r="RPW372" s="89"/>
      <c r="RPX372" s="89"/>
      <c r="RPY372" s="89"/>
      <c r="RPZ372" s="89"/>
      <c r="RQA372" s="89"/>
      <c r="RQB372" s="89"/>
      <c r="RQC372" s="89"/>
      <c r="RQD372" s="89"/>
      <c r="RQE372" s="89"/>
      <c r="RQF372" s="89"/>
      <c r="RQG372" s="89"/>
      <c r="RQH372" s="89"/>
      <c r="RQI372" s="89"/>
      <c r="RQJ372" s="89"/>
      <c r="RQK372" s="89"/>
      <c r="RQL372" s="89"/>
      <c r="RQM372" s="89"/>
      <c r="RQN372" s="89"/>
      <c r="RQO372" s="89"/>
      <c r="RQP372" s="89"/>
      <c r="RQQ372" s="89"/>
      <c r="RQR372" s="89"/>
      <c r="RQS372" s="89"/>
      <c r="RQT372" s="89"/>
      <c r="RQU372" s="89"/>
      <c r="RQV372" s="89"/>
      <c r="RQW372" s="89"/>
      <c r="RQX372" s="89"/>
      <c r="RQY372" s="89"/>
      <c r="RQZ372" s="89"/>
      <c r="RRA372" s="89"/>
      <c r="RRB372" s="89"/>
      <c r="RRC372" s="89"/>
      <c r="RRD372" s="89"/>
      <c r="RRE372" s="89"/>
      <c r="RRF372" s="89"/>
      <c r="RRG372" s="89"/>
      <c r="RRH372" s="89"/>
      <c r="RRI372" s="89"/>
      <c r="RRJ372" s="89"/>
      <c r="RRK372" s="89"/>
      <c r="RRL372" s="89"/>
      <c r="RRM372" s="89"/>
      <c r="RRN372" s="89"/>
      <c r="RRO372" s="89"/>
      <c r="RRP372" s="89"/>
      <c r="RRQ372" s="89"/>
      <c r="RRR372" s="89"/>
      <c r="RRS372" s="89"/>
      <c r="RRT372" s="89"/>
      <c r="RRU372" s="89"/>
      <c r="RRV372" s="89"/>
      <c r="RRW372" s="89"/>
      <c r="RRX372" s="89"/>
      <c r="RRY372" s="89"/>
      <c r="RRZ372" s="89"/>
      <c r="RSA372" s="89"/>
      <c r="RSB372" s="89"/>
      <c r="RSC372" s="89"/>
      <c r="RSD372" s="89"/>
      <c r="RSE372" s="89"/>
      <c r="RSF372" s="89"/>
      <c r="RSG372" s="89"/>
      <c r="RSH372" s="89"/>
      <c r="RSI372" s="89"/>
      <c r="RSJ372" s="89"/>
      <c r="RSK372" s="89"/>
      <c r="RSL372" s="89"/>
      <c r="RSM372" s="89"/>
      <c r="RSN372" s="89"/>
      <c r="RSO372" s="89"/>
      <c r="RSP372" s="89"/>
      <c r="RSQ372" s="89"/>
      <c r="RSR372" s="89"/>
      <c r="RSS372" s="89"/>
      <c r="RST372" s="89"/>
      <c r="RSU372" s="89"/>
      <c r="RSV372" s="89"/>
      <c r="RSW372" s="89"/>
      <c r="RSX372" s="89"/>
      <c r="RSY372" s="89"/>
      <c r="RSZ372" s="89"/>
      <c r="RTA372" s="89"/>
      <c r="RTB372" s="89"/>
      <c r="RTC372" s="89"/>
      <c r="RTD372" s="89"/>
      <c r="RTE372" s="89"/>
      <c r="RTF372" s="89"/>
      <c r="RTG372" s="89"/>
      <c r="RTH372" s="89"/>
      <c r="RTI372" s="89"/>
      <c r="RTJ372" s="89"/>
      <c r="RTK372" s="89"/>
      <c r="RTL372" s="89"/>
      <c r="RTM372" s="89"/>
      <c r="RTN372" s="89"/>
      <c r="RTO372" s="89"/>
      <c r="RTP372" s="89"/>
      <c r="RTQ372" s="89"/>
      <c r="RTR372" s="89"/>
      <c r="RTS372" s="89"/>
      <c r="RTT372" s="89"/>
      <c r="RTU372" s="89"/>
      <c r="RTV372" s="89"/>
      <c r="RTW372" s="89"/>
      <c r="RTX372" s="89"/>
      <c r="RTY372" s="89"/>
      <c r="RTZ372" s="89"/>
      <c r="RUA372" s="89"/>
      <c r="RUB372" s="89"/>
      <c r="RUC372" s="89"/>
      <c r="RUD372" s="89"/>
      <c r="RUE372" s="89"/>
      <c r="RUF372" s="89"/>
      <c r="RUG372" s="89"/>
      <c r="RUH372" s="89"/>
      <c r="RUI372" s="89"/>
      <c r="RUJ372" s="89"/>
      <c r="RUK372" s="89"/>
      <c r="RUL372" s="89"/>
      <c r="RUM372" s="89"/>
      <c r="RUN372" s="89"/>
      <c r="RUO372" s="89"/>
      <c r="RUP372" s="89"/>
      <c r="RUQ372" s="89"/>
      <c r="RUR372" s="89"/>
      <c r="RUS372" s="89"/>
      <c r="RUT372" s="89"/>
      <c r="RUU372" s="89"/>
      <c r="RUV372" s="89"/>
      <c r="RUW372" s="89"/>
      <c r="RUX372" s="89"/>
      <c r="RUY372" s="89"/>
      <c r="RUZ372" s="89"/>
      <c r="RVA372" s="89"/>
      <c r="RVB372" s="89"/>
      <c r="RVC372" s="89"/>
      <c r="RVD372" s="89"/>
      <c r="RVE372" s="89"/>
      <c r="RVF372" s="89"/>
      <c r="RVG372" s="89"/>
      <c r="RVH372" s="89"/>
      <c r="RVI372" s="89"/>
      <c r="RVJ372" s="89"/>
      <c r="RVK372" s="89"/>
      <c r="RVL372" s="89"/>
      <c r="RVM372" s="89"/>
      <c r="RVN372" s="89"/>
      <c r="RVO372" s="89"/>
      <c r="RVP372" s="89"/>
      <c r="RVQ372" s="89"/>
      <c r="RVR372" s="89"/>
      <c r="RVS372" s="89"/>
      <c r="RVT372" s="89"/>
      <c r="RVU372" s="89"/>
      <c r="RVV372" s="89"/>
      <c r="RVW372" s="89"/>
      <c r="RVX372" s="89"/>
      <c r="RVY372" s="89"/>
      <c r="RVZ372" s="89"/>
      <c r="RWA372" s="89"/>
      <c r="RWB372" s="89"/>
      <c r="RWC372" s="89"/>
      <c r="RWD372" s="89"/>
      <c r="RWE372" s="89"/>
      <c r="RWF372" s="89"/>
      <c r="RWG372" s="89"/>
      <c r="RWH372" s="89"/>
      <c r="RWI372" s="89"/>
      <c r="RWJ372" s="89"/>
      <c r="RWK372" s="89"/>
      <c r="RWL372" s="89"/>
      <c r="RWM372" s="89"/>
      <c r="RWN372" s="89"/>
      <c r="RWO372" s="89"/>
      <c r="RWP372" s="89"/>
      <c r="RWQ372" s="89"/>
      <c r="RWR372" s="89"/>
      <c r="RWS372" s="89"/>
      <c r="RWT372" s="89"/>
      <c r="RWU372" s="89"/>
      <c r="RWV372" s="89"/>
      <c r="RWW372" s="89"/>
      <c r="RWX372" s="89"/>
      <c r="RWY372" s="89"/>
      <c r="RWZ372" s="89"/>
      <c r="RXA372" s="89"/>
      <c r="RXB372" s="89"/>
      <c r="RXC372" s="89"/>
      <c r="RXD372" s="89"/>
      <c r="RXE372" s="89"/>
      <c r="RXF372" s="89"/>
      <c r="RXG372" s="89"/>
      <c r="RXH372" s="89"/>
      <c r="RXI372" s="89"/>
      <c r="RXJ372" s="89"/>
      <c r="RXK372" s="89"/>
      <c r="RXL372" s="89"/>
      <c r="RXM372" s="89"/>
      <c r="RXN372" s="89"/>
      <c r="RXO372" s="89"/>
      <c r="RXP372" s="89"/>
      <c r="RXQ372" s="89"/>
      <c r="RXR372" s="89"/>
      <c r="RXS372" s="89"/>
      <c r="RXT372" s="89"/>
      <c r="RXU372" s="89"/>
      <c r="RXV372" s="89"/>
      <c r="RXW372" s="89"/>
      <c r="RXX372" s="89"/>
      <c r="RXY372" s="89"/>
      <c r="RXZ372" s="89"/>
      <c r="RYA372" s="89"/>
      <c r="RYB372" s="89"/>
      <c r="RYC372" s="89"/>
      <c r="RYD372" s="89"/>
      <c r="RYE372" s="89"/>
      <c r="RYF372" s="89"/>
      <c r="RYG372" s="89"/>
      <c r="RYH372" s="89"/>
      <c r="RYI372" s="89"/>
      <c r="RYJ372" s="89"/>
      <c r="RYK372" s="89"/>
      <c r="RYL372" s="89"/>
      <c r="RYM372" s="89"/>
      <c r="RYN372" s="89"/>
      <c r="RYO372" s="89"/>
      <c r="RYP372" s="89"/>
      <c r="RYQ372" s="89"/>
      <c r="RYR372" s="89"/>
      <c r="RYS372" s="89"/>
      <c r="RYT372" s="89"/>
      <c r="RYU372" s="89"/>
      <c r="RYV372" s="89"/>
      <c r="RYW372" s="89"/>
      <c r="RYX372" s="89"/>
      <c r="RYY372" s="89"/>
      <c r="RYZ372" s="89"/>
      <c r="RZA372" s="89"/>
      <c r="RZB372" s="89"/>
      <c r="RZC372" s="89"/>
      <c r="RZD372" s="89"/>
      <c r="RZE372" s="89"/>
      <c r="RZF372" s="89"/>
      <c r="RZG372" s="89"/>
      <c r="RZH372" s="89"/>
      <c r="RZI372" s="89"/>
      <c r="RZJ372" s="89"/>
      <c r="RZK372" s="89"/>
      <c r="RZL372" s="89"/>
      <c r="RZM372" s="89"/>
      <c r="RZN372" s="89"/>
      <c r="RZO372" s="89"/>
      <c r="RZP372" s="89"/>
      <c r="RZQ372" s="89"/>
      <c r="RZR372" s="89"/>
      <c r="RZS372" s="89"/>
      <c r="RZT372" s="89"/>
      <c r="RZU372" s="89"/>
      <c r="RZV372" s="89"/>
      <c r="RZW372" s="89"/>
      <c r="RZX372" s="89"/>
      <c r="RZY372" s="89"/>
      <c r="RZZ372" s="89"/>
      <c r="SAA372" s="89"/>
      <c r="SAB372" s="89"/>
      <c r="SAC372" s="89"/>
      <c r="SAD372" s="89"/>
      <c r="SAE372" s="89"/>
      <c r="SAF372" s="89"/>
      <c r="SAG372" s="89"/>
      <c r="SAH372" s="89"/>
      <c r="SAI372" s="89"/>
      <c r="SAJ372" s="89"/>
      <c r="SAK372" s="89"/>
      <c r="SAL372" s="89"/>
      <c r="SAM372" s="89"/>
      <c r="SAN372" s="89"/>
      <c r="SAO372" s="89"/>
      <c r="SAP372" s="89"/>
      <c r="SAQ372" s="89"/>
      <c r="SAR372" s="89"/>
      <c r="SAS372" s="89"/>
      <c r="SAT372" s="89"/>
      <c r="SAU372" s="89"/>
      <c r="SAV372" s="89"/>
      <c r="SAW372" s="89"/>
      <c r="SAX372" s="89"/>
      <c r="SAY372" s="89"/>
      <c r="SAZ372" s="89"/>
      <c r="SBA372" s="89"/>
      <c r="SBB372" s="89"/>
      <c r="SBC372" s="89"/>
      <c r="SBD372" s="89"/>
      <c r="SBE372" s="89"/>
      <c r="SBF372" s="89"/>
      <c r="SBG372" s="89"/>
      <c r="SBH372" s="89"/>
      <c r="SBI372" s="89"/>
      <c r="SBJ372" s="89"/>
      <c r="SBK372" s="89"/>
      <c r="SBL372" s="89"/>
      <c r="SBM372" s="89"/>
      <c r="SBN372" s="89"/>
      <c r="SBO372" s="89"/>
      <c r="SBP372" s="89"/>
      <c r="SBQ372" s="89"/>
      <c r="SBR372" s="89"/>
      <c r="SBS372" s="89"/>
      <c r="SBT372" s="89"/>
      <c r="SBU372" s="89"/>
      <c r="SBV372" s="89"/>
      <c r="SBW372" s="89"/>
      <c r="SBX372" s="89"/>
      <c r="SBY372" s="89"/>
      <c r="SBZ372" s="89"/>
      <c r="SCA372" s="89"/>
      <c r="SCB372" s="89"/>
      <c r="SCC372" s="89"/>
      <c r="SCD372" s="89"/>
      <c r="SCE372" s="89"/>
      <c r="SCF372" s="89"/>
      <c r="SCG372" s="89"/>
      <c r="SCH372" s="89"/>
      <c r="SCI372" s="89"/>
      <c r="SCJ372" s="89"/>
      <c r="SCK372" s="89"/>
      <c r="SCL372" s="89"/>
      <c r="SCM372" s="89"/>
      <c r="SCN372" s="89"/>
      <c r="SCO372" s="89"/>
      <c r="SCP372" s="89"/>
      <c r="SCQ372" s="89"/>
      <c r="SCR372" s="89"/>
      <c r="SCS372" s="89"/>
      <c r="SCT372" s="89"/>
      <c r="SCU372" s="89"/>
      <c r="SCV372" s="89"/>
      <c r="SCW372" s="89"/>
      <c r="SCX372" s="89"/>
      <c r="SCY372" s="89"/>
      <c r="SCZ372" s="89"/>
      <c r="SDA372" s="89"/>
      <c r="SDB372" s="89"/>
      <c r="SDC372" s="89"/>
      <c r="SDD372" s="89"/>
      <c r="SDE372" s="89"/>
      <c r="SDF372" s="89"/>
      <c r="SDG372" s="89"/>
      <c r="SDH372" s="89"/>
      <c r="SDI372" s="89"/>
      <c r="SDJ372" s="89"/>
      <c r="SDK372" s="89"/>
      <c r="SDL372" s="89"/>
      <c r="SDM372" s="89"/>
      <c r="SDN372" s="89"/>
      <c r="SDO372" s="89"/>
      <c r="SDP372" s="89"/>
      <c r="SDQ372" s="89"/>
      <c r="SDR372" s="89"/>
      <c r="SDS372" s="89"/>
      <c r="SDT372" s="89"/>
      <c r="SDU372" s="89"/>
      <c r="SDV372" s="89"/>
      <c r="SDW372" s="89"/>
      <c r="SDX372" s="89"/>
      <c r="SDY372" s="89"/>
      <c r="SDZ372" s="89"/>
      <c r="SEA372" s="89"/>
      <c r="SEB372" s="89"/>
      <c r="SEC372" s="89"/>
      <c r="SED372" s="89"/>
      <c r="SEE372" s="89"/>
      <c r="SEF372" s="89"/>
      <c r="SEG372" s="89"/>
      <c r="SEH372" s="89"/>
      <c r="SEI372" s="89"/>
      <c r="SEJ372" s="89"/>
      <c r="SEK372" s="89"/>
      <c r="SEL372" s="89"/>
      <c r="SEM372" s="89"/>
      <c r="SEN372" s="89"/>
      <c r="SEO372" s="89"/>
      <c r="SEP372" s="89"/>
      <c r="SEQ372" s="89"/>
      <c r="SER372" s="89"/>
      <c r="SES372" s="89"/>
      <c r="SET372" s="89"/>
      <c r="SEU372" s="89"/>
      <c r="SEV372" s="89"/>
      <c r="SEW372" s="89"/>
      <c r="SEX372" s="89"/>
      <c r="SEY372" s="89"/>
      <c r="SEZ372" s="89"/>
      <c r="SFA372" s="89"/>
      <c r="SFB372" s="89"/>
      <c r="SFC372" s="89"/>
      <c r="SFD372" s="89"/>
      <c r="SFE372" s="89"/>
      <c r="SFF372" s="89"/>
      <c r="SFG372" s="89"/>
      <c r="SFH372" s="89"/>
      <c r="SFI372" s="89"/>
      <c r="SFJ372" s="89"/>
      <c r="SFK372" s="89"/>
      <c r="SFL372" s="89"/>
      <c r="SFM372" s="89"/>
      <c r="SFN372" s="89"/>
      <c r="SFO372" s="89"/>
      <c r="SFP372" s="89"/>
      <c r="SFQ372" s="89"/>
      <c r="SFR372" s="89"/>
      <c r="SFS372" s="89"/>
      <c r="SFT372" s="89"/>
      <c r="SFU372" s="89"/>
      <c r="SFV372" s="89"/>
      <c r="SFW372" s="89"/>
      <c r="SFX372" s="89"/>
      <c r="SFY372" s="89"/>
      <c r="SFZ372" s="89"/>
      <c r="SGA372" s="89"/>
      <c r="SGB372" s="89"/>
      <c r="SGC372" s="89"/>
      <c r="SGD372" s="89"/>
      <c r="SGE372" s="89"/>
      <c r="SGF372" s="89"/>
      <c r="SGG372" s="89"/>
      <c r="SGH372" s="89"/>
      <c r="SGI372" s="89"/>
      <c r="SGJ372" s="89"/>
      <c r="SGK372" s="89"/>
      <c r="SGL372" s="89"/>
      <c r="SGM372" s="89"/>
      <c r="SGN372" s="89"/>
      <c r="SGO372" s="89"/>
      <c r="SGP372" s="89"/>
      <c r="SGQ372" s="89"/>
      <c r="SGR372" s="89"/>
      <c r="SGS372" s="89"/>
      <c r="SGT372" s="89"/>
      <c r="SGU372" s="89"/>
      <c r="SGV372" s="89"/>
      <c r="SGW372" s="89"/>
      <c r="SGX372" s="89"/>
      <c r="SGY372" s="89"/>
      <c r="SGZ372" s="89"/>
      <c r="SHA372" s="89"/>
      <c r="SHB372" s="89"/>
      <c r="SHC372" s="89"/>
      <c r="SHD372" s="89"/>
      <c r="SHE372" s="89"/>
      <c r="SHF372" s="89"/>
      <c r="SHG372" s="89"/>
      <c r="SHH372" s="89"/>
      <c r="SHI372" s="89"/>
      <c r="SHJ372" s="89"/>
      <c r="SHK372" s="89"/>
      <c r="SHL372" s="89"/>
      <c r="SHM372" s="89"/>
      <c r="SHN372" s="89"/>
      <c r="SHO372" s="89"/>
      <c r="SHP372" s="89"/>
      <c r="SHQ372" s="89"/>
      <c r="SHR372" s="89"/>
      <c r="SHS372" s="89"/>
      <c r="SHT372" s="89"/>
      <c r="SHU372" s="89"/>
      <c r="SHV372" s="89"/>
      <c r="SHW372" s="89"/>
      <c r="SHX372" s="89"/>
      <c r="SHY372" s="89"/>
      <c r="SHZ372" s="89"/>
      <c r="SIA372" s="89"/>
      <c r="SIB372" s="89"/>
      <c r="SIC372" s="89"/>
      <c r="SID372" s="89"/>
      <c r="SIE372" s="89"/>
      <c r="SIF372" s="89"/>
      <c r="SIG372" s="89"/>
      <c r="SIH372" s="89"/>
      <c r="SII372" s="89"/>
      <c r="SIJ372" s="89"/>
      <c r="SIK372" s="89"/>
      <c r="SIL372" s="89"/>
      <c r="SIM372" s="89"/>
      <c r="SIN372" s="89"/>
      <c r="SIO372" s="89"/>
      <c r="SIP372" s="89"/>
      <c r="SIQ372" s="89"/>
      <c r="SIR372" s="89"/>
      <c r="SIS372" s="89"/>
      <c r="SIT372" s="89"/>
      <c r="SIU372" s="89"/>
      <c r="SIV372" s="89"/>
      <c r="SIW372" s="89"/>
      <c r="SIX372" s="89"/>
      <c r="SIY372" s="89"/>
      <c r="SIZ372" s="89"/>
      <c r="SJA372" s="89"/>
      <c r="SJB372" s="89"/>
      <c r="SJC372" s="89"/>
      <c r="SJD372" s="89"/>
      <c r="SJE372" s="89"/>
      <c r="SJF372" s="89"/>
      <c r="SJG372" s="89"/>
      <c r="SJH372" s="89"/>
      <c r="SJI372" s="89"/>
      <c r="SJJ372" s="89"/>
      <c r="SJK372" s="89"/>
      <c r="SJL372" s="89"/>
      <c r="SJM372" s="89"/>
      <c r="SJN372" s="89"/>
      <c r="SJO372" s="89"/>
      <c r="SJP372" s="89"/>
      <c r="SJQ372" s="89"/>
      <c r="SJR372" s="89"/>
      <c r="SJS372" s="89"/>
      <c r="SJT372" s="89"/>
      <c r="SJU372" s="89"/>
      <c r="SJV372" s="89"/>
      <c r="SJW372" s="89"/>
      <c r="SJX372" s="89"/>
      <c r="SJY372" s="89"/>
      <c r="SJZ372" s="89"/>
      <c r="SKA372" s="89"/>
      <c r="SKB372" s="89"/>
      <c r="SKC372" s="89"/>
      <c r="SKD372" s="89"/>
      <c r="SKE372" s="89"/>
      <c r="SKF372" s="89"/>
      <c r="SKG372" s="89"/>
      <c r="SKH372" s="89"/>
      <c r="SKI372" s="89"/>
      <c r="SKJ372" s="89"/>
      <c r="SKK372" s="89"/>
      <c r="SKL372" s="89"/>
      <c r="SKM372" s="89"/>
      <c r="SKN372" s="89"/>
      <c r="SKO372" s="89"/>
      <c r="SKP372" s="89"/>
      <c r="SKQ372" s="89"/>
      <c r="SKR372" s="89"/>
      <c r="SKS372" s="89"/>
      <c r="SKT372" s="89"/>
      <c r="SKU372" s="89"/>
      <c r="SKV372" s="89"/>
      <c r="SKW372" s="89"/>
      <c r="SKX372" s="89"/>
      <c r="SKY372" s="89"/>
      <c r="SKZ372" s="89"/>
      <c r="SLA372" s="89"/>
      <c r="SLB372" s="89"/>
      <c r="SLC372" s="89"/>
      <c r="SLD372" s="89"/>
      <c r="SLE372" s="89"/>
      <c r="SLF372" s="89"/>
      <c r="SLG372" s="89"/>
      <c r="SLH372" s="89"/>
      <c r="SLI372" s="89"/>
      <c r="SLJ372" s="89"/>
      <c r="SLK372" s="89"/>
      <c r="SLL372" s="89"/>
      <c r="SLM372" s="89"/>
      <c r="SLN372" s="89"/>
      <c r="SLO372" s="89"/>
      <c r="SLP372" s="89"/>
      <c r="SLQ372" s="89"/>
      <c r="SLR372" s="89"/>
      <c r="SLS372" s="89"/>
      <c r="SLT372" s="89"/>
      <c r="SLU372" s="89"/>
      <c r="SLV372" s="89"/>
      <c r="SLW372" s="89"/>
      <c r="SLX372" s="89"/>
      <c r="SLY372" s="89"/>
      <c r="SLZ372" s="89"/>
      <c r="SMA372" s="89"/>
      <c r="SMB372" s="89"/>
      <c r="SMC372" s="89"/>
      <c r="SMD372" s="89"/>
      <c r="SME372" s="89"/>
      <c r="SMF372" s="89"/>
      <c r="SMG372" s="89"/>
      <c r="SMH372" s="89"/>
      <c r="SMI372" s="89"/>
      <c r="SMJ372" s="89"/>
      <c r="SMK372" s="89"/>
      <c r="SML372" s="89"/>
      <c r="SMM372" s="89"/>
      <c r="SMN372" s="89"/>
      <c r="SMO372" s="89"/>
      <c r="SMP372" s="89"/>
      <c r="SMQ372" s="89"/>
      <c r="SMR372" s="89"/>
      <c r="SMS372" s="89"/>
      <c r="SMT372" s="89"/>
      <c r="SMU372" s="89"/>
      <c r="SMV372" s="89"/>
      <c r="SMW372" s="89"/>
      <c r="SMX372" s="89"/>
      <c r="SMY372" s="89"/>
      <c r="SMZ372" s="89"/>
      <c r="SNA372" s="89"/>
      <c r="SNB372" s="89"/>
      <c r="SNC372" s="89"/>
      <c r="SND372" s="89"/>
      <c r="SNE372" s="89"/>
      <c r="SNF372" s="89"/>
      <c r="SNG372" s="89"/>
      <c r="SNH372" s="89"/>
      <c r="SNI372" s="89"/>
      <c r="SNJ372" s="89"/>
      <c r="SNK372" s="89"/>
      <c r="SNL372" s="89"/>
      <c r="SNM372" s="89"/>
      <c r="SNN372" s="89"/>
      <c r="SNO372" s="89"/>
      <c r="SNP372" s="89"/>
      <c r="SNQ372" s="89"/>
      <c r="SNR372" s="89"/>
      <c r="SNS372" s="89"/>
      <c r="SNT372" s="89"/>
      <c r="SNU372" s="89"/>
      <c r="SNV372" s="89"/>
      <c r="SNW372" s="89"/>
      <c r="SNX372" s="89"/>
      <c r="SNY372" s="89"/>
      <c r="SNZ372" s="89"/>
      <c r="SOA372" s="89"/>
      <c r="SOB372" s="89"/>
      <c r="SOC372" s="89"/>
      <c r="SOD372" s="89"/>
      <c r="SOE372" s="89"/>
      <c r="SOF372" s="89"/>
      <c r="SOG372" s="89"/>
      <c r="SOH372" s="89"/>
      <c r="SOI372" s="89"/>
      <c r="SOJ372" s="89"/>
      <c r="SOK372" s="89"/>
      <c r="SOL372" s="89"/>
      <c r="SOM372" s="89"/>
      <c r="SON372" s="89"/>
      <c r="SOO372" s="89"/>
      <c r="SOP372" s="89"/>
      <c r="SOQ372" s="89"/>
      <c r="SOR372" s="89"/>
      <c r="SOS372" s="89"/>
      <c r="SOT372" s="89"/>
      <c r="SOU372" s="89"/>
      <c r="SOV372" s="89"/>
      <c r="SOW372" s="89"/>
      <c r="SOX372" s="89"/>
      <c r="SOY372" s="89"/>
      <c r="SOZ372" s="89"/>
      <c r="SPA372" s="89"/>
      <c r="SPB372" s="89"/>
      <c r="SPC372" s="89"/>
      <c r="SPD372" s="89"/>
      <c r="SPE372" s="89"/>
      <c r="SPF372" s="89"/>
      <c r="SPG372" s="89"/>
      <c r="SPH372" s="89"/>
      <c r="SPI372" s="89"/>
      <c r="SPJ372" s="89"/>
      <c r="SPK372" s="89"/>
      <c r="SPL372" s="89"/>
      <c r="SPM372" s="89"/>
      <c r="SPN372" s="89"/>
      <c r="SPO372" s="89"/>
      <c r="SPP372" s="89"/>
      <c r="SPQ372" s="89"/>
      <c r="SPR372" s="89"/>
      <c r="SPS372" s="89"/>
      <c r="SPT372" s="89"/>
      <c r="SPU372" s="89"/>
      <c r="SPV372" s="89"/>
      <c r="SPW372" s="89"/>
      <c r="SPX372" s="89"/>
      <c r="SPY372" s="89"/>
      <c r="SPZ372" s="89"/>
      <c r="SQA372" s="89"/>
      <c r="SQB372" s="89"/>
      <c r="SQC372" s="89"/>
      <c r="SQD372" s="89"/>
      <c r="SQE372" s="89"/>
      <c r="SQF372" s="89"/>
      <c r="SQG372" s="89"/>
      <c r="SQH372" s="89"/>
      <c r="SQI372" s="89"/>
      <c r="SQJ372" s="89"/>
      <c r="SQK372" s="89"/>
      <c r="SQL372" s="89"/>
      <c r="SQM372" s="89"/>
      <c r="SQN372" s="89"/>
      <c r="SQO372" s="89"/>
      <c r="SQP372" s="89"/>
      <c r="SQQ372" s="89"/>
      <c r="SQR372" s="89"/>
      <c r="SQS372" s="89"/>
      <c r="SQT372" s="89"/>
      <c r="SQU372" s="89"/>
      <c r="SQV372" s="89"/>
      <c r="SQW372" s="89"/>
      <c r="SQX372" s="89"/>
      <c r="SQY372" s="89"/>
      <c r="SQZ372" s="89"/>
      <c r="SRA372" s="89"/>
      <c r="SRB372" s="89"/>
      <c r="SRC372" s="89"/>
      <c r="SRD372" s="89"/>
      <c r="SRE372" s="89"/>
      <c r="SRF372" s="89"/>
      <c r="SRG372" s="89"/>
      <c r="SRH372" s="89"/>
      <c r="SRI372" s="89"/>
      <c r="SRJ372" s="89"/>
      <c r="SRK372" s="89"/>
      <c r="SRL372" s="89"/>
      <c r="SRM372" s="89"/>
      <c r="SRN372" s="89"/>
      <c r="SRO372" s="89"/>
      <c r="SRP372" s="89"/>
      <c r="SRQ372" s="89"/>
      <c r="SRR372" s="89"/>
      <c r="SRS372" s="89"/>
      <c r="SRT372" s="89"/>
      <c r="SRU372" s="89"/>
      <c r="SRV372" s="89"/>
      <c r="SRW372" s="89"/>
      <c r="SRX372" s="89"/>
      <c r="SRY372" s="89"/>
      <c r="SRZ372" s="89"/>
      <c r="SSA372" s="89"/>
      <c r="SSB372" s="89"/>
      <c r="SSC372" s="89"/>
      <c r="SSD372" s="89"/>
      <c r="SSE372" s="89"/>
      <c r="SSF372" s="89"/>
      <c r="SSG372" s="89"/>
      <c r="SSH372" s="89"/>
      <c r="SSI372" s="89"/>
      <c r="SSJ372" s="89"/>
      <c r="SSK372" s="89"/>
      <c r="SSL372" s="89"/>
      <c r="SSM372" s="89"/>
      <c r="SSN372" s="89"/>
      <c r="SSO372" s="89"/>
      <c r="SSP372" s="89"/>
      <c r="SSQ372" s="89"/>
      <c r="SSR372" s="89"/>
      <c r="SSS372" s="89"/>
      <c r="SST372" s="89"/>
      <c r="SSU372" s="89"/>
      <c r="SSV372" s="89"/>
      <c r="SSW372" s="89"/>
      <c r="SSX372" s="89"/>
      <c r="SSY372" s="89"/>
      <c r="SSZ372" s="89"/>
      <c r="STA372" s="89"/>
      <c r="STB372" s="89"/>
      <c r="STC372" s="89"/>
      <c r="STD372" s="89"/>
      <c r="STE372" s="89"/>
      <c r="STF372" s="89"/>
      <c r="STG372" s="89"/>
      <c r="STH372" s="89"/>
      <c r="STI372" s="89"/>
      <c r="STJ372" s="89"/>
      <c r="STK372" s="89"/>
      <c r="STL372" s="89"/>
      <c r="STM372" s="89"/>
      <c r="STN372" s="89"/>
      <c r="STO372" s="89"/>
      <c r="STP372" s="89"/>
      <c r="STQ372" s="89"/>
      <c r="STR372" s="89"/>
      <c r="STS372" s="89"/>
      <c r="STT372" s="89"/>
      <c r="STU372" s="89"/>
      <c r="STV372" s="89"/>
      <c r="STW372" s="89"/>
      <c r="STX372" s="89"/>
      <c r="STY372" s="89"/>
      <c r="STZ372" s="89"/>
      <c r="SUA372" s="89"/>
      <c r="SUB372" s="89"/>
      <c r="SUC372" s="89"/>
      <c r="SUD372" s="89"/>
      <c r="SUE372" s="89"/>
      <c r="SUF372" s="89"/>
      <c r="SUG372" s="89"/>
      <c r="SUH372" s="89"/>
      <c r="SUI372" s="89"/>
      <c r="SUJ372" s="89"/>
      <c r="SUK372" s="89"/>
      <c r="SUL372" s="89"/>
      <c r="SUM372" s="89"/>
      <c r="SUN372" s="89"/>
      <c r="SUO372" s="89"/>
      <c r="SUP372" s="89"/>
      <c r="SUQ372" s="89"/>
      <c r="SUR372" s="89"/>
      <c r="SUS372" s="89"/>
      <c r="SUT372" s="89"/>
      <c r="SUU372" s="89"/>
      <c r="SUV372" s="89"/>
      <c r="SUW372" s="89"/>
      <c r="SUX372" s="89"/>
      <c r="SUY372" s="89"/>
      <c r="SUZ372" s="89"/>
      <c r="SVA372" s="89"/>
      <c r="SVB372" s="89"/>
      <c r="SVC372" s="89"/>
      <c r="SVD372" s="89"/>
      <c r="SVE372" s="89"/>
      <c r="SVF372" s="89"/>
      <c r="SVG372" s="89"/>
      <c r="SVH372" s="89"/>
      <c r="SVI372" s="89"/>
      <c r="SVJ372" s="89"/>
      <c r="SVK372" s="89"/>
      <c r="SVL372" s="89"/>
      <c r="SVM372" s="89"/>
      <c r="SVN372" s="89"/>
      <c r="SVO372" s="89"/>
      <c r="SVP372" s="89"/>
      <c r="SVQ372" s="89"/>
      <c r="SVR372" s="89"/>
      <c r="SVS372" s="89"/>
      <c r="SVT372" s="89"/>
      <c r="SVU372" s="89"/>
      <c r="SVV372" s="89"/>
      <c r="SVW372" s="89"/>
      <c r="SVX372" s="89"/>
      <c r="SVY372" s="89"/>
      <c r="SVZ372" s="89"/>
      <c r="SWA372" s="89"/>
      <c r="SWB372" s="89"/>
      <c r="SWC372" s="89"/>
      <c r="SWD372" s="89"/>
      <c r="SWE372" s="89"/>
      <c r="SWF372" s="89"/>
      <c r="SWG372" s="89"/>
      <c r="SWH372" s="89"/>
      <c r="SWI372" s="89"/>
      <c r="SWJ372" s="89"/>
      <c r="SWK372" s="89"/>
      <c r="SWL372" s="89"/>
      <c r="SWM372" s="89"/>
      <c r="SWN372" s="89"/>
      <c r="SWO372" s="89"/>
      <c r="SWP372" s="89"/>
      <c r="SWQ372" s="89"/>
      <c r="SWR372" s="89"/>
      <c r="SWS372" s="89"/>
      <c r="SWT372" s="89"/>
      <c r="SWU372" s="89"/>
      <c r="SWV372" s="89"/>
      <c r="SWW372" s="89"/>
      <c r="SWX372" s="89"/>
      <c r="SWY372" s="89"/>
      <c r="SWZ372" s="89"/>
      <c r="SXA372" s="89"/>
      <c r="SXB372" s="89"/>
      <c r="SXC372" s="89"/>
      <c r="SXD372" s="89"/>
      <c r="SXE372" s="89"/>
      <c r="SXF372" s="89"/>
      <c r="SXG372" s="89"/>
      <c r="SXH372" s="89"/>
      <c r="SXI372" s="89"/>
      <c r="SXJ372" s="89"/>
      <c r="SXK372" s="89"/>
      <c r="SXL372" s="89"/>
      <c r="SXM372" s="89"/>
      <c r="SXN372" s="89"/>
      <c r="SXO372" s="89"/>
      <c r="SXP372" s="89"/>
      <c r="SXQ372" s="89"/>
      <c r="SXR372" s="89"/>
      <c r="SXS372" s="89"/>
      <c r="SXT372" s="89"/>
      <c r="SXU372" s="89"/>
      <c r="SXV372" s="89"/>
      <c r="SXW372" s="89"/>
      <c r="SXX372" s="89"/>
      <c r="SXY372" s="89"/>
      <c r="SXZ372" s="89"/>
      <c r="SYA372" s="89"/>
      <c r="SYB372" s="89"/>
      <c r="SYC372" s="89"/>
      <c r="SYD372" s="89"/>
      <c r="SYE372" s="89"/>
      <c r="SYF372" s="89"/>
      <c r="SYG372" s="89"/>
      <c r="SYH372" s="89"/>
      <c r="SYI372" s="89"/>
      <c r="SYJ372" s="89"/>
      <c r="SYK372" s="89"/>
      <c r="SYL372" s="89"/>
      <c r="SYM372" s="89"/>
      <c r="SYN372" s="89"/>
      <c r="SYO372" s="89"/>
      <c r="SYP372" s="89"/>
      <c r="SYQ372" s="89"/>
      <c r="SYR372" s="89"/>
      <c r="SYS372" s="89"/>
      <c r="SYT372" s="89"/>
      <c r="SYU372" s="89"/>
      <c r="SYV372" s="89"/>
      <c r="SYW372" s="89"/>
      <c r="SYX372" s="89"/>
      <c r="SYY372" s="89"/>
      <c r="SYZ372" s="89"/>
      <c r="SZA372" s="89"/>
      <c r="SZB372" s="89"/>
      <c r="SZC372" s="89"/>
      <c r="SZD372" s="89"/>
      <c r="SZE372" s="89"/>
      <c r="SZF372" s="89"/>
      <c r="SZG372" s="89"/>
      <c r="SZH372" s="89"/>
      <c r="SZI372" s="89"/>
      <c r="SZJ372" s="89"/>
      <c r="SZK372" s="89"/>
      <c r="SZL372" s="89"/>
      <c r="SZM372" s="89"/>
      <c r="SZN372" s="89"/>
      <c r="SZO372" s="89"/>
      <c r="SZP372" s="89"/>
      <c r="SZQ372" s="89"/>
      <c r="SZR372" s="89"/>
      <c r="SZS372" s="89"/>
      <c r="SZT372" s="89"/>
      <c r="SZU372" s="89"/>
      <c r="SZV372" s="89"/>
      <c r="SZW372" s="89"/>
      <c r="SZX372" s="89"/>
      <c r="SZY372" s="89"/>
      <c r="SZZ372" s="89"/>
      <c r="TAA372" s="89"/>
      <c r="TAB372" s="89"/>
      <c r="TAC372" s="89"/>
      <c r="TAD372" s="89"/>
      <c r="TAE372" s="89"/>
      <c r="TAF372" s="89"/>
      <c r="TAG372" s="89"/>
      <c r="TAH372" s="89"/>
      <c r="TAI372" s="89"/>
      <c r="TAJ372" s="89"/>
      <c r="TAK372" s="89"/>
      <c r="TAL372" s="89"/>
      <c r="TAM372" s="89"/>
      <c r="TAN372" s="89"/>
      <c r="TAO372" s="89"/>
      <c r="TAP372" s="89"/>
      <c r="TAQ372" s="89"/>
      <c r="TAR372" s="89"/>
      <c r="TAS372" s="89"/>
      <c r="TAT372" s="89"/>
      <c r="TAU372" s="89"/>
      <c r="TAV372" s="89"/>
      <c r="TAW372" s="89"/>
      <c r="TAX372" s="89"/>
      <c r="TAY372" s="89"/>
      <c r="TAZ372" s="89"/>
      <c r="TBA372" s="89"/>
      <c r="TBB372" s="89"/>
      <c r="TBC372" s="89"/>
      <c r="TBD372" s="89"/>
      <c r="TBE372" s="89"/>
      <c r="TBF372" s="89"/>
      <c r="TBG372" s="89"/>
      <c r="TBH372" s="89"/>
      <c r="TBI372" s="89"/>
      <c r="TBJ372" s="89"/>
      <c r="TBK372" s="89"/>
      <c r="TBL372" s="89"/>
      <c r="TBM372" s="89"/>
      <c r="TBN372" s="89"/>
      <c r="TBO372" s="89"/>
      <c r="TBP372" s="89"/>
      <c r="TBQ372" s="89"/>
      <c r="TBR372" s="89"/>
      <c r="TBS372" s="89"/>
      <c r="TBT372" s="89"/>
      <c r="TBU372" s="89"/>
      <c r="TBV372" s="89"/>
      <c r="TBW372" s="89"/>
      <c r="TBX372" s="89"/>
      <c r="TBY372" s="89"/>
      <c r="TBZ372" s="89"/>
      <c r="TCA372" s="89"/>
      <c r="TCB372" s="89"/>
      <c r="TCC372" s="89"/>
      <c r="TCD372" s="89"/>
      <c r="TCE372" s="89"/>
      <c r="TCF372" s="89"/>
      <c r="TCG372" s="89"/>
      <c r="TCH372" s="89"/>
      <c r="TCI372" s="89"/>
      <c r="TCJ372" s="89"/>
      <c r="TCK372" s="89"/>
      <c r="TCL372" s="89"/>
      <c r="TCM372" s="89"/>
      <c r="TCN372" s="89"/>
      <c r="TCO372" s="89"/>
      <c r="TCP372" s="89"/>
      <c r="TCQ372" s="89"/>
      <c r="TCR372" s="89"/>
      <c r="TCS372" s="89"/>
      <c r="TCT372" s="89"/>
      <c r="TCU372" s="89"/>
      <c r="TCV372" s="89"/>
      <c r="TCW372" s="89"/>
      <c r="TCX372" s="89"/>
      <c r="TCY372" s="89"/>
      <c r="TCZ372" s="89"/>
      <c r="TDA372" s="89"/>
      <c r="TDB372" s="89"/>
      <c r="TDC372" s="89"/>
      <c r="TDD372" s="89"/>
      <c r="TDE372" s="89"/>
      <c r="TDF372" s="89"/>
      <c r="TDG372" s="89"/>
      <c r="TDH372" s="89"/>
      <c r="TDI372" s="89"/>
      <c r="TDJ372" s="89"/>
      <c r="TDK372" s="89"/>
      <c r="TDL372" s="89"/>
      <c r="TDM372" s="89"/>
      <c r="TDN372" s="89"/>
      <c r="TDO372" s="89"/>
      <c r="TDP372" s="89"/>
      <c r="TDQ372" s="89"/>
      <c r="TDR372" s="89"/>
      <c r="TDS372" s="89"/>
      <c r="TDT372" s="89"/>
      <c r="TDU372" s="89"/>
      <c r="TDV372" s="89"/>
      <c r="TDW372" s="89"/>
      <c r="TDX372" s="89"/>
      <c r="TDY372" s="89"/>
      <c r="TDZ372" s="89"/>
      <c r="TEA372" s="89"/>
      <c r="TEB372" s="89"/>
      <c r="TEC372" s="89"/>
      <c r="TED372" s="89"/>
      <c r="TEE372" s="89"/>
      <c r="TEF372" s="89"/>
      <c r="TEG372" s="89"/>
      <c r="TEH372" s="89"/>
      <c r="TEI372" s="89"/>
      <c r="TEJ372" s="89"/>
      <c r="TEK372" s="89"/>
      <c r="TEL372" s="89"/>
      <c r="TEM372" s="89"/>
      <c r="TEN372" s="89"/>
      <c r="TEO372" s="89"/>
      <c r="TEP372" s="89"/>
      <c r="TEQ372" s="89"/>
      <c r="TER372" s="89"/>
      <c r="TES372" s="89"/>
      <c r="TET372" s="89"/>
      <c r="TEU372" s="89"/>
      <c r="TEV372" s="89"/>
      <c r="TEW372" s="89"/>
      <c r="TEX372" s="89"/>
      <c r="TEY372" s="89"/>
      <c r="TEZ372" s="89"/>
      <c r="TFA372" s="89"/>
      <c r="TFB372" s="89"/>
      <c r="TFC372" s="89"/>
      <c r="TFD372" s="89"/>
      <c r="TFE372" s="89"/>
      <c r="TFF372" s="89"/>
      <c r="TFG372" s="89"/>
      <c r="TFH372" s="89"/>
      <c r="TFI372" s="89"/>
      <c r="TFJ372" s="89"/>
      <c r="TFK372" s="89"/>
      <c r="TFL372" s="89"/>
      <c r="TFM372" s="89"/>
      <c r="TFN372" s="89"/>
      <c r="TFO372" s="89"/>
      <c r="TFP372" s="89"/>
      <c r="TFQ372" s="89"/>
      <c r="TFR372" s="89"/>
      <c r="TFS372" s="89"/>
      <c r="TFT372" s="89"/>
      <c r="TFU372" s="89"/>
      <c r="TFV372" s="89"/>
      <c r="TFW372" s="89"/>
      <c r="TFX372" s="89"/>
      <c r="TFY372" s="89"/>
      <c r="TFZ372" s="89"/>
      <c r="TGA372" s="89"/>
      <c r="TGB372" s="89"/>
      <c r="TGC372" s="89"/>
      <c r="TGD372" s="89"/>
      <c r="TGE372" s="89"/>
      <c r="TGF372" s="89"/>
      <c r="TGG372" s="89"/>
      <c r="TGH372" s="89"/>
      <c r="TGI372" s="89"/>
      <c r="TGJ372" s="89"/>
      <c r="TGK372" s="89"/>
      <c r="TGL372" s="89"/>
      <c r="TGM372" s="89"/>
      <c r="TGN372" s="89"/>
      <c r="TGO372" s="89"/>
      <c r="TGP372" s="89"/>
      <c r="TGQ372" s="89"/>
      <c r="TGR372" s="89"/>
      <c r="TGS372" s="89"/>
      <c r="TGT372" s="89"/>
      <c r="TGU372" s="89"/>
      <c r="TGV372" s="89"/>
      <c r="TGW372" s="89"/>
      <c r="TGX372" s="89"/>
      <c r="TGY372" s="89"/>
      <c r="TGZ372" s="89"/>
      <c r="THA372" s="89"/>
      <c r="THB372" s="89"/>
      <c r="THC372" s="89"/>
      <c r="THD372" s="89"/>
      <c r="THE372" s="89"/>
      <c r="THF372" s="89"/>
      <c r="THG372" s="89"/>
      <c r="THH372" s="89"/>
      <c r="THI372" s="89"/>
      <c r="THJ372" s="89"/>
      <c r="THK372" s="89"/>
      <c r="THL372" s="89"/>
      <c r="THM372" s="89"/>
      <c r="THN372" s="89"/>
      <c r="THO372" s="89"/>
      <c r="THP372" s="89"/>
      <c r="THQ372" s="89"/>
      <c r="THR372" s="89"/>
      <c r="THS372" s="89"/>
      <c r="THT372" s="89"/>
      <c r="THU372" s="89"/>
      <c r="THV372" s="89"/>
      <c r="THW372" s="89"/>
      <c r="THX372" s="89"/>
      <c r="THY372" s="89"/>
      <c r="THZ372" s="89"/>
      <c r="TIA372" s="89"/>
      <c r="TIB372" s="89"/>
      <c r="TIC372" s="89"/>
      <c r="TID372" s="89"/>
      <c r="TIE372" s="89"/>
      <c r="TIF372" s="89"/>
      <c r="TIG372" s="89"/>
      <c r="TIH372" s="89"/>
      <c r="TII372" s="89"/>
      <c r="TIJ372" s="89"/>
      <c r="TIK372" s="89"/>
      <c r="TIL372" s="89"/>
      <c r="TIM372" s="89"/>
      <c r="TIN372" s="89"/>
      <c r="TIO372" s="89"/>
      <c r="TIP372" s="89"/>
      <c r="TIQ372" s="89"/>
      <c r="TIR372" s="89"/>
      <c r="TIS372" s="89"/>
      <c r="TIT372" s="89"/>
      <c r="TIU372" s="89"/>
      <c r="TIV372" s="89"/>
      <c r="TIW372" s="89"/>
      <c r="TIX372" s="89"/>
      <c r="TIY372" s="89"/>
      <c r="TIZ372" s="89"/>
      <c r="TJA372" s="89"/>
      <c r="TJB372" s="89"/>
      <c r="TJC372" s="89"/>
      <c r="TJD372" s="89"/>
      <c r="TJE372" s="89"/>
      <c r="TJF372" s="89"/>
      <c r="TJG372" s="89"/>
      <c r="TJH372" s="89"/>
      <c r="TJI372" s="89"/>
      <c r="TJJ372" s="89"/>
      <c r="TJK372" s="89"/>
      <c r="TJL372" s="89"/>
      <c r="TJM372" s="89"/>
      <c r="TJN372" s="89"/>
      <c r="TJO372" s="89"/>
      <c r="TJP372" s="89"/>
      <c r="TJQ372" s="89"/>
      <c r="TJR372" s="89"/>
      <c r="TJS372" s="89"/>
      <c r="TJT372" s="89"/>
      <c r="TJU372" s="89"/>
      <c r="TJV372" s="89"/>
      <c r="TJW372" s="89"/>
      <c r="TJX372" s="89"/>
      <c r="TJY372" s="89"/>
      <c r="TJZ372" s="89"/>
      <c r="TKA372" s="89"/>
      <c r="TKB372" s="89"/>
      <c r="TKC372" s="89"/>
      <c r="TKD372" s="89"/>
      <c r="TKE372" s="89"/>
      <c r="TKF372" s="89"/>
      <c r="TKG372" s="89"/>
      <c r="TKH372" s="89"/>
      <c r="TKI372" s="89"/>
      <c r="TKJ372" s="89"/>
      <c r="TKK372" s="89"/>
      <c r="TKL372" s="89"/>
      <c r="TKM372" s="89"/>
      <c r="TKN372" s="89"/>
      <c r="TKO372" s="89"/>
      <c r="TKP372" s="89"/>
      <c r="TKQ372" s="89"/>
      <c r="TKR372" s="89"/>
      <c r="TKS372" s="89"/>
      <c r="TKT372" s="89"/>
      <c r="TKU372" s="89"/>
      <c r="TKV372" s="89"/>
      <c r="TKW372" s="89"/>
      <c r="TKX372" s="89"/>
      <c r="TKY372" s="89"/>
      <c r="TKZ372" s="89"/>
      <c r="TLA372" s="89"/>
      <c r="TLB372" s="89"/>
      <c r="TLC372" s="89"/>
      <c r="TLD372" s="89"/>
      <c r="TLE372" s="89"/>
      <c r="TLF372" s="89"/>
      <c r="TLG372" s="89"/>
      <c r="TLH372" s="89"/>
      <c r="TLI372" s="89"/>
      <c r="TLJ372" s="89"/>
      <c r="TLK372" s="89"/>
      <c r="TLL372" s="89"/>
      <c r="TLM372" s="89"/>
      <c r="TLN372" s="89"/>
      <c r="TLO372" s="89"/>
      <c r="TLP372" s="89"/>
      <c r="TLQ372" s="89"/>
      <c r="TLR372" s="89"/>
      <c r="TLS372" s="89"/>
      <c r="TLT372" s="89"/>
      <c r="TLU372" s="89"/>
      <c r="TLV372" s="89"/>
      <c r="TLW372" s="89"/>
      <c r="TLX372" s="89"/>
      <c r="TLY372" s="89"/>
      <c r="TLZ372" s="89"/>
      <c r="TMA372" s="89"/>
      <c r="TMB372" s="89"/>
      <c r="TMC372" s="89"/>
      <c r="TMD372" s="89"/>
      <c r="TME372" s="89"/>
      <c r="TMF372" s="89"/>
      <c r="TMG372" s="89"/>
      <c r="TMH372" s="89"/>
      <c r="TMI372" s="89"/>
      <c r="TMJ372" s="89"/>
      <c r="TMK372" s="89"/>
      <c r="TML372" s="89"/>
      <c r="TMM372" s="89"/>
      <c r="TMN372" s="89"/>
      <c r="TMO372" s="89"/>
      <c r="TMP372" s="89"/>
      <c r="TMQ372" s="89"/>
      <c r="TMR372" s="89"/>
      <c r="TMS372" s="89"/>
      <c r="TMT372" s="89"/>
      <c r="TMU372" s="89"/>
      <c r="TMV372" s="89"/>
      <c r="TMW372" s="89"/>
      <c r="TMX372" s="89"/>
      <c r="TMY372" s="89"/>
      <c r="TMZ372" s="89"/>
      <c r="TNA372" s="89"/>
      <c r="TNB372" s="89"/>
      <c r="TNC372" s="89"/>
      <c r="TND372" s="89"/>
      <c r="TNE372" s="89"/>
      <c r="TNF372" s="89"/>
      <c r="TNG372" s="89"/>
      <c r="TNH372" s="89"/>
      <c r="TNI372" s="89"/>
      <c r="TNJ372" s="89"/>
      <c r="TNK372" s="89"/>
      <c r="TNL372" s="89"/>
      <c r="TNM372" s="89"/>
      <c r="TNN372" s="89"/>
      <c r="TNO372" s="89"/>
      <c r="TNP372" s="89"/>
      <c r="TNQ372" s="89"/>
      <c r="TNR372" s="89"/>
      <c r="TNS372" s="89"/>
      <c r="TNT372" s="89"/>
      <c r="TNU372" s="89"/>
      <c r="TNV372" s="89"/>
      <c r="TNW372" s="89"/>
      <c r="TNX372" s="89"/>
      <c r="TNY372" s="89"/>
      <c r="TNZ372" s="89"/>
      <c r="TOA372" s="89"/>
      <c r="TOB372" s="89"/>
      <c r="TOC372" s="89"/>
      <c r="TOD372" s="89"/>
      <c r="TOE372" s="89"/>
      <c r="TOF372" s="89"/>
      <c r="TOG372" s="89"/>
      <c r="TOH372" s="89"/>
      <c r="TOI372" s="89"/>
      <c r="TOJ372" s="89"/>
      <c r="TOK372" s="89"/>
      <c r="TOL372" s="89"/>
      <c r="TOM372" s="89"/>
      <c r="TON372" s="89"/>
      <c r="TOO372" s="89"/>
      <c r="TOP372" s="89"/>
      <c r="TOQ372" s="89"/>
      <c r="TOR372" s="89"/>
      <c r="TOS372" s="89"/>
      <c r="TOT372" s="89"/>
      <c r="TOU372" s="89"/>
      <c r="TOV372" s="89"/>
      <c r="TOW372" s="89"/>
      <c r="TOX372" s="89"/>
      <c r="TOY372" s="89"/>
      <c r="TOZ372" s="89"/>
      <c r="TPA372" s="89"/>
      <c r="TPB372" s="89"/>
      <c r="TPC372" s="89"/>
      <c r="TPD372" s="89"/>
      <c r="TPE372" s="89"/>
      <c r="TPF372" s="89"/>
      <c r="TPG372" s="89"/>
      <c r="TPH372" s="89"/>
      <c r="TPI372" s="89"/>
      <c r="TPJ372" s="89"/>
      <c r="TPK372" s="89"/>
      <c r="TPL372" s="89"/>
      <c r="TPM372" s="89"/>
      <c r="TPN372" s="89"/>
      <c r="TPO372" s="89"/>
      <c r="TPP372" s="89"/>
      <c r="TPQ372" s="89"/>
      <c r="TPR372" s="89"/>
      <c r="TPS372" s="89"/>
      <c r="TPT372" s="89"/>
      <c r="TPU372" s="89"/>
      <c r="TPV372" s="89"/>
      <c r="TPW372" s="89"/>
      <c r="TPX372" s="89"/>
      <c r="TPY372" s="89"/>
      <c r="TPZ372" s="89"/>
      <c r="TQA372" s="89"/>
      <c r="TQB372" s="89"/>
      <c r="TQC372" s="89"/>
      <c r="TQD372" s="89"/>
      <c r="TQE372" s="89"/>
      <c r="TQF372" s="89"/>
      <c r="TQG372" s="89"/>
      <c r="TQH372" s="89"/>
      <c r="TQI372" s="89"/>
      <c r="TQJ372" s="89"/>
      <c r="TQK372" s="89"/>
      <c r="TQL372" s="89"/>
      <c r="TQM372" s="89"/>
      <c r="TQN372" s="89"/>
      <c r="TQO372" s="89"/>
      <c r="TQP372" s="89"/>
      <c r="TQQ372" s="89"/>
      <c r="TQR372" s="89"/>
      <c r="TQS372" s="89"/>
      <c r="TQT372" s="89"/>
      <c r="TQU372" s="89"/>
      <c r="TQV372" s="89"/>
      <c r="TQW372" s="89"/>
      <c r="TQX372" s="89"/>
      <c r="TQY372" s="89"/>
      <c r="TQZ372" s="89"/>
      <c r="TRA372" s="89"/>
      <c r="TRB372" s="89"/>
      <c r="TRC372" s="89"/>
      <c r="TRD372" s="89"/>
      <c r="TRE372" s="89"/>
      <c r="TRF372" s="89"/>
      <c r="TRG372" s="89"/>
      <c r="TRH372" s="89"/>
      <c r="TRI372" s="89"/>
      <c r="TRJ372" s="89"/>
      <c r="TRK372" s="89"/>
      <c r="TRL372" s="89"/>
      <c r="TRM372" s="89"/>
      <c r="TRN372" s="89"/>
      <c r="TRO372" s="89"/>
      <c r="TRP372" s="89"/>
      <c r="TRQ372" s="89"/>
      <c r="TRR372" s="89"/>
      <c r="TRS372" s="89"/>
      <c r="TRT372" s="89"/>
      <c r="TRU372" s="89"/>
      <c r="TRV372" s="89"/>
      <c r="TRW372" s="89"/>
      <c r="TRX372" s="89"/>
      <c r="TRY372" s="89"/>
      <c r="TRZ372" s="89"/>
      <c r="TSA372" s="89"/>
      <c r="TSB372" s="89"/>
      <c r="TSC372" s="89"/>
      <c r="TSD372" s="89"/>
      <c r="TSE372" s="89"/>
      <c r="TSF372" s="89"/>
      <c r="TSG372" s="89"/>
      <c r="TSH372" s="89"/>
      <c r="TSI372" s="89"/>
      <c r="TSJ372" s="89"/>
      <c r="TSK372" s="89"/>
      <c r="TSL372" s="89"/>
      <c r="TSM372" s="89"/>
      <c r="TSN372" s="89"/>
      <c r="TSO372" s="89"/>
      <c r="TSP372" s="89"/>
      <c r="TSQ372" s="89"/>
      <c r="TSR372" s="89"/>
      <c r="TSS372" s="89"/>
      <c r="TST372" s="89"/>
      <c r="TSU372" s="89"/>
      <c r="TSV372" s="89"/>
      <c r="TSW372" s="89"/>
      <c r="TSX372" s="89"/>
      <c r="TSY372" s="89"/>
      <c r="TSZ372" s="89"/>
      <c r="TTA372" s="89"/>
      <c r="TTB372" s="89"/>
      <c r="TTC372" s="89"/>
      <c r="TTD372" s="89"/>
      <c r="TTE372" s="89"/>
      <c r="TTF372" s="89"/>
      <c r="TTG372" s="89"/>
      <c r="TTH372" s="89"/>
      <c r="TTI372" s="89"/>
      <c r="TTJ372" s="89"/>
      <c r="TTK372" s="89"/>
      <c r="TTL372" s="89"/>
      <c r="TTM372" s="89"/>
      <c r="TTN372" s="89"/>
      <c r="TTO372" s="89"/>
      <c r="TTP372" s="89"/>
      <c r="TTQ372" s="89"/>
      <c r="TTR372" s="89"/>
      <c r="TTS372" s="89"/>
      <c r="TTT372" s="89"/>
      <c r="TTU372" s="89"/>
      <c r="TTV372" s="89"/>
      <c r="TTW372" s="89"/>
      <c r="TTX372" s="89"/>
      <c r="TTY372" s="89"/>
      <c r="TTZ372" s="89"/>
      <c r="TUA372" s="89"/>
      <c r="TUB372" s="89"/>
      <c r="TUC372" s="89"/>
      <c r="TUD372" s="89"/>
      <c r="TUE372" s="89"/>
      <c r="TUF372" s="89"/>
      <c r="TUG372" s="89"/>
      <c r="TUH372" s="89"/>
      <c r="TUI372" s="89"/>
      <c r="TUJ372" s="89"/>
      <c r="TUK372" s="89"/>
      <c r="TUL372" s="89"/>
      <c r="TUM372" s="89"/>
      <c r="TUN372" s="89"/>
      <c r="TUO372" s="89"/>
      <c r="TUP372" s="89"/>
      <c r="TUQ372" s="89"/>
      <c r="TUR372" s="89"/>
      <c r="TUS372" s="89"/>
      <c r="TUT372" s="89"/>
      <c r="TUU372" s="89"/>
      <c r="TUV372" s="89"/>
      <c r="TUW372" s="89"/>
      <c r="TUX372" s="89"/>
      <c r="TUY372" s="89"/>
      <c r="TUZ372" s="89"/>
      <c r="TVA372" s="89"/>
      <c r="TVB372" s="89"/>
      <c r="TVC372" s="89"/>
      <c r="TVD372" s="89"/>
      <c r="TVE372" s="89"/>
      <c r="TVF372" s="89"/>
      <c r="TVG372" s="89"/>
      <c r="TVH372" s="89"/>
      <c r="TVI372" s="89"/>
      <c r="TVJ372" s="89"/>
      <c r="TVK372" s="89"/>
      <c r="TVL372" s="89"/>
      <c r="TVM372" s="89"/>
      <c r="TVN372" s="89"/>
      <c r="TVO372" s="89"/>
      <c r="TVP372" s="89"/>
      <c r="TVQ372" s="89"/>
      <c r="TVR372" s="89"/>
      <c r="TVS372" s="89"/>
      <c r="TVT372" s="89"/>
      <c r="TVU372" s="89"/>
      <c r="TVV372" s="89"/>
      <c r="TVW372" s="89"/>
      <c r="TVX372" s="89"/>
      <c r="TVY372" s="89"/>
      <c r="TVZ372" s="89"/>
      <c r="TWA372" s="89"/>
      <c r="TWB372" s="89"/>
      <c r="TWC372" s="89"/>
      <c r="TWD372" s="89"/>
      <c r="TWE372" s="89"/>
      <c r="TWF372" s="89"/>
      <c r="TWG372" s="89"/>
      <c r="TWH372" s="89"/>
      <c r="TWI372" s="89"/>
      <c r="TWJ372" s="89"/>
      <c r="TWK372" s="89"/>
      <c r="TWL372" s="89"/>
      <c r="TWM372" s="89"/>
      <c r="TWN372" s="89"/>
      <c r="TWO372" s="89"/>
      <c r="TWP372" s="89"/>
      <c r="TWQ372" s="89"/>
      <c r="TWR372" s="89"/>
      <c r="TWS372" s="89"/>
      <c r="TWT372" s="89"/>
      <c r="TWU372" s="89"/>
      <c r="TWV372" s="89"/>
      <c r="TWW372" s="89"/>
      <c r="TWX372" s="89"/>
      <c r="TWY372" s="89"/>
      <c r="TWZ372" s="89"/>
      <c r="TXA372" s="89"/>
      <c r="TXB372" s="89"/>
      <c r="TXC372" s="89"/>
      <c r="TXD372" s="89"/>
      <c r="TXE372" s="89"/>
      <c r="TXF372" s="89"/>
      <c r="TXG372" s="89"/>
      <c r="TXH372" s="89"/>
      <c r="TXI372" s="89"/>
      <c r="TXJ372" s="89"/>
      <c r="TXK372" s="89"/>
      <c r="TXL372" s="89"/>
      <c r="TXM372" s="89"/>
      <c r="TXN372" s="89"/>
      <c r="TXO372" s="89"/>
      <c r="TXP372" s="89"/>
      <c r="TXQ372" s="89"/>
      <c r="TXR372" s="89"/>
      <c r="TXS372" s="89"/>
      <c r="TXT372" s="89"/>
      <c r="TXU372" s="89"/>
      <c r="TXV372" s="89"/>
      <c r="TXW372" s="89"/>
      <c r="TXX372" s="89"/>
      <c r="TXY372" s="89"/>
      <c r="TXZ372" s="89"/>
      <c r="TYA372" s="89"/>
      <c r="TYB372" s="89"/>
      <c r="TYC372" s="89"/>
      <c r="TYD372" s="89"/>
      <c r="TYE372" s="89"/>
      <c r="TYF372" s="89"/>
      <c r="TYG372" s="89"/>
      <c r="TYH372" s="89"/>
      <c r="TYI372" s="89"/>
      <c r="TYJ372" s="89"/>
      <c r="TYK372" s="89"/>
      <c r="TYL372" s="89"/>
      <c r="TYM372" s="89"/>
      <c r="TYN372" s="89"/>
      <c r="TYO372" s="89"/>
      <c r="TYP372" s="89"/>
      <c r="TYQ372" s="89"/>
      <c r="TYR372" s="89"/>
      <c r="TYS372" s="89"/>
      <c r="TYT372" s="89"/>
      <c r="TYU372" s="89"/>
      <c r="TYV372" s="89"/>
      <c r="TYW372" s="89"/>
      <c r="TYX372" s="89"/>
      <c r="TYY372" s="89"/>
      <c r="TYZ372" s="89"/>
      <c r="TZA372" s="89"/>
      <c r="TZB372" s="89"/>
      <c r="TZC372" s="89"/>
      <c r="TZD372" s="89"/>
      <c r="TZE372" s="89"/>
      <c r="TZF372" s="89"/>
      <c r="TZG372" s="89"/>
      <c r="TZH372" s="89"/>
      <c r="TZI372" s="89"/>
      <c r="TZJ372" s="89"/>
      <c r="TZK372" s="89"/>
      <c r="TZL372" s="89"/>
      <c r="TZM372" s="89"/>
      <c r="TZN372" s="89"/>
      <c r="TZO372" s="89"/>
      <c r="TZP372" s="89"/>
      <c r="TZQ372" s="89"/>
      <c r="TZR372" s="89"/>
      <c r="TZS372" s="89"/>
      <c r="TZT372" s="89"/>
      <c r="TZU372" s="89"/>
      <c r="TZV372" s="89"/>
      <c r="TZW372" s="89"/>
      <c r="TZX372" s="89"/>
      <c r="TZY372" s="89"/>
      <c r="TZZ372" s="89"/>
      <c r="UAA372" s="89"/>
      <c r="UAB372" s="89"/>
      <c r="UAC372" s="89"/>
      <c r="UAD372" s="89"/>
      <c r="UAE372" s="89"/>
      <c r="UAF372" s="89"/>
      <c r="UAG372" s="89"/>
      <c r="UAH372" s="89"/>
      <c r="UAI372" s="89"/>
      <c r="UAJ372" s="89"/>
      <c r="UAK372" s="89"/>
      <c r="UAL372" s="89"/>
      <c r="UAM372" s="89"/>
      <c r="UAN372" s="89"/>
      <c r="UAO372" s="89"/>
      <c r="UAP372" s="89"/>
      <c r="UAQ372" s="89"/>
      <c r="UAR372" s="89"/>
      <c r="UAS372" s="89"/>
      <c r="UAT372" s="89"/>
      <c r="UAU372" s="89"/>
      <c r="UAV372" s="89"/>
      <c r="UAW372" s="89"/>
      <c r="UAX372" s="89"/>
      <c r="UAY372" s="89"/>
      <c r="UAZ372" s="89"/>
      <c r="UBA372" s="89"/>
      <c r="UBB372" s="89"/>
      <c r="UBC372" s="89"/>
      <c r="UBD372" s="89"/>
      <c r="UBE372" s="89"/>
      <c r="UBF372" s="89"/>
      <c r="UBG372" s="89"/>
      <c r="UBH372" s="89"/>
      <c r="UBI372" s="89"/>
      <c r="UBJ372" s="89"/>
      <c r="UBK372" s="89"/>
      <c r="UBL372" s="89"/>
      <c r="UBM372" s="89"/>
      <c r="UBN372" s="89"/>
      <c r="UBO372" s="89"/>
      <c r="UBP372" s="89"/>
      <c r="UBQ372" s="89"/>
      <c r="UBR372" s="89"/>
      <c r="UBS372" s="89"/>
      <c r="UBT372" s="89"/>
      <c r="UBU372" s="89"/>
      <c r="UBV372" s="89"/>
      <c r="UBW372" s="89"/>
      <c r="UBX372" s="89"/>
      <c r="UBY372" s="89"/>
      <c r="UBZ372" s="89"/>
      <c r="UCA372" s="89"/>
      <c r="UCB372" s="89"/>
      <c r="UCC372" s="89"/>
      <c r="UCD372" s="89"/>
      <c r="UCE372" s="89"/>
      <c r="UCF372" s="89"/>
      <c r="UCG372" s="89"/>
      <c r="UCH372" s="89"/>
      <c r="UCI372" s="89"/>
      <c r="UCJ372" s="89"/>
      <c r="UCK372" s="89"/>
      <c r="UCL372" s="89"/>
      <c r="UCM372" s="89"/>
      <c r="UCN372" s="89"/>
      <c r="UCO372" s="89"/>
      <c r="UCP372" s="89"/>
      <c r="UCQ372" s="89"/>
      <c r="UCR372" s="89"/>
      <c r="UCS372" s="89"/>
      <c r="UCT372" s="89"/>
      <c r="UCU372" s="89"/>
      <c r="UCV372" s="89"/>
      <c r="UCW372" s="89"/>
      <c r="UCX372" s="89"/>
      <c r="UCY372" s="89"/>
      <c r="UCZ372" s="89"/>
      <c r="UDA372" s="89"/>
      <c r="UDB372" s="89"/>
      <c r="UDC372" s="89"/>
      <c r="UDD372" s="89"/>
      <c r="UDE372" s="89"/>
      <c r="UDF372" s="89"/>
      <c r="UDG372" s="89"/>
      <c r="UDH372" s="89"/>
      <c r="UDI372" s="89"/>
      <c r="UDJ372" s="89"/>
      <c r="UDK372" s="89"/>
      <c r="UDL372" s="89"/>
      <c r="UDM372" s="89"/>
      <c r="UDN372" s="89"/>
      <c r="UDO372" s="89"/>
      <c r="UDP372" s="89"/>
      <c r="UDQ372" s="89"/>
      <c r="UDR372" s="89"/>
      <c r="UDS372" s="89"/>
      <c r="UDT372" s="89"/>
      <c r="UDU372" s="89"/>
      <c r="UDV372" s="89"/>
      <c r="UDW372" s="89"/>
      <c r="UDX372" s="89"/>
      <c r="UDY372" s="89"/>
      <c r="UDZ372" s="89"/>
      <c r="UEA372" s="89"/>
      <c r="UEB372" s="89"/>
      <c r="UEC372" s="89"/>
      <c r="UED372" s="89"/>
      <c r="UEE372" s="89"/>
      <c r="UEF372" s="89"/>
      <c r="UEG372" s="89"/>
      <c r="UEH372" s="89"/>
      <c r="UEI372" s="89"/>
      <c r="UEJ372" s="89"/>
      <c r="UEK372" s="89"/>
      <c r="UEL372" s="89"/>
      <c r="UEM372" s="89"/>
      <c r="UEN372" s="89"/>
      <c r="UEO372" s="89"/>
      <c r="UEP372" s="89"/>
      <c r="UEQ372" s="89"/>
      <c r="UER372" s="89"/>
      <c r="UES372" s="89"/>
      <c r="UET372" s="89"/>
      <c r="UEU372" s="89"/>
      <c r="UEV372" s="89"/>
      <c r="UEW372" s="89"/>
      <c r="UEX372" s="89"/>
      <c r="UEY372" s="89"/>
      <c r="UEZ372" s="89"/>
      <c r="UFA372" s="89"/>
      <c r="UFB372" s="89"/>
      <c r="UFC372" s="89"/>
      <c r="UFD372" s="89"/>
      <c r="UFE372" s="89"/>
      <c r="UFF372" s="89"/>
      <c r="UFG372" s="89"/>
      <c r="UFH372" s="89"/>
      <c r="UFI372" s="89"/>
      <c r="UFJ372" s="89"/>
      <c r="UFK372" s="89"/>
      <c r="UFL372" s="89"/>
      <c r="UFM372" s="89"/>
      <c r="UFN372" s="89"/>
      <c r="UFO372" s="89"/>
      <c r="UFP372" s="89"/>
      <c r="UFQ372" s="89"/>
      <c r="UFR372" s="89"/>
      <c r="UFS372" s="89"/>
      <c r="UFT372" s="89"/>
      <c r="UFU372" s="89"/>
      <c r="UFV372" s="89"/>
      <c r="UFW372" s="89"/>
      <c r="UFX372" s="89"/>
      <c r="UFY372" s="89"/>
      <c r="UFZ372" s="89"/>
      <c r="UGA372" s="89"/>
      <c r="UGB372" s="89"/>
      <c r="UGC372" s="89"/>
      <c r="UGD372" s="89"/>
      <c r="UGE372" s="89"/>
      <c r="UGF372" s="89"/>
      <c r="UGG372" s="89"/>
      <c r="UGH372" s="89"/>
      <c r="UGI372" s="89"/>
      <c r="UGJ372" s="89"/>
      <c r="UGK372" s="89"/>
      <c r="UGL372" s="89"/>
      <c r="UGM372" s="89"/>
      <c r="UGN372" s="89"/>
      <c r="UGO372" s="89"/>
      <c r="UGP372" s="89"/>
      <c r="UGQ372" s="89"/>
      <c r="UGR372" s="89"/>
      <c r="UGS372" s="89"/>
      <c r="UGT372" s="89"/>
      <c r="UGU372" s="89"/>
      <c r="UGV372" s="89"/>
      <c r="UGW372" s="89"/>
      <c r="UGX372" s="89"/>
      <c r="UGY372" s="89"/>
      <c r="UGZ372" s="89"/>
      <c r="UHA372" s="89"/>
      <c r="UHB372" s="89"/>
      <c r="UHC372" s="89"/>
      <c r="UHD372" s="89"/>
      <c r="UHE372" s="89"/>
      <c r="UHF372" s="89"/>
      <c r="UHG372" s="89"/>
      <c r="UHH372" s="89"/>
      <c r="UHI372" s="89"/>
      <c r="UHJ372" s="89"/>
      <c r="UHK372" s="89"/>
      <c r="UHL372" s="89"/>
      <c r="UHM372" s="89"/>
      <c r="UHN372" s="89"/>
      <c r="UHO372" s="89"/>
      <c r="UHP372" s="89"/>
      <c r="UHQ372" s="89"/>
      <c r="UHR372" s="89"/>
      <c r="UHS372" s="89"/>
      <c r="UHT372" s="89"/>
      <c r="UHU372" s="89"/>
      <c r="UHV372" s="89"/>
      <c r="UHW372" s="89"/>
      <c r="UHX372" s="89"/>
      <c r="UHY372" s="89"/>
      <c r="UHZ372" s="89"/>
      <c r="UIA372" s="89"/>
      <c r="UIB372" s="89"/>
      <c r="UIC372" s="89"/>
      <c r="UID372" s="89"/>
      <c r="UIE372" s="89"/>
      <c r="UIF372" s="89"/>
      <c r="UIG372" s="89"/>
      <c r="UIH372" s="89"/>
      <c r="UII372" s="89"/>
      <c r="UIJ372" s="89"/>
      <c r="UIK372" s="89"/>
      <c r="UIL372" s="89"/>
      <c r="UIM372" s="89"/>
      <c r="UIN372" s="89"/>
      <c r="UIO372" s="89"/>
      <c r="UIP372" s="89"/>
      <c r="UIQ372" s="89"/>
      <c r="UIR372" s="89"/>
      <c r="UIS372" s="89"/>
      <c r="UIT372" s="89"/>
      <c r="UIU372" s="89"/>
      <c r="UIV372" s="89"/>
      <c r="UIW372" s="89"/>
      <c r="UIX372" s="89"/>
      <c r="UIY372" s="89"/>
      <c r="UIZ372" s="89"/>
      <c r="UJA372" s="89"/>
      <c r="UJB372" s="89"/>
      <c r="UJC372" s="89"/>
      <c r="UJD372" s="89"/>
      <c r="UJE372" s="89"/>
      <c r="UJF372" s="89"/>
      <c r="UJG372" s="89"/>
      <c r="UJH372" s="89"/>
      <c r="UJI372" s="89"/>
      <c r="UJJ372" s="89"/>
      <c r="UJK372" s="89"/>
      <c r="UJL372" s="89"/>
      <c r="UJM372" s="89"/>
      <c r="UJN372" s="89"/>
      <c r="UJO372" s="89"/>
      <c r="UJP372" s="89"/>
      <c r="UJQ372" s="89"/>
      <c r="UJR372" s="89"/>
      <c r="UJS372" s="89"/>
      <c r="UJT372" s="89"/>
      <c r="UJU372" s="89"/>
      <c r="UJV372" s="89"/>
      <c r="UJW372" s="89"/>
      <c r="UJX372" s="89"/>
      <c r="UJY372" s="89"/>
      <c r="UJZ372" s="89"/>
      <c r="UKA372" s="89"/>
      <c r="UKB372" s="89"/>
      <c r="UKC372" s="89"/>
      <c r="UKD372" s="89"/>
      <c r="UKE372" s="89"/>
      <c r="UKF372" s="89"/>
      <c r="UKG372" s="89"/>
      <c r="UKH372" s="89"/>
      <c r="UKI372" s="89"/>
      <c r="UKJ372" s="89"/>
      <c r="UKK372" s="89"/>
      <c r="UKL372" s="89"/>
      <c r="UKM372" s="89"/>
      <c r="UKN372" s="89"/>
      <c r="UKO372" s="89"/>
      <c r="UKP372" s="89"/>
      <c r="UKQ372" s="89"/>
      <c r="UKR372" s="89"/>
      <c r="UKS372" s="89"/>
      <c r="UKT372" s="89"/>
      <c r="UKU372" s="89"/>
      <c r="UKV372" s="89"/>
      <c r="UKW372" s="89"/>
      <c r="UKX372" s="89"/>
      <c r="UKY372" s="89"/>
      <c r="UKZ372" s="89"/>
      <c r="ULA372" s="89"/>
      <c r="ULB372" s="89"/>
      <c r="ULC372" s="89"/>
      <c r="ULD372" s="89"/>
      <c r="ULE372" s="89"/>
      <c r="ULF372" s="89"/>
      <c r="ULG372" s="89"/>
      <c r="ULH372" s="89"/>
      <c r="ULI372" s="89"/>
      <c r="ULJ372" s="89"/>
      <c r="ULK372" s="89"/>
      <c r="ULL372" s="89"/>
      <c r="ULM372" s="89"/>
      <c r="ULN372" s="89"/>
      <c r="ULO372" s="89"/>
      <c r="ULP372" s="89"/>
      <c r="ULQ372" s="89"/>
      <c r="ULR372" s="89"/>
      <c r="ULS372" s="89"/>
      <c r="ULT372" s="89"/>
      <c r="ULU372" s="89"/>
      <c r="ULV372" s="89"/>
      <c r="ULW372" s="89"/>
      <c r="ULX372" s="89"/>
      <c r="ULY372" s="89"/>
      <c r="ULZ372" s="89"/>
      <c r="UMA372" s="89"/>
      <c r="UMB372" s="89"/>
      <c r="UMC372" s="89"/>
      <c r="UMD372" s="89"/>
      <c r="UME372" s="89"/>
      <c r="UMF372" s="89"/>
      <c r="UMG372" s="89"/>
      <c r="UMH372" s="89"/>
      <c r="UMI372" s="89"/>
      <c r="UMJ372" s="89"/>
      <c r="UMK372" s="89"/>
      <c r="UML372" s="89"/>
      <c r="UMM372" s="89"/>
      <c r="UMN372" s="89"/>
      <c r="UMO372" s="89"/>
      <c r="UMP372" s="89"/>
      <c r="UMQ372" s="89"/>
      <c r="UMR372" s="89"/>
      <c r="UMS372" s="89"/>
      <c r="UMT372" s="89"/>
      <c r="UMU372" s="89"/>
      <c r="UMV372" s="89"/>
      <c r="UMW372" s="89"/>
      <c r="UMX372" s="89"/>
      <c r="UMY372" s="89"/>
      <c r="UMZ372" s="89"/>
      <c r="UNA372" s="89"/>
      <c r="UNB372" s="89"/>
      <c r="UNC372" s="89"/>
      <c r="UND372" s="89"/>
      <c r="UNE372" s="89"/>
      <c r="UNF372" s="89"/>
      <c r="UNG372" s="89"/>
      <c r="UNH372" s="89"/>
      <c r="UNI372" s="89"/>
      <c r="UNJ372" s="89"/>
      <c r="UNK372" s="89"/>
      <c r="UNL372" s="89"/>
      <c r="UNM372" s="89"/>
      <c r="UNN372" s="89"/>
      <c r="UNO372" s="89"/>
      <c r="UNP372" s="89"/>
      <c r="UNQ372" s="89"/>
      <c r="UNR372" s="89"/>
      <c r="UNS372" s="89"/>
      <c r="UNT372" s="89"/>
      <c r="UNU372" s="89"/>
      <c r="UNV372" s="89"/>
      <c r="UNW372" s="89"/>
      <c r="UNX372" s="89"/>
      <c r="UNY372" s="89"/>
      <c r="UNZ372" s="89"/>
      <c r="UOA372" s="89"/>
      <c r="UOB372" s="89"/>
      <c r="UOC372" s="89"/>
      <c r="UOD372" s="89"/>
      <c r="UOE372" s="89"/>
      <c r="UOF372" s="89"/>
      <c r="UOG372" s="89"/>
      <c r="UOH372" s="89"/>
      <c r="UOI372" s="89"/>
      <c r="UOJ372" s="89"/>
      <c r="UOK372" s="89"/>
      <c r="UOL372" s="89"/>
      <c r="UOM372" s="89"/>
      <c r="UON372" s="89"/>
      <c r="UOO372" s="89"/>
      <c r="UOP372" s="89"/>
      <c r="UOQ372" s="89"/>
      <c r="UOR372" s="89"/>
      <c r="UOS372" s="89"/>
      <c r="UOT372" s="89"/>
      <c r="UOU372" s="89"/>
      <c r="UOV372" s="89"/>
      <c r="UOW372" s="89"/>
      <c r="UOX372" s="89"/>
      <c r="UOY372" s="89"/>
      <c r="UOZ372" s="89"/>
      <c r="UPA372" s="89"/>
      <c r="UPB372" s="89"/>
      <c r="UPC372" s="89"/>
      <c r="UPD372" s="89"/>
      <c r="UPE372" s="89"/>
      <c r="UPF372" s="89"/>
      <c r="UPG372" s="89"/>
      <c r="UPH372" s="89"/>
      <c r="UPI372" s="89"/>
      <c r="UPJ372" s="89"/>
      <c r="UPK372" s="89"/>
      <c r="UPL372" s="89"/>
      <c r="UPM372" s="89"/>
      <c r="UPN372" s="89"/>
      <c r="UPO372" s="89"/>
      <c r="UPP372" s="89"/>
      <c r="UPQ372" s="89"/>
      <c r="UPR372" s="89"/>
      <c r="UPS372" s="89"/>
      <c r="UPT372" s="89"/>
      <c r="UPU372" s="89"/>
      <c r="UPV372" s="89"/>
      <c r="UPW372" s="89"/>
      <c r="UPX372" s="89"/>
      <c r="UPY372" s="89"/>
      <c r="UPZ372" s="89"/>
      <c r="UQA372" s="89"/>
      <c r="UQB372" s="89"/>
      <c r="UQC372" s="89"/>
      <c r="UQD372" s="89"/>
      <c r="UQE372" s="89"/>
      <c r="UQF372" s="89"/>
      <c r="UQG372" s="89"/>
      <c r="UQH372" s="89"/>
      <c r="UQI372" s="89"/>
      <c r="UQJ372" s="89"/>
      <c r="UQK372" s="89"/>
      <c r="UQL372" s="89"/>
      <c r="UQM372" s="89"/>
      <c r="UQN372" s="89"/>
      <c r="UQO372" s="89"/>
      <c r="UQP372" s="89"/>
      <c r="UQQ372" s="89"/>
      <c r="UQR372" s="89"/>
      <c r="UQS372" s="89"/>
      <c r="UQT372" s="89"/>
      <c r="UQU372" s="89"/>
      <c r="UQV372" s="89"/>
      <c r="UQW372" s="89"/>
      <c r="UQX372" s="89"/>
      <c r="UQY372" s="89"/>
      <c r="UQZ372" s="89"/>
      <c r="URA372" s="89"/>
      <c r="URB372" s="89"/>
      <c r="URC372" s="89"/>
      <c r="URD372" s="89"/>
      <c r="URE372" s="89"/>
      <c r="URF372" s="89"/>
      <c r="URG372" s="89"/>
      <c r="URH372" s="89"/>
      <c r="URI372" s="89"/>
      <c r="URJ372" s="89"/>
      <c r="URK372" s="89"/>
      <c r="URL372" s="89"/>
      <c r="URM372" s="89"/>
      <c r="URN372" s="89"/>
      <c r="URO372" s="89"/>
      <c r="URP372" s="89"/>
      <c r="URQ372" s="89"/>
      <c r="URR372" s="89"/>
      <c r="URS372" s="89"/>
      <c r="URT372" s="89"/>
      <c r="URU372" s="89"/>
      <c r="URV372" s="89"/>
      <c r="URW372" s="89"/>
      <c r="URX372" s="89"/>
      <c r="URY372" s="89"/>
      <c r="URZ372" s="89"/>
      <c r="USA372" s="89"/>
      <c r="USB372" s="89"/>
      <c r="USC372" s="89"/>
      <c r="USD372" s="89"/>
      <c r="USE372" s="89"/>
      <c r="USF372" s="89"/>
      <c r="USG372" s="89"/>
      <c r="USH372" s="89"/>
      <c r="USI372" s="89"/>
      <c r="USJ372" s="89"/>
      <c r="USK372" s="89"/>
      <c r="USL372" s="89"/>
      <c r="USM372" s="89"/>
      <c r="USN372" s="89"/>
      <c r="USO372" s="89"/>
      <c r="USP372" s="89"/>
      <c r="USQ372" s="89"/>
      <c r="USR372" s="89"/>
      <c r="USS372" s="89"/>
      <c r="UST372" s="89"/>
      <c r="USU372" s="89"/>
      <c r="USV372" s="89"/>
      <c r="USW372" s="89"/>
      <c r="USX372" s="89"/>
      <c r="USY372" s="89"/>
      <c r="USZ372" s="89"/>
      <c r="UTA372" s="89"/>
      <c r="UTB372" s="89"/>
      <c r="UTC372" s="89"/>
      <c r="UTD372" s="89"/>
      <c r="UTE372" s="89"/>
      <c r="UTF372" s="89"/>
      <c r="UTG372" s="89"/>
      <c r="UTH372" s="89"/>
      <c r="UTI372" s="89"/>
      <c r="UTJ372" s="89"/>
      <c r="UTK372" s="89"/>
      <c r="UTL372" s="89"/>
      <c r="UTM372" s="89"/>
      <c r="UTN372" s="89"/>
      <c r="UTO372" s="89"/>
      <c r="UTP372" s="89"/>
      <c r="UTQ372" s="89"/>
      <c r="UTR372" s="89"/>
      <c r="UTS372" s="89"/>
      <c r="UTT372" s="89"/>
      <c r="UTU372" s="89"/>
      <c r="UTV372" s="89"/>
      <c r="UTW372" s="89"/>
      <c r="UTX372" s="89"/>
      <c r="UTY372" s="89"/>
      <c r="UTZ372" s="89"/>
      <c r="UUA372" s="89"/>
      <c r="UUB372" s="89"/>
      <c r="UUC372" s="89"/>
      <c r="UUD372" s="89"/>
      <c r="UUE372" s="89"/>
      <c r="UUF372" s="89"/>
      <c r="UUG372" s="89"/>
      <c r="UUH372" s="89"/>
      <c r="UUI372" s="89"/>
      <c r="UUJ372" s="89"/>
      <c r="UUK372" s="89"/>
      <c r="UUL372" s="89"/>
      <c r="UUM372" s="89"/>
      <c r="UUN372" s="89"/>
      <c r="UUO372" s="89"/>
      <c r="UUP372" s="89"/>
      <c r="UUQ372" s="89"/>
      <c r="UUR372" s="89"/>
      <c r="UUS372" s="89"/>
      <c r="UUT372" s="89"/>
      <c r="UUU372" s="89"/>
      <c r="UUV372" s="89"/>
      <c r="UUW372" s="89"/>
      <c r="UUX372" s="89"/>
      <c r="UUY372" s="89"/>
      <c r="UUZ372" s="89"/>
      <c r="UVA372" s="89"/>
      <c r="UVB372" s="89"/>
      <c r="UVC372" s="89"/>
      <c r="UVD372" s="89"/>
      <c r="UVE372" s="89"/>
      <c r="UVF372" s="89"/>
      <c r="UVG372" s="89"/>
      <c r="UVH372" s="89"/>
      <c r="UVI372" s="89"/>
      <c r="UVJ372" s="89"/>
      <c r="UVK372" s="89"/>
      <c r="UVL372" s="89"/>
      <c r="UVM372" s="89"/>
      <c r="UVN372" s="89"/>
      <c r="UVO372" s="89"/>
      <c r="UVP372" s="89"/>
      <c r="UVQ372" s="89"/>
      <c r="UVR372" s="89"/>
      <c r="UVS372" s="89"/>
      <c r="UVT372" s="89"/>
      <c r="UVU372" s="89"/>
      <c r="UVV372" s="89"/>
      <c r="UVW372" s="89"/>
      <c r="UVX372" s="89"/>
      <c r="UVY372" s="89"/>
      <c r="UVZ372" s="89"/>
      <c r="UWA372" s="89"/>
      <c r="UWB372" s="89"/>
      <c r="UWC372" s="89"/>
      <c r="UWD372" s="89"/>
      <c r="UWE372" s="89"/>
      <c r="UWF372" s="89"/>
      <c r="UWG372" s="89"/>
      <c r="UWH372" s="89"/>
      <c r="UWI372" s="89"/>
      <c r="UWJ372" s="89"/>
      <c r="UWK372" s="89"/>
      <c r="UWL372" s="89"/>
      <c r="UWM372" s="89"/>
      <c r="UWN372" s="89"/>
      <c r="UWO372" s="89"/>
      <c r="UWP372" s="89"/>
      <c r="UWQ372" s="89"/>
      <c r="UWR372" s="89"/>
      <c r="UWS372" s="89"/>
      <c r="UWT372" s="89"/>
      <c r="UWU372" s="89"/>
      <c r="UWV372" s="89"/>
      <c r="UWW372" s="89"/>
      <c r="UWX372" s="89"/>
      <c r="UWY372" s="89"/>
      <c r="UWZ372" s="89"/>
      <c r="UXA372" s="89"/>
      <c r="UXB372" s="89"/>
      <c r="UXC372" s="89"/>
      <c r="UXD372" s="89"/>
      <c r="UXE372" s="89"/>
      <c r="UXF372" s="89"/>
      <c r="UXG372" s="89"/>
      <c r="UXH372" s="89"/>
      <c r="UXI372" s="89"/>
      <c r="UXJ372" s="89"/>
      <c r="UXK372" s="89"/>
      <c r="UXL372" s="89"/>
      <c r="UXM372" s="89"/>
      <c r="UXN372" s="89"/>
      <c r="UXO372" s="89"/>
      <c r="UXP372" s="89"/>
      <c r="UXQ372" s="89"/>
      <c r="UXR372" s="89"/>
      <c r="UXS372" s="89"/>
      <c r="UXT372" s="89"/>
      <c r="UXU372" s="89"/>
      <c r="UXV372" s="89"/>
      <c r="UXW372" s="89"/>
      <c r="UXX372" s="89"/>
      <c r="UXY372" s="89"/>
      <c r="UXZ372" s="89"/>
      <c r="UYA372" s="89"/>
      <c r="UYB372" s="89"/>
      <c r="UYC372" s="89"/>
      <c r="UYD372" s="89"/>
      <c r="UYE372" s="89"/>
      <c r="UYF372" s="89"/>
      <c r="UYG372" s="89"/>
      <c r="UYH372" s="89"/>
      <c r="UYI372" s="89"/>
      <c r="UYJ372" s="89"/>
      <c r="UYK372" s="89"/>
      <c r="UYL372" s="89"/>
      <c r="UYM372" s="89"/>
      <c r="UYN372" s="89"/>
      <c r="UYO372" s="89"/>
      <c r="UYP372" s="89"/>
      <c r="UYQ372" s="89"/>
      <c r="UYR372" s="89"/>
      <c r="UYS372" s="89"/>
      <c r="UYT372" s="89"/>
      <c r="UYU372" s="89"/>
      <c r="UYV372" s="89"/>
      <c r="UYW372" s="89"/>
      <c r="UYX372" s="89"/>
      <c r="UYY372" s="89"/>
      <c r="UYZ372" s="89"/>
      <c r="UZA372" s="89"/>
      <c r="UZB372" s="89"/>
      <c r="UZC372" s="89"/>
      <c r="UZD372" s="89"/>
      <c r="UZE372" s="89"/>
      <c r="UZF372" s="89"/>
      <c r="UZG372" s="89"/>
      <c r="UZH372" s="89"/>
      <c r="UZI372" s="89"/>
      <c r="UZJ372" s="89"/>
      <c r="UZK372" s="89"/>
      <c r="UZL372" s="89"/>
      <c r="UZM372" s="89"/>
      <c r="UZN372" s="89"/>
      <c r="UZO372" s="89"/>
      <c r="UZP372" s="89"/>
      <c r="UZQ372" s="89"/>
      <c r="UZR372" s="89"/>
      <c r="UZS372" s="89"/>
      <c r="UZT372" s="89"/>
      <c r="UZU372" s="89"/>
      <c r="UZV372" s="89"/>
      <c r="UZW372" s="89"/>
      <c r="UZX372" s="89"/>
      <c r="UZY372" s="89"/>
      <c r="UZZ372" s="89"/>
      <c r="VAA372" s="89"/>
      <c r="VAB372" s="89"/>
      <c r="VAC372" s="89"/>
      <c r="VAD372" s="89"/>
      <c r="VAE372" s="89"/>
      <c r="VAF372" s="89"/>
      <c r="VAG372" s="89"/>
      <c r="VAH372" s="89"/>
      <c r="VAI372" s="89"/>
      <c r="VAJ372" s="89"/>
      <c r="VAK372" s="89"/>
      <c r="VAL372" s="89"/>
      <c r="VAM372" s="89"/>
      <c r="VAN372" s="89"/>
      <c r="VAO372" s="89"/>
      <c r="VAP372" s="89"/>
      <c r="VAQ372" s="89"/>
      <c r="VAR372" s="89"/>
      <c r="VAS372" s="89"/>
      <c r="VAT372" s="89"/>
      <c r="VAU372" s="89"/>
      <c r="VAV372" s="89"/>
      <c r="VAW372" s="89"/>
      <c r="VAX372" s="89"/>
      <c r="VAY372" s="89"/>
      <c r="VAZ372" s="89"/>
      <c r="VBA372" s="89"/>
      <c r="VBB372" s="89"/>
      <c r="VBC372" s="89"/>
      <c r="VBD372" s="89"/>
      <c r="VBE372" s="89"/>
      <c r="VBF372" s="89"/>
      <c r="VBG372" s="89"/>
      <c r="VBH372" s="89"/>
      <c r="VBI372" s="89"/>
      <c r="VBJ372" s="89"/>
      <c r="VBK372" s="89"/>
      <c r="VBL372" s="89"/>
      <c r="VBM372" s="89"/>
      <c r="VBN372" s="89"/>
      <c r="VBO372" s="89"/>
      <c r="VBP372" s="89"/>
      <c r="VBQ372" s="89"/>
      <c r="VBR372" s="89"/>
      <c r="VBS372" s="89"/>
      <c r="VBT372" s="89"/>
      <c r="VBU372" s="89"/>
      <c r="VBV372" s="89"/>
      <c r="VBW372" s="89"/>
      <c r="VBX372" s="89"/>
      <c r="VBY372" s="89"/>
      <c r="VBZ372" s="89"/>
      <c r="VCA372" s="89"/>
      <c r="VCB372" s="89"/>
      <c r="VCC372" s="89"/>
      <c r="VCD372" s="89"/>
      <c r="VCE372" s="89"/>
      <c r="VCF372" s="89"/>
      <c r="VCG372" s="89"/>
      <c r="VCH372" s="89"/>
      <c r="VCI372" s="89"/>
      <c r="VCJ372" s="89"/>
      <c r="VCK372" s="89"/>
      <c r="VCL372" s="89"/>
      <c r="VCM372" s="89"/>
      <c r="VCN372" s="89"/>
      <c r="VCO372" s="89"/>
      <c r="VCP372" s="89"/>
      <c r="VCQ372" s="89"/>
      <c r="VCR372" s="89"/>
      <c r="VCS372" s="89"/>
      <c r="VCT372" s="89"/>
      <c r="VCU372" s="89"/>
      <c r="VCV372" s="89"/>
      <c r="VCW372" s="89"/>
      <c r="VCX372" s="89"/>
      <c r="VCY372" s="89"/>
      <c r="VCZ372" s="89"/>
      <c r="VDA372" s="89"/>
      <c r="VDB372" s="89"/>
      <c r="VDC372" s="89"/>
      <c r="VDD372" s="89"/>
      <c r="VDE372" s="89"/>
      <c r="VDF372" s="89"/>
      <c r="VDG372" s="89"/>
      <c r="VDH372" s="89"/>
      <c r="VDI372" s="89"/>
      <c r="VDJ372" s="89"/>
      <c r="VDK372" s="89"/>
      <c r="VDL372" s="89"/>
      <c r="VDM372" s="89"/>
      <c r="VDN372" s="89"/>
      <c r="VDO372" s="89"/>
      <c r="VDP372" s="89"/>
      <c r="VDQ372" s="89"/>
      <c r="VDR372" s="89"/>
      <c r="VDS372" s="89"/>
      <c r="VDT372" s="89"/>
      <c r="VDU372" s="89"/>
      <c r="VDV372" s="89"/>
      <c r="VDW372" s="89"/>
      <c r="VDX372" s="89"/>
      <c r="VDY372" s="89"/>
      <c r="VDZ372" s="89"/>
      <c r="VEA372" s="89"/>
      <c r="VEB372" s="89"/>
      <c r="VEC372" s="89"/>
      <c r="VED372" s="89"/>
      <c r="VEE372" s="89"/>
      <c r="VEF372" s="89"/>
      <c r="VEG372" s="89"/>
      <c r="VEH372" s="89"/>
      <c r="VEI372" s="89"/>
      <c r="VEJ372" s="89"/>
      <c r="VEK372" s="89"/>
      <c r="VEL372" s="89"/>
      <c r="VEM372" s="89"/>
      <c r="VEN372" s="89"/>
      <c r="VEO372" s="89"/>
      <c r="VEP372" s="89"/>
      <c r="VEQ372" s="89"/>
      <c r="VER372" s="89"/>
      <c r="VES372" s="89"/>
      <c r="VET372" s="89"/>
      <c r="VEU372" s="89"/>
      <c r="VEV372" s="89"/>
      <c r="VEW372" s="89"/>
      <c r="VEX372" s="89"/>
      <c r="VEY372" s="89"/>
      <c r="VEZ372" s="89"/>
      <c r="VFA372" s="89"/>
      <c r="VFB372" s="89"/>
      <c r="VFC372" s="89"/>
      <c r="VFD372" s="89"/>
      <c r="VFE372" s="89"/>
      <c r="VFF372" s="89"/>
      <c r="VFG372" s="89"/>
      <c r="VFH372" s="89"/>
      <c r="VFI372" s="89"/>
      <c r="VFJ372" s="89"/>
      <c r="VFK372" s="89"/>
      <c r="VFL372" s="89"/>
      <c r="VFM372" s="89"/>
      <c r="VFN372" s="89"/>
      <c r="VFO372" s="89"/>
      <c r="VFP372" s="89"/>
      <c r="VFQ372" s="89"/>
      <c r="VFR372" s="89"/>
      <c r="VFS372" s="89"/>
      <c r="VFT372" s="89"/>
      <c r="VFU372" s="89"/>
      <c r="VFV372" s="89"/>
      <c r="VFW372" s="89"/>
      <c r="VFX372" s="89"/>
      <c r="VFY372" s="89"/>
      <c r="VFZ372" s="89"/>
      <c r="VGA372" s="89"/>
      <c r="VGB372" s="89"/>
      <c r="VGC372" s="89"/>
      <c r="VGD372" s="89"/>
      <c r="VGE372" s="89"/>
      <c r="VGF372" s="89"/>
      <c r="VGG372" s="89"/>
      <c r="VGH372" s="89"/>
      <c r="VGI372" s="89"/>
      <c r="VGJ372" s="89"/>
      <c r="VGK372" s="89"/>
      <c r="VGL372" s="89"/>
      <c r="VGM372" s="89"/>
      <c r="VGN372" s="89"/>
      <c r="VGO372" s="89"/>
      <c r="VGP372" s="89"/>
      <c r="VGQ372" s="89"/>
      <c r="VGR372" s="89"/>
      <c r="VGS372" s="89"/>
      <c r="VGT372" s="89"/>
      <c r="VGU372" s="89"/>
      <c r="VGV372" s="89"/>
      <c r="VGW372" s="89"/>
      <c r="VGX372" s="89"/>
      <c r="VGY372" s="89"/>
      <c r="VGZ372" s="89"/>
      <c r="VHA372" s="89"/>
      <c r="VHB372" s="89"/>
      <c r="VHC372" s="89"/>
      <c r="VHD372" s="89"/>
      <c r="VHE372" s="89"/>
      <c r="VHF372" s="89"/>
      <c r="VHG372" s="89"/>
      <c r="VHH372" s="89"/>
      <c r="VHI372" s="89"/>
      <c r="VHJ372" s="89"/>
      <c r="VHK372" s="89"/>
      <c r="VHL372" s="89"/>
      <c r="VHM372" s="89"/>
      <c r="VHN372" s="89"/>
      <c r="VHO372" s="89"/>
      <c r="VHP372" s="89"/>
      <c r="VHQ372" s="89"/>
      <c r="VHR372" s="89"/>
      <c r="VHS372" s="89"/>
      <c r="VHT372" s="89"/>
      <c r="VHU372" s="89"/>
      <c r="VHV372" s="89"/>
      <c r="VHW372" s="89"/>
      <c r="VHX372" s="89"/>
      <c r="VHY372" s="89"/>
      <c r="VHZ372" s="89"/>
      <c r="VIA372" s="89"/>
      <c r="VIB372" s="89"/>
      <c r="VIC372" s="89"/>
      <c r="VID372" s="89"/>
      <c r="VIE372" s="89"/>
      <c r="VIF372" s="89"/>
      <c r="VIG372" s="89"/>
      <c r="VIH372" s="89"/>
      <c r="VII372" s="89"/>
      <c r="VIJ372" s="89"/>
      <c r="VIK372" s="89"/>
      <c r="VIL372" s="89"/>
      <c r="VIM372" s="89"/>
      <c r="VIN372" s="89"/>
      <c r="VIO372" s="89"/>
      <c r="VIP372" s="89"/>
      <c r="VIQ372" s="89"/>
      <c r="VIR372" s="89"/>
      <c r="VIS372" s="89"/>
      <c r="VIT372" s="89"/>
      <c r="VIU372" s="89"/>
      <c r="VIV372" s="89"/>
      <c r="VIW372" s="89"/>
      <c r="VIX372" s="89"/>
      <c r="VIY372" s="89"/>
      <c r="VIZ372" s="89"/>
      <c r="VJA372" s="89"/>
      <c r="VJB372" s="89"/>
      <c r="VJC372" s="89"/>
      <c r="VJD372" s="89"/>
      <c r="VJE372" s="89"/>
      <c r="VJF372" s="89"/>
      <c r="VJG372" s="89"/>
      <c r="VJH372" s="89"/>
      <c r="VJI372" s="89"/>
      <c r="VJJ372" s="89"/>
      <c r="VJK372" s="89"/>
      <c r="VJL372" s="89"/>
      <c r="VJM372" s="89"/>
      <c r="VJN372" s="89"/>
      <c r="VJO372" s="89"/>
      <c r="VJP372" s="89"/>
      <c r="VJQ372" s="89"/>
      <c r="VJR372" s="89"/>
      <c r="VJS372" s="89"/>
      <c r="VJT372" s="89"/>
      <c r="VJU372" s="89"/>
      <c r="VJV372" s="89"/>
      <c r="VJW372" s="89"/>
      <c r="VJX372" s="89"/>
      <c r="VJY372" s="89"/>
      <c r="VJZ372" s="89"/>
      <c r="VKA372" s="89"/>
      <c r="VKB372" s="89"/>
      <c r="VKC372" s="89"/>
      <c r="VKD372" s="89"/>
      <c r="VKE372" s="89"/>
      <c r="VKF372" s="89"/>
      <c r="VKG372" s="89"/>
      <c r="VKH372" s="89"/>
      <c r="VKI372" s="89"/>
      <c r="VKJ372" s="89"/>
      <c r="VKK372" s="89"/>
      <c r="VKL372" s="89"/>
      <c r="VKM372" s="89"/>
      <c r="VKN372" s="89"/>
      <c r="VKO372" s="89"/>
      <c r="VKP372" s="89"/>
      <c r="VKQ372" s="89"/>
      <c r="VKR372" s="89"/>
      <c r="VKS372" s="89"/>
      <c r="VKT372" s="89"/>
      <c r="VKU372" s="89"/>
      <c r="VKV372" s="89"/>
      <c r="VKW372" s="89"/>
      <c r="VKX372" s="89"/>
      <c r="VKY372" s="89"/>
      <c r="VKZ372" s="89"/>
      <c r="VLA372" s="89"/>
      <c r="VLB372" s="89"/>
      <c r="VLC372" s="89"/>
      <c r="VLD372" s="89"/>
      <c r="VLE372" s="89"/>
      <c r="VLF372" s="89"/>
      <c r="VLG372" s="89"/>
      <c r="VLH372" s="89"/>
      <c r="VLI372" s="89"/>
      <c r="VLJ372" s="89"/>
      <c r="VLK372" s="89"/>
      <c r="VLL372" s="89"/>
      <c r="VLM372" s="89"/>
      <c r="VLN372" s="89"/>
      <c r="VLO372" s="89"/>
      <c r="VLP372" s="89"/>
      <c r="VLQ372" s="89"/>
      <c r="VLR372" s="89"/>
      <c r="VLS372" s="89"/>
      <c r="VLT372" s="89"/>
      <c r="VLU372" s="89"/>
      <c r="VLV372" s="89"/>
      <c r="VLW372" s="89"/>
      <c r="VLX372" s="89"/>
      <c r="VLY372" s="89"/>
      <c r="VLZ372" s="89"/>
      <c r="VMA372" s="89"/>
      <c r="VMB372" s="89"/>
      <c r="VMC372" s="89"/>
      <c r="VMD372" s="89"/>
      <c r="VME372" s="89"/>
      <c r="VMF372" s="89"/>
      <c r="VMG372" s="89"/>
      <c r="VMH372" s="89"/>
      <c r="VMI372" s="89"/>
      <c r="VMJ372" s="89"/>
      <c r="VMK372" s="89"/>
      <c r="VML372" s="89"/>
      <c r="VMM372" s="89"/>
      <c r="VMN372" s="89"/>
      <c r="VMO372" s="89"/>
      <c r="VMP372" s="89"/>
      <c r="VMQ372" s="89"/>
      <c r="VMR372" s="89"/>
      <c r="VMS372" s="89"/>
      <c r="VMT372" s="89"/>
      <c r="VMU372" s="89"/>
      <c r="VMV372" s="89"/>
      <c r="VMW372" s="89"/>
      <c r="VMX372" s="89"/>
      <c r="VMY372" s="89"/>
      <c r="VMZ372" s="89"/>
      <c r="VNA372" s="89"/>
      <c r="VNB372" s="89"/>
      <c r="VNC372" s="89"/>
      <c r="VND372" s="89"/>
      <c r="VNE372" s="89"/>
      <c r="VNF372" s="89"/>
      <c r="VNG372" s="89"/>
      <c r="VNH372" s="89"/>
      <c r="VNI372" s="89"/>
      <c r="VNJ372" s="89"/>
      <c r="VNK372" s="89"/>
      <c r="VNL372" s="89"/>
      <c r="VNM372" s="89"/>
      <c r="VNN372" s="89"/>
      <c r="VNO372" s="89"/>
      <c r="VNP372" s="89"/>
      <c r="VNQ372" s="89"/>
      <c r="VNR372" s="89"/>
      <c r="VNS372" s="89"/>
      <c r="VNT372" s="89"/>
      <c r="VNU372" s="89"/>
      <c r="VNV372" s="89"/>
      <c r="VNW372" s="89"/>
      <c r="VNX372" s="89"/>
      <c r="VNY372" s="89"/>
      <c r="VNZ372" s="89"/>
      <c r="VOA372" s="89"/>
      <c r="VOB372" s="89"/>
      <c r="VOC372" s="89"/>
      <c r="VOD372" s="89"/>
      <c r="VOE372" s="89"/>
      <c r="VOF372" s="89"/>
      <c r="VOG372" s="89"/>
      <c r="VOH372" s="89"/>
      <c r="VOI372" s="89"/>
      <c r="VOJ372" s="89"/>
      <c r="VOK372" s="89"/>
      <c r="VOL372" s="89"/>
      <c r="VOM372" s="89"/>
      <c r="VON372" s="89"/>
      <c r="VOO372" s="89"/>
      <c r="VOP372" s="89"/>
      <c r="VOQ372" s="89"/>
      <c r="VOR372" s="89"/>
      <c r="VOS372" s="89"/>
      <c r="VOT372" s="89"/>
      <c r="VOU372" s="89"/>
      <c r="VOV372" s="89"/>
      <c r="VOW372" s="89"/>
      <c r="VOX372" s="89"/>
      <c r="VOY372" s="89"/>
      <c r="VOZ372" s="89"/>
      <c r="VPA372" s="89"/>
      <c r="VPB372" s="89"/>
      <c r="VPC372" s="89"/>
      <c r="VPD372" s="89"/>
      <c r="VPE372" s="89"/>
      <c r="VPF372" s="89"/>
      <c r="VPG372" s="89"/>
      <c r="VPH372" s="89"/>
      <c r="VPI372" s="89"/>
      <c r="VPJ372" s="89"/>
      <c r="VPK372" s="89"/>
      <c r="VPL372" s="89"/>
      <c r="VPM372" s="89"/>
      <c r="VPN372" s="89"/>
      <c r="VPO372" s="89"/>
      <c r="VPP372" s="89"/>
      <c r="VPQ372" s="89"/>
      <c r="VPR372" s="89"/>
      <c r="VPS372" s="89"/>
      <c r="VPT372" s="89"/>
      <c r="VPU372" s="89"/>
      <c r="VPV372" s="89"/>
      <c r="VPW372" s="89"/>
      <c r="VPX372" s="89"/>
      <c r="VPY372" s="89"/>
      <c r="VPZ372" s="89"/>
      <c r="VQA372" s="89"/>
      <c r="VQB372" s="89"/>
      <c r="VQC372" s="89"/>
      <c r="VQD372" s="89"/>
      <c r="VQE372" s="89"/>
      <c r="VQF372" s="89"/>
      <c r="VQG372" s="89"/>
      <c r="VQH372" s="89"/>
      <c r="VQI372" s="89"/>
      <c r="VQJ372" s="89"/>
      <c r="VQK372" s="89"/>
      <c r="VQL372" s="89"/>
      <c r="VQM372" s="89"/>
      <c r="VQN372" s="89"/>
      <c r="VQO372" s="89"/>
      <c r="VQP372" s="89"/>
      <c r="VQQ372" s="89"/>
      <c r="VQR372" s="89"/>
      <c r="VQS372" s="89"/>
      <c r="VQT372" s="89"/>
      <c r="VQU372" s="89"/>
      <c r="VQV372" s="89"/>
      <c r="VQW372" s="89"/>
      <c r="VQX372" s="89"/>
      <c r="VQY372" s="89"/>
      <c r="VQZ372" s="89"/>
      <c r="VRA372" s="89"/>
      <c r="VRB372" s="89"/>
      <c r="VRC372" s="89"/>
      <c r="VRD372" s="89"/>
      <c r="VRE372" s="89"/>
      <c r="VRF372" s="89"/>
      <c r="VRG372" s="89"/>
      <c r="VRH372" s="89"/>
      <c r="VRI372" s="89"/>
      <c r="VRJ372" s="89"/>
      <c r="VRK372" s="89"/>
      <c r="VRL372" s="89"/>
      <c r="VRM372" s="89"/>
      <c r="VRN372" s="89"/>
      <c r="VRO372" s="89"/>
      <c r="VRP372" s="89"/>
      <c r="VRQ372" s="89"/>
      <c r="VRR372" s="89"/>
      <c r="VRS372" s="89"/>
      <c r="VRT372" s="89"/>
      <c r="VRU372" s="89"/>
      <c r="VRV372" s="89"/>
      <c r="VRW372" s="89"/>
      <c r="VRX372" s="89"/>
      <c r="VRY372" s="89"/>
      <c r="VRZ372" s="89"/>
      <c r="VSA372" s="89"/>
      <c r="VSB372" s="89"/>
      <c r="VSC372" s="89"/>
      <c r="VSD372" s="89"/>
      <c r="VSE372" s="89"/>
      <c r="VSF372" s="89"/>
      <c r="VSG372" s="89"/>
      <c r="VSH372" s="89"/>
      <c r="VSI372" s="89"/>
      <c r="VSJ372" s="89"/>
      <c r="VSK372" s="89"/>
      <c r="VSL372" s="89"/>
      <c r="VSM372" s="89"/>
      <c r="VSN372" s="89"/>
      <c r="VSO372" s="89"/>
      <c r="VSP372" s="89"/>
      <c r="VSQ372" s="89"/>
      <c r="VSR372" s="89"/>
      <c r="VSS372" s="89"/>
      <c r="VST372" s="89"/>
      <c r="VSU372" s="89"/>
      <c r="VSV372" s="89"/>
      <c r="VSW372" s="89"/>
      <c r="VSX372" s="89"/>
      <c r="VSY372" s="89"/>
      <c r="VSZ372" s="89"/>
      <c r="VTA372" s="89"/>
      <c r="VTB372" s="89"/>
      <c r="VTC372" s="89"/>
      <c r="VTD372" s="89"/>
      <c r="VTE372" s="89"/>
      <c r="VTF372" s="89"/>
      <c r="VTG372" s="89"/>
      <c r="VTH372" s="89"/>
      <c r="VTI372" s="89"/>
      <c r="VTJ372" s="89"/>
      <c r="VTK372" s="89"/>
      <c r="VTL372" s="89"/>
      <c r="VTM372" s="89"/>
      <c r="VTN372" s="89"/>
      <c r="VTO372" s="89"/>
      <c r="VTP372" s="89"/>
      <c r="VTQ372" s="89"/>
      <c r="VTR372" s="89"/>
      <c r="VTS372" s="89"/>
      <c r="VTT372" s="89"/>
      <c r="VTU372" s="89"/>
      <c r="VTV372" s="89"/>
      <c r="VTW372" s="89"/>
      <c r="VTX372" s="89"/>
      <c r="VTY372" s="89"/>
      <c r="VTZ372" s="89"/>
      <c r="VUA372" s="89"/>
      <c r="VUB372" s="89"/>
      <c r="VUC372" s="89"/>
      <c r="VUD372" s="89"/>
      <c r="VUE372" s="89"/>
      <c r="VUF372" s="89"/>
      <c r="VUG372" s="89"/>
      <c r="VUH372" s="89"/>
      <c r="VUI372" s="89"/>
      <c r="VUJ372" s="89"/>
      <c r="VUK372" s="89"/>
      <c r="VUL372" s="89"/>
      <c r="VUM372" s="89"/>
      <c r="VUN372" s="89"/>
      <c r="VUO372" s="89"/>
      <c r="VUP372" s="89"/>
      <c r="VUQ372" s="89"/>
      <c r="VUR372" s="89"/>
      <c r="VUS372" s="89"/>
      <c r="VUT372" s="89"/>
      <c r="VUU372" s="89"/>
      <c r="VUV372" s="89"/>
      <c r="VUW372" s="89"/>
      <c r="VUX372" s="89"/>
      <c r="VUY372" s="89"/>
      <c r="VUZ372" s="89"/>
      <c r="VVA372" s="89"/>
      <c r="VVB372" s="89"/>
      <c r="VVC372" s="89"/>
      <c r="VVD372" s="89"/>
      <c r="VVE372" s="89"/>
      <c r="VVF372" s="89"/>
      <c r="VVG372" s="89"/>
      <c r="VVH372" s="89"/>
      <c r="VVI372" s="89"/>
      <c r="VVJ372" s="89"/>
      <c r="VVK372" s="89"/>
      <c r="VVL372" s="89"/>
      <c r="VVM372" s="89"/>
      <c r="VVN372" s="89"/>
      <c r="VVO372" s="89"/>
      <c r="VVP372" s="89"/>
      <c r="VVQ372" s="89"/>
      <c r="VVR372" s="89"/>
      <c r="VVS372" s="89"/>
      <c r="VVT372" s="89"/>
      <c r="VVU372" s="89"/>
      <c r="VVV372" s="89"/>
      <c r="VVW372" s="89"/>
      <c r="VVX372" s="89"/>
      <c r="VVY372" s="89"/>
      <c r="VVZ372" s="89"/>
      <c r="VWA372" s="89"/>
      <c r="VWB372" s="89"/>
      <c r="VWC372" s="89"/>
      <c r="VWD372" s="89"/>
      <c r="VWE372" s="89"/>
      <c r="VWF372" s="89"/>
      <c r="VWG372" s="89"/>
      <c r="VWH372" s="89"/>
      <c r="VWI372" s="89"/>
      <c r="VWJ372" s="89"/>
      <c r="VWK372" s="89"/>
      <c r="VWL372" s="89"/>
      <c r="VWM372" s="89"/>
      <c r="VWN372" s="89"/>
      <c r="VWO372" s="89"/>
      <c r="VWP372" s="89"/>
      <c r="VWQ372" s="89"/>
      <c r="VWR372" s="89"/>
      <c r="VWS372" s="89"/>
      <c r="VWT372" s="89"/>
      <c r="VWU372" s="89"/>
      <c r="VWV372" s="89"/>
      <c r="VWW372" s="89"/>
      <c r="VWX372" s="89"/>
      <c r="VWY372" s="89"/>
      <c r="VWZ372" s="89"/>
      <c r="VXA372" s="89"/>
      <c r="VXB372" s="89"/>
      <c r="VXC372" s="89"/>
      <c r="VXD372" s="89"/>
      <c r="VXE372" s="89"/>
      <c r="VXF372" s="89"/>
      <c r="VXG372" s="89"/>
      <c r="VXH372" s="89"/>
      <c r="VXI372" s="89"/>
      <c r="VXJ372" s="89"/>
      <c r="VXK372" s="89"/>
      <c r="VXL372" s="89"/>
      <c r="VXM372" s="89"/>
      <c r="VXN372" s="89"/>
      <c r="VXO372" s="89"/>
      <c r="VXP372" s="89"/>
      <c r="VXQ372" s="89"/>
      <c r="VXR372" s="89"/>
      <c r="VXS372" s="89"/>
      <c r="VXT372" s="89"/>
      <c r="VXU372" s="89"/>
      <c r="VXV372" s="89"/>
      <c r="VXW372" s="89"/>
      <c r="VXX372" s="89"/>
      <c r="VXY372" s="89"/>
      <c r="VXZ372" s="89"/>
      <c r="VYA372" s="89"/>
      <c r="VYB372" s="89"/>
      <c r="VYC372" s="89"/>
      <c r="VYD372" s="89"/>
      <c r="VYE372" s="89"/>
      <c r="VYF372" s="89"/>
      <c r="VYG372" s="89"/>
      <c r="VYH372" s="89"/>
      <c r="VYI372" s="89"/>
      <c r="VYJ372" s="89"/>
      <c r="VYK372" s="89"/>
      <c r="VYL372" s="89"/>
      <c r="VYM372" s="89"/>
      <c r="VYN372" s="89"/>
      <c r="VYO372" s="89"/>
      <c r="VYP372" s="89"/>
      <c r="VYQ372" s="89"/>
      <c r="VYR372" s="89"/>
      <c r="VYS372" s="89"/>
      <c r="VYT372" s="89"/>
      <c r="VYU372" s="89"/>
      <c r="VYV372" s="89"/>
      <c r="VYW372" s="89"/>
      <c r="VYX372" s="89"/>
      <c r="VYY372" s="89"/>
      <c r="VYZ372" s="89"/>
      <c r="VZA372" s="89"/>
      <c r="VZB372" s="89"/>
      <c r="VZC372" s="89"/>
      <c r="VZD372" s="89"/>
      <c r="VZE372" s="89"/>
      <c r="VZF372" s="89"/>
      <c r="VZG372" s="89"/>
      <c r="VZH372" s="89"/>
      <c r="VZI372" s="89"/>
      <c r="VZJ372" s="89"/>
      <c r="VZK372" s="89"/>
      <c r="VZL372" s="89"/>
      <c r="VZM372" s="89"/>
      <c r="VZN372" s="89"/>
      <c r="VZO372" s="89"/>
      <c r="VZP372" s="89"/>
      <c r="VZQ372" s="89"/>
      <c r="VZR372" s="89"/>
      <c r="VZS372" s="89"/>
      <c r="VZT372" s="89"/>
      <c r="VZU372" s="89"/>
      <c r="VZV372" s="89"/>
      <c r="VZW372" s="89"/>
      <c r="VZX372" s="89"/>
      <c r="VZY372" s="89"/>
      <c r="VZZ372" s="89"/>
      <c r="WAA372" s="89"/>
      <c r="WAB372" s="89"/>
      <c r="WAC372" s="89"/>
      <c r="WAD372" s="89"/>
      <c r="WAE372" s="89"/>
      <c r="WAF372" s="89"/>
      <c r="WAG372" s="89"/>
      <c r="WAH372" s="89"/>
      <c r="WAI372" s="89"/>
      <c r="WAJ372" s="89"/>
      <c r="WAK372" s="89"/>
      <c r="WAL372" s="89"/>
      <c r="WAM372" s="89"/>
      <c r="WAN372" s="89"/>
      <c r="WAO372" s="89"/>
      <c r="WAP372" s="89"/>
      <c r="WAQ372" s="89"/>
      <c r="WAR372" s="89"/>
      <c r="WAS372" s="89"/>
      <c r="WAT372" s="89"/>
      <c r="WAU372" s="89"/>
      <c r="WAV372" s="89"/>
      <c r="WAW372" s="89"/>
      <c r="WAX372" s="89"/>
      <c r="WAY372" s="89"/>
      <c r="WAZ372" s="89"/>
      <c r="WBA372" s="89"/>
      <c r="WBB372" s="89"/>
      <c r="WBC372" s="89"/>
      <c r="WBD372" s="89"/>
      <c r="WBE372" s="89"/>
      <c r="WBF372" s="89"/>
      <c r="WBG372" s="89"/>
      <c r="WBH372" s="89"/>
      <c r="WBI372" s="89"/>
      <c r="WBJ372" s="89"/>
      <c r="WBK372" s="89"/>
      <c r="WBL372" s="89"/>
      <c r="WBM372" s="89"/>
      <c r="WBN372" s="89"/>
      <c r="WBO372" s="89"/>
      <c r="WBP372" s="89"/>
      <c r="WBQ372" s="89"/>
      <c r="WBR372" s="89"/>
      <c r="WBS372" s="89"/>
      <c r="WBT372" s="89"/>
      <c r="WBU372" s="89"/>
      <c r="WBV372" s="89"/>
      <c r="WBW372" s="89"/>
      <c r="WBX372" s="89"/>
      <c r="WBY372" s="89"/>
      <c r="WBZ372" s="89"/>
      <c r="WCA372" s="89"/>
      <c r="WCB372" s="89"/>
      <c r="WCC372" s="89"/>
      <c r="WCD372" s="89"/>
      <c r="WCE372" s="89"/>
      <c r="WCF372" s="89"/>
      <c r="WCG372" s="89"/>
      <c r="WCH372" s="89"/>
      <c r="WCI372" s="89"/>
      <c r="WCJ372" s="89"/>
      <c r="WCK372" s="89"/>
      <c r="WCL372" s="89"/>
      <c r="WCM372" s="89"/>
      <c r="WCN372" s="89"/>
      <c r="WCO372" s="89"/>
      <c r="WCP372" s="89"/>
      <c r="WCQ372" s="89"/>
      <c r="WCR372" s="89"/>
      <c r="WCS372" s="89"/>
      <c r="WCT372" s="89"/>
      <c r="WCU372" s="89"/>
      <c r="WCV372" s="89"/>
      <c r="WCW372" s="89"/>
      <c r="WCX372" s="89"/>
      <c r="WCY372" s="89"/>
      <c r="WCZ372" s="89"/>
      <c r="WDA372" s="89"/>
      <c r="WDB372" s="89"/>
      <c r="WDC372" s="89"/>
      <c r="WDD372" s="89"/>
      <c r="WDE372" s="89"/>
      <c r="WDF372" s="89"/>
      <c r="WDG372" s="89"/>
      <c r="WDH372" s="89"/>
      <c r="WDI372" s="89"/>
      <c r="WDJ372" s="89"/>
      <c r="WDK372" s="89"/>
      <c r="WDL372" s="89"/>
      <c r="WDM372" s="89"/>
      <c r="WDN372" s="89"/>
      <c r="WDO372" s="89"/>
      <c r="WDP372" s="89"/>
      <c r="WDQ372" s="89"/>
      <c r="WDR372" s="89"/>
      <c r="WDS372" s="89"/>
      <c r="WDT372" s="89"/>
      <c r="WDU372" s="89"/>
      <c r="WDV372" s="89"/>
      <c r="WDW372" s="89"/>
      <c r="WDX372" s="89"/>
      <c r="WDY372" s="89"/>
      <c r="WDZ372" s="89"/>
      <c r="WEA372" s="89"/>
      <c r="WEB372" s="89"/>
      <c r="WEC372" s="89"/>
      <c r="WED372" s="89"/>
      <c r="WEE372" s="89"/>
      <c r="WEF372" s="89"/>
      <c r="WEG372" s="89"/>
      <c r="WEH372" s="89"/>
      <c r="WEI372" s="89"/>
      <c r="WEJ372" s="89"/>
      <c r="WEK372" s="89"/>
      <c r="WEL372" s="89"/>
      <c r="WEM372" s="89"/>
      <c r="WEN372" s="89"/>
      <c r="WEO372" s="89"/>
      <c r="WEP372" s="89"/>
      <c r="WEQ372" s="89"/>
      <c r="WER372" s="89"/>
      <c r="WES372" s="89"/>
      <c r="WET372" s="89"/>
      <c r="WEU372" s="89"/>
      <c r="WEV372" s="89"/>
      <c r="WEW372" s="89"/>
      <c r="WEX372" s="89"/>
      <c r="WEY372" s="89"/>
      <c r="WEZ372" s="89"/>
      <c r="WFA372" s="89"/>
      <c r="WFB372" s="89"/>
      <c r="WFC372" s="89"/>
      <c r="WFD372" s="89"/>
      <c r="WFE372" s="89"/>
      <c r="WFF372" s="89"/>
      <c r="WFG372" s="89"/>
      <c r="WFH372" s="89"/>
      <c r="WFI372" s="89"/>
      <c r="WFJ372" s="89"/>
      <c r="WFK372" s="89"/>
      <c r="WFL372" s="89"/>
      <c r="WFM372" s="89"/>
      <c r="WFN372" s="89"/>
      <c r="WFO372" s="89"/>
      <c r="WFP372" s="89"/>
      <c r="WFQ372" s="89"/>
      <c r="WFR372" s="89"/>
      <c r="WFS372" s="89"/>
      <c r="WFT372" s="89"/>
      <c r="WFU372" s="89"/>
      <c r="WFV372" s="89"/>
      <c r="WFW372" s="89"/>
      <c r="WFX372" s="89"/>
      <c r="WFY372" s="89"/>
      <c r="WFZ372" s="89"/>
      <c r="WGA372" s="89"/>
      <c r="WGB372" s="89"/>
      <c r="WGC372" s="89"/>
      <c r="WGD372" s="89"/>
      <c r="WGE372" s="89"/>
      <c r="WGF372" s="89"/>
      <c r="WGG372" s="89"/>
      <c r="WGH372" s="89"/>
      <c r="WGI372" s="89"/>
      <c r="WGJ372" s="89"/>
      <c r="WGK372" s="89"/>
      <c r="WGL372" s="89"/>
      <c r="WGM372" s="89"/>
      <c r="WGN372" s="89"/>
      <c r="WGO372" s="89"/>
      <c r="WGP372" s="89"/>
      <c r="WGQ372" s="89"/>
      <c r="WGR372" s="89"/>
      <c r="WGS372" s="89"/>
      <c r="WGT372" s="89"/>
      <c r="WGU372" s="89"/>
      <c r="WGV372" s="89"/>
      <c r="WGW372" s="89"/>
      <c r="WGX372" s="89"/>
      <c r="WGY372" s="89"/>
      <c r="WGZ372" s="89"/>
      <c r="WHA372" s="89"/>
      <c r="WHB372" s="89"/>
      <c r="WHC372" s="89"/>
      <c r="WHD372" s="89"/>
      <c r="WHE372" s="89"/>
      <c r="WHF372" s="89"/>
      <c r="WHG372" s="89"/>
      <c r="WHH372" s="89"/>
      <c r="WHI372" s="89"/>
      <c r="WHJ372" s="89"/>
      <c r="WHK372" s="89"/>
      <c r="WHL372" s="89"/>
      <c r="WHM372" s="89"/>
      <c r="WHN372" s="89"/>
      <c r="WHO372" s="89"/>
      <c r="WHP372" s="89"/>
      <c r="WHQ372" s="89"/>
      <c r="WHR372" s="89"/>
      <c r="WHS372" s="89"/>
      <c r="WHT372" s="89"/>
      <c r="WHU372" s="89"/>
      <c r="WHV372" s="89"/>
      <c r="WHW372" s="89"/>
      <c r="WHX372" s="89"/>
      <c r="WHY372" s="89"/>
      <c r="WHZ372" s="89"/>
      <c r="WIA372" s="89"/>
      <c r="WIB372" s="89"/>
      <c r="WIC372" s="89"/>
      <c r="WID372" s="89"/>
      <c r="WIE372" s="89"/>
      <c r="WIF372" s="89"/>
      <c r="WIG372" s="89"/>
      <c r="WIH372" s="89"/>
      <c r="WII372" s="89"/>
      <c r="WIJ372" s="89"/>
      <c r="WIK372" s="89"/>
      <c r="WIL372" s="89"/>
      <c r="WIM372" s="89"/>
      <c r="WIN372" s="89"/>
      <c r="WIO372" s="89"/>
      <c r="WIP372" s="89"/>
      <c r="WIQ372" s="89"/>
      <c r="WIR372" s="89"/>
      <c r="WIS372" s="89"/>
      <c r="WIT372" s="89"/>
      <c r="WIU372" s="89"/>
      <c r="WIV372" s="89"/>
      <c r="WIW372" s="89"/>
      <c r="WIX372" s="89"/>
      <c r="WIY372" s="89"/>
      <c r="WIZ372" s="89"/>
      <c r="WJA372" s="89"/>
      <c r="WJB372" s="89"/>
      <c r="WJC372" s="89"/>
      <c r="WJD372" s="89"/>
      <c r="WJE372" s="89"/>
      <c r="WJF372" s="89"/>
      <c r="WJG372" s="89"/>
      <c r="WJH372" s="89"/>
      <c r="WJI372" s="89"/>
      <c r="WJJ372" s="89"/>
      <c r="WJK372" s="89"/>
      <c r="WJL372" s="89"/>
      <c r="WJM372" s="89"/>
      <c r="WJN372" s="89"/>
      <c r="WJO372" s="89"/>
      <c r="WJP372" s="89"/>
      <c r="WJQ372" s="89"/>
      <c r="WJR372" s="89"/>
      <c r="WJS372" s="89"/>
      <c r="WJT372" s="89"/>
      <c r="WJU372" s="89"/>
      <c r="WJV372" s="89"/>
      <c r="WJW372" s="89"/>
      <c r="WJX372" s="89"/>
      <c r="WJY372" s="89"/>
      <c r="WJZ372" s="89"/>
      <c r="WKA372" s="89"/>
      <c r="WKB372" s="89"/>
      <c r="WKC372" s="89"/>
      <c r="WKD372" s="89"/>
      <c r="WKE372" s="89"/>
      <c r="WKF372" s="89"/>
      <c r="WKG372" s="89"/>
      <c r="WKH372" s="89"/>
      <c r="WKI372" s="89"/>
      <c r="WKJ372" s="89"/>
      <c r="WKK372" s="89"/>
      <c r="WKL372" s="89"/>
      <c r="WKM372" s="89"/>
      <c r="WKN372" s="89"/>
      <c r="WKO372" s="89"/>
      <c r="WKP372" s="89"/>
      <c r="WKQ372" s="89"/>
      <c r="WKR372" s="89"/>
      <c r="WKS372" s="89"/>
      <c r="WKT372" s="89"/>
      <c r="WKU372" s="89"/>
      <c r="WKV372" s="89"/>
      <c r="WKW372" s="89"/>
      <c r="WKX372" s="89"/>
      <c r="WKY372" s="89"/>
      <c r="WKZ372" s="89"/>
      <c r="WLA372" s="89"/>
      <c r="WLB372" s="89"/>
      <c r="WLC372" s="89"/>
      <c r="WLD372" s="89"/>
      <c r="WLE372" s="89"/>
      <c r="WLF372" s="89"/>
      <c r="WLG372" s="89"/>
      <c r="WLH372" s="89"/>
      <c r="WLI372" s="89"/>
      <c r="WLJ372" s="89"/>
      <c r="WLK372" s="89"/>
      <c r="WLL372" s="89"/>
      <c r="WLM372" s="89"/>
      <c r="WLN372" s="89"/>
      <c r="WLO372" s="89"/>
      <c r="WLP372" s="89"/>
      <c r="WLQ372" s="89"/>
      <c r="WLR372" s="89"/>
      <c r="WLS372" s="89"/>
      <c r="WLT372" s="89"/>
      <c r="WLU372" s="89"/>
      <c r="WLV372" s="89"/>
      <c r="WLW372" s="89"/>
      <c r="WLX372" s="89"/>
      <c r="WLY372" s="89"/>
      <c r="WLZ372" s="89"/>
      <c r="WMA372" s="89"/>
      <c r="WMB372" s="89"/>
      <c r="WMC372" s="89"/>
      <c r="WMD372" s="89"/>
      <c r="WME372" s="89"/>
      <c r="WMF372" s="89"/>
      <c r="WMG372" s="89"/>
      <c r="WMH372" s="89"/>
      <c r="WMI372" s="89"/>
      <c r="WMJ372" s="89"/>
      <c r="WMK372" s="89"/>
      <c r="WML372" s="89"/>
      <c r="WMM372" s="89"/>
      <c r="WMN372" s="89"/>
      <c r="WMO372" s="89"/>
      <c r="WMP372" s="89"/>
      <c r="WMQ372" s="89"/>
      <c r="WMR372" s="89"/>
      <c r="WMS372" s="89"/>
      <c r="WMT372" s="89"/>
      <c r="WMU372" s="89"/>
      <c r="WMV372" s="89"/>
      <c r="WMW372" s="89"/>
      <c r="WMX372" s="89"/>
      <c r="WMY372" s="89"/>
      <c r="WMZ372" s="89"/>
      <c r="WNA372" s="89"/>
      <c r="WNB372" s="89"/>
      <c r="WNC372" s="89"/>
      <c r="WND372" s="89"/>
      <c r="WNE372" s="89"/>
      <c r="WNF372" s="89"/>
      <c r="WNG372" s="89"/>
      <c r="WNH372" s="89"/>
      <c r="WNI372" s="89"/>
      <c r="WNJ372" s="89"/>
      <c r="WNK372" s="89"/>
      <c r="WNL372" s="89"/>
      <c r="WNM372" s="89"/>
      <c r="WNN372" s="89"/>
      <c r="WNO372" s="89"/>
      <c r="WNP372" s="89"/>
      <c r="WNQ372" s="89"/>
      <c r="WNR372" s="89"/>
      <c r="WNS372" s="89"/>
      <c r="WNT372" s="89"/>
      <c r="WNU372" s="89"/>
      <c r="WNV372" s="89"/>
      <c r="WNW372" s="89"/>
      <c r="WNX372" s="89"/>
      <c r="WNY372" s="89"/>
      <c r="WNZ372" s="89"/>
      <c r="WOA372" s="89"/>
      <c r="WOB372" s="89"/>
      <c r="WOC372" s="89"/>
      <c r="WOD372" s="89"/>
      <c r="WOE372" s="89"/>
      <c r="WOF372" s="89"/>
      <c r="WOG372" s="89"/>
      <c r="WOH372" s="89"/>
      <c r="WOI372" s="89"/>
      <c r="WOJ372" s="89"/>
      <c r="WOK372" s="89"/>
      <c r="WOL372" s="89"/>
      <c r="WOM372" s="89"/>
      <c r="WON372" s="89"/>
      <c r="WOO372" s="89"/>
      <c r="WOP372" s="89"/>
      <c r="WOQ372" s="89"/>
      <c r="WOR372" s="89"/>
      <c r="WOS372" s="89"/>
      <c r="WOT372" s="89"/>
      <c r="WOU372" s="89"/>
      <c r="WOV372" s="89"/>
      <c r="WOW372" s="89"/>
      <c r="WOX372" s="89"/>
      <c r="WOY372" s="89"/>
      <c r="WOZ372" s="89"/>
      <c r="WPA372" s="89"/>
      <c r="WPB372" s="89"/>
      <c r="WPC372" s="89"/>
      <c r="WPD372" s="89"/>
      <c r="WPE372" s="89"/>
      <c r="WPF372" s="89"/>
      <c r="WPG372" s="89"/>
      <c r="WPH372" s="89"/>
      <c r="WPI372" s="89"/>
      <c r="WPJ372" s="89"/>
      <c r="WPK372" s="89"/>
      <c r="WPL372" s="89"/>
      <c r="WPM372" s="89"/>
      <c r="WPN372" s="89"/>
      <c r="WPO372" s="89"/>
      <c r="WPP372" s="89"/>
      <c r="WPQ372" s="89"/>
      <c r="WPR372" s="89"/>
      <c r="WPS372" s="89"/>
      <c r="WPT372" s="89"/>
      <c r="WPU372" s="89"/>
      <c r="WPV372" s="89"/>
      <c r="WPW372" s="89"/>
      <c r="WPX372" s="89"/>
      <c r="WPY372" s="89"/>
      <c r="WPZ372" s="89"/>
      <c r="WQA372" s="89"/>
      <c r="WQB372" s="89"/>
      <c r="WQC372" s="89"/>
      <c r="WQD372" s="89"/>
      <c r="WQE372" s="89"/>
      <c r="WQF372" s="89"/>
      <c r="WQG372" s="89"/>
      <c r="WQH372" s="89"/>
      <c r="WQI372" s="89"/>
      <c r="WQJ372" s="89"/>
      <c r="WQK372" s="89"/>
      <c r="WQL372" s="89"/>
      <c r="WQM372" s="89"/>
      <c r="WQN372" s="89"/>
      <c r="WQO372" s="89"/>
      <c r="WQP372" s="89"/>
      <c r="WQQ372" s="89"/>
      <c r="WQR372" s="89"/>
      <c r="WQS372" s="89"/>
      <c r="WQT372" s="89"/>
      <c r="WQU372" s="89"/>
      <c r="WQV372" s="89"/>
      <c r="WQW372" s="89"/>
      <c r="WQX372" s="89"/>
      <c r="WQY372" s="89"/>
      <c r="WQZ372" s="89"/>
      <c r="WRA372" s="89"/>
      <c r="WRB372" s="89"/>
      <c r="WRC372" s="89"/>
      <c r="WRD372" s="89"/>
      <c r="WRE372" s="89"/>
      <c r="WRF372" s="89"/>
      <c r="WRG372" s="89"/>
      <c r="WRH372" s="89"/>
      <c r="WRI372" s="89"/>
      <c r="WRJ372" s="89"/>
      <c r="WRK372" s="89"/>
      <c r="WRL372" s="89"/>
      <c r="WRM372" s="89"/>
      <c r="WRN372" s="89"/>
      <c r="WRO372" s="89"/>
      <c r="WRP372" s="89"/>
      <c r="WRQ372" s="89"/>
      <c r="WRR372" s="89"/>
      <c r="WRS372" s="89"/>
      <c r="WRT372" s="89"/>
      <c r="WRU372" s="89"/>
      <c r="WRV372" s="89"/>
      <c r="WRW372" s="89"/>
      <c r="WRX372" s="89"/>
      <c r="WRY372" s="89"/>
      <c r="WRZ372" s="89"/>
      <c r="WSA372" s="89"/>
      <c r="WSB372" s="89"/>
      <c r="WSC372" s="89"/>
      <c r="WSD372" s="89"/>
      <c r="WSE372" s="89"/>
      <c r="WSF372" s="89"/>
      <c r="WSG372" s="89"/>
      <c r="WSH372" s="89"/>
      <c r="WSI372" s="89"/>
      <c r="WSJ372" s="89"/>
      <c r="WSK372" s="89"/>
      <c r="WSL372" s="89"/>
      <c r="WSM372" s="89"/>
      <c r="WSN372" s="89"/>
      <c r="WSO372" s="89"/>
      <c r="WSP372" s="89"/>
      <c r="WSQ372" s="89"/>
      <c r="WSR372" s="89"/>
      <c r="WSS372" s="89"/>
      <c r="WST372" s="89"/>
      <c r="WSU372" s="89"/>
      <c r="WSV372" s="89"/>
      <c r="WSW372" s="89"/>
      <c r="WSX372" s="89"/>
      <c r="WSY372" s="89"/>
      <c r="WSZ372" s="89"/>
      <c r="WTA372" s="89"/>
      <c r="WTB372" s="89"/>
      <c r="WTC372" s="89"/>
      <c r="WTD372" s="89"/>
      <c r="WTE372" s="89"/>
      <c r="WTF372" s="89"/>
      <c r="WTG372" s="89"/>
      <c r="WTH372" s="89"/>
      <c r="WTI372" s="89"/>
      <c r="WTJ372" s="89"/>
      <c r="WTK372" s="89"/>
      <c r="WTL372" s="89"/>
      <c r="WTM372" s="89"/>
      <c r="WTN372" s="89"/>
      <c r="WTO372" s="89"/>
      <c r="WTP372" s="89"/>
      <c r="WTQ372" s="89"/>
      <c r="WTR372" s="89"/>
      <c r="WTS372" s="89"/>
      <c r="WTT372" s="89"/>
      <c r="WTU372" s="89"/>
      <c r="WTV372" s="89"/>
      <c r="WTW372" s="89"/>
      <c r="WTX372" s="89"/>
      <c r="WTY372" s="89"/>
      <c r="WTZ372" s="89"/>
      <c r="WUA372" s="89"/>
      <c r="WUB372" s="89"/>
      <c r="WUC372" s="89"/>
      <c r="WUD372" s="89"/>
      <c r="WUE372" s="89"/>
      <c r="WUF372" s="89"/>
      <c r="WUG372" s="89"/>
      <c r="WUH372" s="89"/>
      <c r="WUI372" s="89"/>
      <c r="WUJ372" s="89"/>
      <c r="WUK372" s="89"/>
      <c r="WUL372" s="89"/>
      <c r="WUM372" s="89"/>
      <c r="WUN372" s="89"/>
      <c r="WUO372" s="89"/>
      <c r="WUP372" s="89"/>
      <c r="WUQ372" s="89"/>
      <c r="WUR372" s="89"/>
      <c r="WUS372" s="89"/>
      <c r="WUT372" s="89"/>
      <c r="WUU372" s="89"/>
      <c r="WUV372" s="89"/>
      <c r="WUW372" s="89"/>
      <c r="WUX372" s="89"/>
      <c r="WUY372" s="89"/>
      <c r="WUZ372" s="89"/>
      <c r="WVA372" s="89"/>
      <c r="WVB372" s="89"/>
      <c r="WVC372" s="89"/>
      <c r="WVD372" s="89"/>
      <c r="WVE372" s="89"/>
      <c r="WVF372" s="89"/>
      <c r="WVG372" s="89"/>
      <c r="WVH372" s="89"/>
      <c r="WVI372" s="89"/>
      <c r="WVJ372" s="89"/>
      <c r="WVK372" s="89"/>
      <c r="WVL372" s="89"/>
      <c r="WVM372" s="89"/>
      <c r="WVN372" s="89"/>
      <c r="WVO372" s="89"/>
      <c r="WVP372" s="89"/>
      <c r="WVQ372" s="89"/>
      <c r="WVR372" s="89"/>
      <c r="WVS372" s="89"/>
      <c r="WVT372" s="89"/>
      <c r="WVU372" s="89"/>
      <c r="WVV372" s="89"/>
      <c r="WVW372" s="89"/>
      <c r="WVX372" s="89"/>
      <c r="WVY372" s="89"/>
      <c r="WVZ372" s="89"/>
      <c r="WWA372" s="89"/>
      <c r="WWB372" s="89"/>
      <c r="WWC372" s="89"/>
      <c r="WWD372" s="89"/>
      <c r="WWE372" s="89"/>
      <c r="WWF372" s="89"/>
      <c r="WWG372" s="89"/>
      <c r="WWH372" s="89"/>
      <c r="WWI372" s="89"/>
      <c r="WWJ372" s="89"/>
      <c r="WWK372" s="89"/>
      <c r="WWL372" s="89"/>
      <c r="WWM372" s="89"/>
      <c r="WWN372" s="89"/>
      <c r="WWO372" s="89"/>
      <c r="WWP372" s="89"/>
      <c r="WWQ372" s="89"/>
      <c r="WWR372" s="89"/>
      <c r="WWS372" s="89"/>
      <c r="WWT372" s="89"/>
      <c r="WWU372" s="89"/>
      <c r="WWV372" s="89"/>
      <c r="WWW372" s="89"/>
      <c r="WWX372" s="89"/>
      <c r="WWY372" s="89"/>
      <c r="WWZ372" s="89"/>
      <c r="WXA372" s="89"/>
      <c r="WXB372" s="89"/>
      <c r="WXC372" s="89"/>
      <c r="WXD372" s="89"/>
      <c r="WXE372" s="89"/>
      <c r="WXF372" s="89"/>
      <c r="WXG372" s="89"/>
      <c r="WXH372" s="89"/>
      <c r="WXI372" s="89"/>
      <c r="WXJ372" s="89"/>
      <c r="WXK372" s="89"/>
      <c r="WXL372" s="89"/>
      <c r="WXM372" s="89"/>
      <c r="WXN372" s="89"/>
      <c r="WXO372" s="89"/>
      <c r="WXP372" s="89"/>
      <c r="WXQ372" s="89"/>
      <c r="WXR372" s="89"/>
      <c r="WXS372" s="89"/>
      <c r="WXT372" s="89"/>
      <c r="WXU372" s="89"/>
      <c r="WXV372" s="89"/>
      <c r="WXW372" s="89"/>
      <c r="WXX372" s="89"/>
      <c r="WXY372" s="89"/>
      <c r="WXZ372" s="89"/>
      <c r="WYA372" s="89"/>
      <c r="WYB372" s="89"/>
      <c r="WYC372" s="89"/>
      <c r="WYD372" s="89"/>
      <c r="WYE372" s="89"/>
      <c r="WYF372" s="89"/>
      <c r="WYG372" s="89"/>
      <c r="WYH372" s="89"/>
      <c r="WYI372" s="89"/>
      <c r="WYJ372" s="89"/>
      <c r="WYK372" s="89"/>
      <c r="WYL372" s="89"/>
      <c r="WYM372" s="89"/>
      <c r="WYN372" s="89"/>
      <c r="WYO372" s="89"/>
      <c r="WYP372" s="89"/>
      <c r="WYQ372" s="89"/>
      <c r="WYR372" s="89"/>
      <c r="WYS372" s="89"/>
      <c r="WYT372" s="89"/>
      <c r="WYU372" s="89"/>
      <c r="WYV372" s="89"/>
      <c r="WYW372" s="89"/>
      <c r="WYX372" s="89"/>
      <c r="WYY372" s="89"/>
      <c r="WYZ372" s="89"/>
      <c r="WZA372" s="89"/>
      <c r="WZB372" s="89"/>
      <c r="WZC372" s="89"/>
      <c r="WZD372" s="89"/>
      <c r="WZE372" s="89"/>
      <c r="WZF372" s="89"/>
      <c r="WZG372" s="89"/>
      <c r="WZH372" s="89"/>
      <c r="WZI372" s="89"/>
      <c r="WZJ372" s="89"/>
      <c r="WZK372" s="89"/>
      <c r="WZL372" s="89"/>
      <c r="WZM372" s="89"/>
      <c r="WZN372" s="89"/>
      <c r="WZO372" s="89"/>
      <c r="WZP372" s="89"/>
      <c r="WZQ372" s="89"/>
      <c r="WZR372" s="89"/>
      <c r="WZS372" s="89"/>
      <c r="WZT372" s="89"/>
      <c r="WZU372" s="89"/>
      <c r="WZV372" s="89"/>
      <c r="WZW372" s="89"/>
      <c r="WZX372" s="89"/>
      <c r="WZY372" s="89"/>
      <c r="WZZ372" s="89"/>
      <c r="XAA372" s="89"/>
      <c r="XAB372" s="89"/>
      <c r="XAC372" s="89"/>
      <c r="XAD372" s="89"/>
      <c r="XAE372" s="89"/>
      <c r="XAF372" s="89"/>
      <c r="XAG372" s="89"/>
      <c r="XAH372" s="89"/>
      <c r="XAI372" s="89"/>
      <c r="XAJ372" s="89"/>
      <c r="XAK372" s="89"/>
      <c r="XAL372" s="89"/>
      <c r="XAM372" s="89"/>
      <c r="XAN372" s="89"/>
      <c r="XAO372" s="89"/>
      <c r="XAP372" s="89"/>
      <c r="XAQ372" s="89"/>
      <c r="XAR372" s="89"/>
      <c r="XAS372" s="89"/>
      <c r="XAT372" s="89"/>
      <c r="XAU372" s="89"/>
      <c r="XAV372" s="89"/>
      <c r="XAW372" s="89"/>
      <c r="XAX372" s="89"/>
      <c r="XAY372" s="89"/>
      <c r="XAZ372" s="89"/>
      <c r="XBA372" s="89"/>
      <c r="XBB372" s="89"/>
      <c r="XBC372" s="89"/>
      <c r="XBD372" s="89"/>
      <c r="XBE372" s="89"/>
      <c r="XBF372" s="89"/>
      <c r="XBG372" s="89"/>
      <c r="XBH372" s="89"/>
      <c r="XBI372" s="89"/>
      <c r="XBJ372" s="89"/>
      <c r="XBK372" s="89"/>
      <c r="XBL372" s="89"/>
      <c r="XBM372" s="89"/>
      <c r="XBN372" s="89"/>
      <c r="XBO372" s="89"/>
      <c r="XBP372" s="89"/>
      <c r="XBQ372" s="89"/>
      <c r="XBR372" s="89"/>
      <c r="XBS372" s="89"/>
      <c r="XBT372" s="89"/>
      <c r="XBU372" s="89"/>
      <c r="XBV372" s="89"/>
      <c r="XBW372" s="89"/>
      <c r="XBX372" s="89"/>
      <c r="XBY372" s="89"/>
      <c r="XBZ372" s="89"/>
      <c r="XCA372" s="89"/>
      <c r="XCB372" s="89"/>
      <c r="XCC372" s="89"/>
      <c r="XCD372" s="89"/>
      <c r="XCE372" s="89"/>
      <c r="XCF372" s="89"/>
      <c r="XCG372" s="89"/>
      <c r="XCH372" s="89"/>
      <c r="XCI372" s="89"/>
      <c r="XCJ372" s="89"/>
      <c r="XCK372" s="89"/>
      <c r="XCL372" s="89"/>
      <c r="XCM372" s="89"/>
      <c r="XCN372" s="89"/>
      <c r="XCO372" s="89"/>
      <c r="XCP372" s="89"/>
      <c r="XCQ372" s="89"/>
      <c r="XCR372" s="89"/>
      <c r="XCS372" s="89"/>
      <c r="XCT372" s="89"/>
      <c r="XCU372" s="89"/>
      <c r="XCV372" s="89"/>
      <c r="XCW372" s="89"/>
      <c r="XCX372" s="89"/>
      <c r="XCY372" s="89"/>
      <c r="XCZ372" s="89"/>
      <c r="XDA372" s="89"/>
      <c r="XDB372" s="89"/>
      <c r="XDC372" s="89"/>
      <c r="XDD372" s="89"/>
      <c r="XDE372" s="89"/>
      <c r="XDF372" s="89"/>
      <c r="XDG372" s="89"/>
      <c r="XDH372" s="89"/>
      <c r="XDI372" s="89"/>
      <c r="XDJ372" s="89"/>
      <c r="XDK372" s="89"/>
      <c r="XDL372" s="89"/>
      <c r="XDM372" s="89"/>
      <c r="XDN372" s="89"/>
      <c r="XDO372" s="89"/>
      <c r="XDP372" s="89"/>
      <c r="XDQ372" s="89"/>
      <c r="XDR372" s="89"/>
      <c r="XDS372" s="89"/>
      <c r="XDT372" s="89"/>
      <c r="XDU372" s="89"/>
      <c r="XDV372" s="89"/>
      <c r="XDW372" s="89"/>
      <c r="XDX372" s="89"/>
      <c r="XDY372" s="89"/>
      <c r="XDZ372" s="89"/>
      <c r="XEA372" s="89"/>
      <c r="XEB372" s="89"/>
      <c r="XEC372" s="89"/>
      <c r="XED372" s="89"/>
      <c r="XEE372" s="89"/>
      <c r="XEF372" s="89"/>
      <c r="XEG372" s="89"/>
      <c r="XEH372" s="89"/>
      <c r="XEI372" s="89"/>
      <c r="XEJ372" s="89"/>
      <c r="XEK372" s="89"/>
      <c r="XEL372" s="89"/>
      <c r="XEM372" s="89"/>
      <c r="XEN372" s="89"/>
      <c r="XEO372" s="89"/>
      <c r="XEP372" s="89"/>
      <c r="XEQ372" s="89"/>
      <c r="XER372" s="89"/>
      <c r="XES372" s="89"/>
      <c r="XET372" s="89"/>
      <c r="XEU372" s="89"/>
      <c r="XEV372" s="89"/>
    </row>
    <row r="373" spans="1:16376" s="89" customFormat="1" ht="18.75">
      <c r="A373" s="82">
        <v>43202</v>
      </c>
      <c r="B373" s="88" t="s">
        <v>71</v>
      </c>
      <c r="C373" s="88">
        <v>1105</v>
      </c>
      <c r="D373" s="88">
        <v>15</v>
      </c>
      <c r="E373" s="83" t="s">
        <v>31</v>
      </c>
      <c r="F373" s="83" t="s">
        <v>430</v>
      </c>
      <c r="G373" s="83" t="s">
        <v>53</v>
      </c>
      <c r="H373" s="83" t="s">
        <v>467</v>
      </c>
      <c r="I373" s="88" t="s">
        <v>1364</v>
      </c>
      <c r="J373" s="85" t="s">
        <v>1317</v>
      </c>
      <c r="K373" s="81" t="str">
        <f t="shared" si="55"/>
        <v>武汉威伟机械</v>
      </c>
      <c r="L373" s="88" t="s">
        <v>162</v>
      </c>
      <c r="M373" s="87" t="s">
        <v>117</v>
      </c>
      <c r="N373" s="81" t="str">
        <f t="shared" si="56"/>
        <v>9.6米</v>
      </c>
      <c r="O373" s="84">
        <v>13</v>
      </c>
      <c r="P373" s="84">
        <v>0</v>
      </c>
      <c r="Q373" s="84">
        <f t="shared" si="61"/>
        <v>13</v>
      </c>
      <c r="R373" s="81" t="str">
        <f t="shared" si="58"/>
        <v>分拣摆渡</v>
      </c>
    </row>
    <row r="374" spans="1:16376" s="89" customFormat="1" ht="18.75">
      <c r="A374" s="82">
        <v>43202</v>
      </c>
      <c r="B374" s="88" t="s">
        <v>71</v>
      </c>
      <c r="C374" s="88">
        <v>1215</v>
      </c>
      <c r="D374" s="88">
        <v>1230</v>
      </c>
      <c r="E374" s="83" t="s">
        <v>31</v>
      </c>
      <c r="F374" s="83" t="s">
        <v>430</v>
      </c>
      <c r="G374" s="83" t="s">
        <v>53</v>
      </c>
      <c r="H374" s="83" t="s">
        <v>467</v>
      </c>
      <c r="I374" s="88" t="s">
        <v>1365</v>
      </c>
      <c r="J374" s="85" t="s">
        <v>1320</v>
      </c>
      <c r="K374" s="81" t="str">
        <f t="shared" si="55"/>
        <v>武汉威伟机械</v>
      </c>
      <c r="L374" s="88" t="s">
        <v>162</v>
      </c>
      <c r="M374" s="87" t="s">
        <v>117</v>
      </c>
      <c r="N374" s="81" t="str">
        <f t="shared" si="56"/>
        <v>9.6米</v>
      </c>
      <c r="O374" s="84">
        <v>14</v>
      </c>
      <c r="P374" s="84">
        <v>0</v>
      </c>
      <c r="Q374" s="84">
        <f t="shared" si="61"/>
        <v>14</v>
      </c>
      <c r="R374" s="81" t="str">
        <f t="shared" si="58"/>
        <v>分拣摆渡</v>
      </c>
    </row>
    <row r="375" spans="1:16376" s="89" customFormat="1" ht="18.75">
      <c r="A375" s="82">
        <v>43202</v>
      </c>
      <c r="B375" s="88" t="s">
        <v>1321</v>
      </c>
      <c r="C375" s="88">
        <v>1509</v>
      </c>
      <c r="D375" s="88">
        <v>1519</v>
      </c>
      <c r="E375" s="83" t="s">
        <v>31</v>
      </c>
      <c r="F375" s="83" t="s">
        <v>430</v>
      </c>
      <c r="G375" s="83" t="s">
        <v>53</v>
      </c>
      <c r="H375" s="83" t="s">
        <v>467</v>
      </c>
      <c r="I375" s="88" t="s">
        <v>1366</v>
      </c>
      <c r="J375" s="85" t="s">
        <v>1323</v>
      </c>
      <c r="K375" s="81" t="str">
        <f t="shared" si="55"/>
        <v>武汉威伟机械</v>
      </c>
      <c r="L375" s="88" t="s">
        <v>162</v>
      </c>
      <c r="M375" s="87" t="s">
        <v>117</v>
      </c>
      <c r="N375" s="81" t="str">
        <f t="shared" si="56"/>
        <v>9.6米</v>
      </c>
      <c r="O375" s="84">
        <v>14</v>
      </c>
      <c r="P375" s="84">
        <v>0</v>
      </c>
      <c r="Q375" s="84">
        <f t="shared" si="61"/>
        <v>14</v>
      </c>
      <c r="R375" s="81" t="str">
        <f t="shared" si="58"/>
        <v>分拣摆渡</v>
      </c>
    </row>
    <row r="376" spans="1:16376" s="89" customFormat="1" ht="18.75">
      <c r="A376" s="82">
        <v>43202</v>
      </c>
      <c r="B376" s="88" t="s">
        <v>89</v>
      </c>
      <c r="C376" s="88">
        <v>1714</v>
      </c>
      <c r="D376" s="88">
        <v>1724</v>
      </c>
      <c r="E376" s="83" t="s">
        <v>31</v>
      </c>
      <c r="F376" s="83" t="s">
        <v>430</v>
      </c>
      <c r="G376" s="83" t="s">
        <v>53</v>
      </c>
      <c r="H376" s="83" t="s">
        <v>467</v>
      </c>
      <c r="I376" s="88" t="s">
        <v>1367</v>
      </c>
      <c r="J376" s="85" t="s">
        <v>1325</v>
      </c>
      <c r="K376" s="81" t="str">
        <f t="shared" si="55"/>
        <v>武汉威伟机械</v>
      </c>
      <c r="L376" s="88" t="s">
        <v>162</v>
      </c>
      <c r="M376" s="87" t="s">
        <v>117</v>
      </c>
      <c r="N376" s="81" t="str">
        <f t="shared" si="56"/>
        <v>9.6米</v>
      </c>
      <c r="O376" s="84">
        <v>14</v>
      </c>
      <c r="P376" s="84">
        <v>0</v>
      </c>
      <c r="Q376" s="84">
        <f t="shared" si="61"/>
        <v>14</v>
      </c>
      <c r="R376" s="81" t="str">
        <f t="shared" si="58"/>
        <v>分拣摆渡</v>
      </c>
    </row>
    <row r="377" spans="1:16376" s="89" customFormat="1" ht="18.75">
      <c r="A377" s="82">
        <v>43202</v>
      </c>
      <c r="B377" s="88" t="s">
        <v>1181</v>
      </c>
      <c r="C377" s="88">
        <v>1811</v>
      </c>
      <c r="D377" s="88">
        <v>1822</v>
      </c>
      <c r="E377" s="83" t="s">
        <v>31</v>
      </c>
      <c r="F377" s="83" t="s">
        <v>430</v>
      </c>
      <c r="G377" s="83" t="s">
        <v>53</v>
      </c>
      <c r="H377" s="83" t="s">
        <v>467</v>
      </c>
      <c r="I377" s="88" t="s">
        <v>1368</v>
      </c>
      <c r="J377" s="85" t="s">
        <v>1327</v>
      </c>
      <c r="K377" s="81" t="str">
        <f t="shared" si="55"/>
        <v>武汉威伟机械</v>
      </c>
      <c r="L377" s="88" t="s">
        <v>162</v>
      </c>
      <c r="M377" s="87" t="s">
        <v>117</v>
      </c>
      <c r="N377" s="81" t="str">
        <f t="shared" si="56"/>
        <v>9.6米</v>
      </c>
      <c r="O377" s="84">
        <v>11</v>
      </c>
      <c r="P377" s="84">
        <v>0</v>
      </c>
      <c r="Q377" s="84">
        <f t="shared" si="61"/>
        <v>11</v>
      </c>
      <c r="R377" s="81" t="str">
        <f t="shared" si="58"/>
        <v>分拣摆渡</v>
      </c>
    </row>
    <row r="378" spans="1:16376" s="89" customFormat="1" ht="18.75">
      <c r="A378" s="82">
        <v>43202</v>
      </c>
      <c r="B378" s="88" t="s">
        <v>1086</v>
      </c>
      <c r="C378" s="88">
        <v>1947</v>
      </c>
      <c r="D378" s="88">
        <v>1957</v>
      </c>
      <c r="E378" s="83" t="s">
        <v>31</v>
      </c>
      <c r="F378" s="83" t="s">
        <v>430</v>
      </c>
      <c r="G378" s="83" t="s">
        <v>53</v>
      </c>
      <c r="H378" s="83" t="s">
        <v>467</v>
      </c>
      <c r="I378" s="88" t="s">
        <v>1369</v>
      </c>
      <c r="J378" s="85" t="s">
        <v>1329</v>
      </c>
      <c r="K378" s="81" t="str">
        <f t="shared" si="55"/>
        <v>武汉威伟机械</v>
      </c>
      <c r="L378" s="88" t="s">
        <v>162</v>
      </c>
      <c r="M378" s="87" t="s">
        <v>117</v>
      </c>
      <c r="N378" s="81" t="str">
        <f t="shared" si="56"/>
        <v>9.6米</v>
      </c>
      <c r="O378" s="84">
        <v>14</v>
      </c>
      <c r="P378" s="84">
        <v>0</v>
      </c>
      <c r="Q378" s="84">
        <f t="shared" si="61"/>
        <v>14</v>
      </c>
      <c r="R378" s="81" t="str">
        <f t="shared" si="58"/>
        <v>分拣摆渡</v>
      </c>
    </row>
    <row r="379" spans="1:16376" s="89" customFormat="1" ht="18.75">
      <c r="A379" s="82">
        <v>43202</v>
      </c>
      <c r="B379" s="88" t="s">
        <v>1086</v>
      </c>
      <c r="C379" s="88">
        <v>2108</v>
      </c>
      <c r="D379" s="88">
        <v>2118</v>
      </c>
      <c r="E379" s="83" t="s">
        <v>31</v>
      </c>
      <c r="F379" s="83" t="s">
        <v>430</v>
      </c>
      <c r="G379" s="83" t="s">
        <v>53</v>
      </c>
      <c r="H379" s="83" t="s">
        <v>467</v>
      </c>
      <c r="I379" s="88" t="s">
        <v>1370</v>
      </c>
      <c r="J379" s="85" t="s">
        <v>1331</v>
      </c>
      <c r="K379" s="81" t="str">
        <f t="shared" si="55"/>
        <v>武汉威伟机械</v>
      </c>
      <c r="L379" s="88" t="s">
        <v>162</v>
      </c>
      <c r="M379" s="87" t="s">
        <v>117</v>
      </c>
      <c r="N379" s="81" t="str">
        <f t="shared" si="56"/>
        <v>9.6米</v>
      </c>
      <c r="O379" s="84">
        <v>14</v>
      </c>
      <c r="P379" s="84">
        <v>0</v>
      </c>
      <c r="Q379" s="84">
        <f t="shared" si="61"/>
        <v>14</v>
      </c>
      <c r="R379" s="81" t="str">
        <f t="shared" si="58"/>
        <v>分拣摆渡</v>
      </c>
    </row>
    <row r="380" spans="1:16376" s="89" customFormat="1" ht="18.75">
      <c r="A380" s="82">
        <v>43202</v>
      </c>
      <c r="B380" s="88" t="s">
        <v>1086</v>
      </c>
      <c r="C380" s="88">
        <v>2155</v>
      </c>
      <c r="D380" s="88">
        <v>2205</v>
      </c>
      <c r="E380" s="83" t="s">
        <v>31</v>
      </c>
      <c r="F380" s="83" t="s">
        <v>430</v>
      </c>
      <c r="G380" s="83" t="s">
        <v>53</v>
      </c>
      <c r="H380" s="83" t="s">
        <v>467</v>
      </c>
      <c r="I380" s="88" t="s">
        <v>1371</v>
      </c>
      <c r="J380" s="85" t="s">
        <v>1333</v>
      </c>
      <c r="K380" s="81" t="str">
        <f t="shared" si="55"/>
        <v>武汉威伟机械</v>
      </c>
      <c r="L380" s="88" t="s">
        <v>162</v>
      </c>
      <c r="M380" s="87" t="s">
        <v>117</v>
      </c>
      <c r="N380" s="81" t="str">
        <f t="shared" si="56"/>
        <v>9.6米</v>
      </c>
      <c r="O380" s="84">
        <v>14</v>
      </c>
      <c r="P380" s="84">
        <v>0</v>
      </c>
      <c r="Q380" s="84">
        <f t="shared" si="61"/>
        <v>14</v>
      </c>
      <c r="R380" s="81" t="str">
        <f t="shared" si="58"/>
        <v>分拣摆渡</v>
      </c>
    </row>
    <row r="381" spans="1:16376" s="89" customFormat="1" ht="18.75">
      <c r="A381" s="82">
        <v>43202</v>
      </c>
      <c r="B381" s="88" t="s">
        <v>1086</v>
      </c>
      <c r="C381" s="88">
        <v>2235</v>
      </c>
      <c r="D381" s="88">
        <v>2245</v>
      </c>
      <c r="E381" s="83" t="s">
        <v>31</v>
      </c>
      <c r="F381" s="83" t="s">
        <v>430</v>
      </c>
      <c r="G381" s="83" t="s">
        <v>53</v>
      </c>
      <c r="H381" s="83" t="s">
        <v>467</v>
      </c>
      <c r="I381" s="88" t="s">
        <v>1372</v>
      </c>
      <c r="J381" s="85" t="s">
        <v>1340</v>
      </c>
      <c r="K381" s="81" t="str">
        <f t="shared" si="55"/>
        <v>武汉威伟机械</v>
      </c>
      <c r="L381" s="88" t="s">
        <v>162</v>
      </c>
      <c r="M381" s="87" t="s">
        <v>117</v>
      </c>
      <c r="N381" s="81" t="str">
        <f t="shared" si="56"/>
        <v>9.6米</v>
      </c>
      <c r="O381" s="84">
        <v>14</v>
      </c>
      <c r="P381" s="84">
        <v>0</v>
      </c>
      <c r="Q381" s="84">
        <f t="shared" ref="Q381:Q382" si="62">SUM(O381:P381)</f>
        <v>14</v>
      </c>
      <c r="R381" s="81" t="str">
        <f t="shared" si="58"/>
        <v>分拣摆渡</v>
      </c>
    </row>
    <row r="382" spans="1:16376" s="89" customFormat="1" ht="18.75">
      <c r="A382" s="82">
        <v>43202</v>
      </c>
      <c r="B382" s="88" t="s">
        <v>1086</v>
      </c>
      <c r="C382" s="88">
        <v>2341</v>
      </c>
      <c r="D382" s="88">
        <v>2351</v>
      </c>
      <c r="E382" s="83" t="s">
        <v>31</v>
      </c>
      <c r="F382" s="83" t="s">
        <v>430</v>
      </c>
      <c r="G382" s="83" t="s">
        <v>53</v>
      </c>
      <c r="H382" s="83" t="s">
        <v>467</v>
      </c>
      <c r="I382" s="88" t="s">
        <v>1373</v>
      </c>
      <c r="J382" s="85" t="s">
        <v>1342</v>
      </c>
      <c r="K382" s="81" t="str">
        <f t="shared" si="55"/>
        <v>武汉威伟机械</v>
      </c>
      <c r="L382" s="88" t="s">
        <v>162</v>
      </c>
      <c r="M382" s="87" t="s">
        <v>117</v>
      </c>
      <c r="N382" s="81" t="str">
        <f t="shared" si="56"/>
        <v>9.6米</v>
      </c>
      <c r="O382" s="84">
        <v>14</v>
      </c>
      <c r="P382" s="84">
        <v>0</v>
      </c>
      <c r="Q382" s="84">
        <f t="shared" si="62"/>
        <v>14</v>
      </c>
      <c r="R382" s="81" t="str">
        <f t="shared" si="58"/>
        <v>分拣摆渡</v>
      </c>
    </row>
    <row r="383" spans="1:16376" s="89" customFormat="1" ht="18.75">
      <c r="A383" s="82">
        <v>43202</v>
      </c>
      <c r="B383" s="88" t="s">
        <v>1313</v>
      </c>
      <c r="C383" s="88">
        <v>2329</v>
      </c>
      <c r="D383" s="88">
        <v>2339</v>
      </c>
      <c r="E383" s="83" t="s">
        <v>31</v>
      </c>
      <c r="F383" s="83" t="s">
        <v>430</v>
      </c>
      <c r="G383" s="83" t="s">
        <v>53</v>
      </c>
      <c r="H383" s="83" t="s">
        <v>467</v>
      </c>
      <c r="I383" s="88" t="s">
        <v>1374</v>
      </c>
      <c r="J383" s="85" t="s">
        <v>1335</v>
      </c>
      <c r="K383" s="81" t="str">
        <f t="shared" si="55"/>
        <v>武汉威伟机械</v>
      </c>
      <c r="L383" s="88" t="s">
        <v>167</v>
      </c>
      <c r="M383" s="87" t="s">
        <v>191</v>
      </c>
      <c r="N383" s="81" t="str">
        <f t="shared" si="56"/>
        <v>9.6米</v>
      </c>
      <c r="O383" s="84">
        <v>14</v>
      </c>
      <c r="P383" s="84">
        <v>0</v>
      </c>
      <c r="Q383" s="84">
        <f>SUM(O383:P383)</f>
        <v>14</v>
      </c>
      <c r="R383" s="81" t="str">
        <f t="shared" si="58"/>
        <v>分拣摆渡</v>
      </c>
    </row>
    <row r="384" spans="1:16376" s="89" customFormat="1" ht="18.75">
      <c r="A384" s="82">
        <v>43203</v>
      </c>
      <c r="B384" s="88" t="s">
        <v>1313</v>
      </c>
      <c r="C384" s="88">
        <v>1720</v>
      </c>
      <c r="D384" s="88">
        <v>1920</v>
      </c>
      <c r="E384" s="83" t="s">
        <v>26</v>
      </c>
      <c r="F384" s="83" t="s">
        <v>251</v>
      </c>
      <c r="G384" s="83" t="s">
        <v>31</v>
      </c>
      <c r="H384" s="83" t="s">
        <v>430</v>
      </c>
      <c r="I384" s="92" t="s">
        <v>1449</v>
      </c>
      <c r="J384" s="85" t="s">
        <v>1389</v>
      </c>
      <c r="K384" s="81" t="str">
        <f t="shared" ref="K384:K418" si="63">IF(A384&lt;&gt;"","武汉威伟机械","------")</f>
        <v>武汉威伟机械</v>
      </c>
      <c r="L384" s="88" t="s">
        <v>181</v>
      </c>
      <c r="M384" s="87" t="s">
        <v>197</v>
      </c>
      <c r="N384" s="81" t="str">
        <f t="shared" ref="N384:N418" si="64">IF(A384&lt;&gt;"","9.6米","--")</f>
        <v>9.6米</v>
      </c>
      <c r="O384" s="84">
        <v>14</v>
      </c>
      <c r="P384" s="84">
        <v>0</v>
      </c>
      <c r="Q384" s="84">
        <f t="shared" ref="Q384" si="65">SUM(O384:P384)</f>
        <v>14</v>
      </c>
      <c r="R384" s="81" t="str">
        <f t="shared" ref="R384:R418" si="66">IF(A384&lt;&gt;"","分拣摆渡","----")</f>
        <v>分拣摆渡</v>
      </c>
    </row>
    <row r="385" spans="1:18" s="89" customFormat="1" ht="18.75">
      <c r="A385" s="82">
        <v>43203</v>
      </c>
      <c r="B385" s="88" t="s">
        <v>500</v>
      </c>
      <c r="C385" s="88">
        <v>1929</v>
      </c>
      <c r="D385" s="88">
        <v>2115</v>
      </c>
      <c r="E385" s="83" t="s">
        <v>37</v>
      </c>
      <c r="F385" s="83" t="s">
        <v>501</v>
      </c>
      <c r="G385" s="83" t="s">
        <v>31</v>
      </c>
      <c r="H385" s="83" t="s">
        <v>430</v>
      </c>
      <c r="I385" s="92" t="s">
        <v>1450</v>
      </c>
      <c r="J385" s="85" t="s">
        <v>1395</v>
      </c>
      <c r="K385" s="81" t="str">
        <f t="shared" si="63"/>
        <v>武汉威伟机械</v>
      </c>
      <c r="L385" s="88" t="s">
        <v>180</v>
      </c>
      <c r="M385" s="87" t="s">
        <v>44</v>
      </c>
      <c r="N385" s="81" t="str">
        <f t="shared" si="64"/>
        <v>9.6米</v>
      </c>
      <c r="O385" s="84">
        <v>12</v>
      </c>
      <c r="P385" s="84">
        <v>0</v>
      </c>
      <c r="Q385" s="84">
        <f t="shared" ref="Q385:Q413" si="67">SUM(O385:P385)</f>
        <v>12</v>
      </c>
      <c r="R385" s="81" t="str">
        <f t="shared" si="66"/>
        <v>分拣摆渡</v>
      </c>
    </row>
    <row r="386" spans="1:18" s="89" customFormat="1" ht="18.75">
      <c r="A386" s="82">
        <v>43203</v>
      </c>
      <c r="B386" s="88" t="s">
        <v>25</v>
      </c>
      <c r="C386" s="88">
        <v>1920</v>
      </c>
      <c r="D386" s="88">
        <v>2059</v>
      </c>
      <c r="E386" s="83" t="s">
        <v>26</v>
      </c>
      <c r="F386" s="83" t="s">
        <v>251</v>
      </c>
      <c r="G386" s="83" t="s">
        <v>31</v>
      </c>
      <c r="H386" s="83" t="s">
        <v>430</v>
      </c>
      <c r="I386" s="92" t="s">
        <v>1451</v>
      </c>
      <c r="J386" s="85" t="s">
        <v>1399</v>
      </c>
      <c r="K386" s="81" t="str">
        <f t="shared" si="63"/>
        <v>武汉威伟机械</v>
      </c>
      <c r="L386" s="88" t="s">
        <v>1134</v>
      </c>
      <c r="M386" s="87" t="s">
        <v>1091</v>
      </c>
      <c r="N386" s="81" t="str">
        <f t="shared" si="64"/>
        <v>9.6米</v>
      </c>
      <c r="O386" s="84">
        <v>14</v>
      </c>
      <c r="P386" s="84">
        <v>0</v>
      </c>
      <c r="Q386" s="84">
        <f t="shared" si="67"/>
        <v>14</v>
      </c>
      <c r="R386" s="81" t="str">
        <f t="shared" si="66"/>
        <v>分拣摆渡</v>
      </c>
    </row>
    <row r="387" spans="1:18" s="89" customFormat="1" ht="18.75">
      <c r="A387" s="82">
        <v>43203</v>
      </c>
      <c r="B387" s="88" t="s">
        <v>234</v>
      </c>
      <c r="C387" s="88">
        <v>1815</v>
      </c>
      <c r="D387" s="88">
        <v>1940</v>
      </c>
      <c r="E387" s="83" t="s">
        <v>26</v>
      </c>
      <c r="F387" s="83" t="s">
        <v>251</v>
      </c>
      <c r="G387" s="83" t="s">
        <v>31</v>
      </c>
      <c r="H387" s="83" t="s">
        <v>430</v>
      </c>
      <c r="I387" s="92" t="s">
        <v>1452</v>
      </c>
      <c r="J387" s="85" t="s">
        <v>1401</v>
      </c>
      <c r="K387" s="81" t="str">
        <f t="shared" si="63"/>
        <v>武汉威伟机械</v>
      </c>
      <c r="L387" s="88" t="s">
        <v>176</v>
      </c>
      <c r="M387" s="87" t="s">
        <v>372</v>
      </c>
      <c r="N387" s="81" t="str">
        <f t="shared" si="64"/>
        <v>9.6米</v>
      </c>
      <c r="O387" s="84">
        <v>14</v>
      </c>
      <c r="P387" s="84">
        <v>0</v>
      </c>
      <c r="Q387" s="84">
        <f t="shared" si="67"/>
        <v>14</v>
      </c>
      <c r="R387" s="81" t="str">
        <f t="shared" si="66"/>
        <v>分拣摆渡</v>
      </c>
    </row>
    <row r="388" spans="1:18" s="89" customFormat="1" ht="18.75">
      <c r="A388" s="82">
        <v>43203</v>
      </c>
      <c r="B388" s="88" t="s">
        <v>71</v>
      </c>
      <c r="C388" s="88">
        <v>1630</v>
      </c>
      <c r="D388" s="88">
        <v>1640</v>
      </c>
      <c r="E388" s="83" t="s">
        <v>31</v>
      </c>
      <c r="F388" s="83" t="s">
        <v>430</v>
      </c>
      <c r="G388" s="83" t="s">
        <v>53</v>
      </c>
      <c r="H388" s="83" t="s">
        <v>467</v>
      </c>
      <c r="I388" s="92" t="s">
        <v>1453</v>
      </c>
      <c r="J388" s="85" t="s">
        <v>1377</v>
      </c>
      <c r="K388" s="81" t="str">
        <f t="shared" si="63"/>
        <v>武汉威伟机械</v>
      </c>
      <c r="L388" s="88" t="s">
        <v>162</v>
      </c>
      <c r="M388" s="87" t="s">
        <v>117</v>
      </c>
      <c r="N388" s="81" t="str">
        <f t="shared" si="64"/>
        <v>9.6米</v>
      </c>
      <c r="O388" s="84">
        <v>14</v>
      </c>
      <c r="P388" s="84">
        <v>0</v>
      </c>
      <c r="Q388" s="84">
        <f t="shared" si="67"/>
        <v>14</v>
      </c>
      <c r="R388" s="81" t="str">
        <f t="shared" si="66"/>
        <v>分拣摆渡</v>
      </c>
    </row>
    <row r="389" spans="1:18" s="89" customFormat="1" ht="18.75">
      <c r="A389" s="82">
        <v>43203</v>
      </c>
      <c r="B389" s="88" t="s">
        <v>89</v>
      </c>
      <c r="C389" s="88">
        <v>1904</v>
      </c>
      <c r="D389" s="88">
        <v>1914</v>
      </c>
      <c r="E389" s="83" t="s">
        <v>31</v>
      </c>
      <c r="F389" s="83" t="s">
        <v>430</v>
      </c>
      <c r="G389" s="83" t="s">
        <v>53</v>
      </c>
      <c r="H389" s="83" t="s">
        <v>467</v>
      </c>
      <c r="I389" s="92" t="s">
        <v>1454</v>
      </c>
      <c r="J389" s="85" t="s">
        <v>1379</v>
      </c>
      <c r="K389" s="81" t="str">
        <f t="shared" si="63"/>
        <v>武汉威伟机械</v>
      </c>
      <c r="L389" s="88" t="s">
        <v>162</v>
      </c>
      <c r="M389" s="87" t="s">
        <v>117</v>
      </c>
      <c r="N389" s="81" t="str">
        <f t="shared" si="64"/>
        <v>9.6米</v>
      </c>
      <c r="O389" s="84">
        <v>11</v>
      </c>
      <c r="P389" s="84">
        <v>0</v>
      </c>
      <c r="Q389" s="84">
        <f t="shared" si="67"/>
        <v>11</v>
      </c>
      <c r="R389" s="81" t="str">
        <f t="shared" si="66"/>
        <v>分拣摆渡</v>
      </c>
    </row>
    <row r="390" spans="1:18" s="89" customFormat="1" ht="18.75">
      <c r="A390" s="82">
        <v>43203</v>
      </c>
      <c r="B390" s="88" t="s">
        <v>89</v>
      </c>
      <c r="C390" s="88">
        <v>1045</v>
      </c>
      <c r="D390" s="88">
        <v>1058</v>
      </c>
      <c r="E390" s="83" t="s">
        <v>31</v>
      </c>
      <c r="F390" s="83" t="s">
        <v>430</v>
      </c>
      <c r="G390" s="83" t="s">
        <v>53</v>
      </c>
      <c r="H390" s="83" t="s">
        <v>467</v>
      </c>
      <c r="I390" s="92" t="s">
        <v>1455</v>
      </c>
      <c r="J390" s="85" t="s">
        <v>1381</v>
      </c>
      <c r="K390" s="81" t="str">
        <f t="shared" si="63"/>
        <v>武汉威伟机械</v>
      </c>
      <c r="L390" s="88" t="s">
        <v>162</v>
      </c>
      <c r="M390" s="87" t="s">
        <v>117</v>
      </c>
      <c r="N390" s="81" t="str">
        <f t="shared" si="64"/>
        <v>9.6米</v>
      </c>
      <c r="O390" s="84">
        <v>14</v>
      </c>
      <c r="P390" s="84">
        <v>0</v>
      </c>
      <c r="Q390" s="84">
        <f t="shared" si="67"/>
        <v>14</v>
      </c>
      <c r="R390" s="81" t="str">
        <f t="shared" si="66"/>
        <v>分拣摆渡</v>
      </c>
    </row>
    <row r="391" spans="1:18" s="89" customFormat="1" ht="18.75">
      <c r="A391" s="82">
        <v>43203</v>
      </c>
      <c r="B391" s="88" t="s">
        <v>89</v>
      </c>
      <c r="C391" s="88">
        <v>928</v>
      </c>
      <c r="D391" s="88">
        <v>938</v>
      </c>
      <c r="E391" s="83" t="s">
        <v>31</v>
      </c>
      <c r="F391" s="83" t="s">
        <v>430</v>
      </c>
      <c r="G391" s="83" t="s">
        <v>53</v>
      </c>
      <c r="H391" s="83" t="s">
        <v>467</v>
      </c>
      <c r="I391" s="92" t="s">
        <v>1456</v>
      </c>
      <c r="J391" s="85" t="s">
        <v>1383</v>
      </c>
      <c r="K391" s="81" t="str">
        <f t="shared" si="63"/>
        <v>武汉威伟机械</v>
      </c>
      <c r="L391" s="88" t="s">
        <v>162</v>
      </c>
      <c r="M391" s="87" t="s">
        <v>117</v>
      </c>
      <c r="N391" s="81" t="str">
        <f t="shared" si="64"/>
        <v>9.6米</v>
      </c>
      <c r="O391" s="84">
        <v>14</v>
      </c>
      <c r="P391" s="84">
        <v>0</v>
      </c>
      <c r="Q391" s="84">
        <f t="shared" si="67"/>
        <v>14</v>
      </c>
      <c r="R391" s="81" t="str">
        <f t="shared" si="66"/>
        <v>分拣摆渡</v>
      </c>
    </row>
    <row r="392" spans="1:18" s="89" customFormat="1" ht="18.75">
      <c r="A392" s="82">
        <v>43203</v>
      </c>
      <c r="B392" s="88" t="s">
        <v>1086</v>
      </c>
      <c r="C392" s="88">
        <v>116</v>
      </c>
      <c r="D392" s="88">
        <v>126</v>
      </c>
      <c r="E392" s="83" t="s">
        <v>31</v>
      </c>
      <c r="F392" s="83" t="s">
        <v>430</v>
      </c>
      <c r="G392" s="83" t="s">
        <v>53</v>
      </c>
      <c r="H392" s="83" t="s">
        <v>467</v>
      </c>
      <c r="I392" s="92" t="s">
        <v>1457</v>
      </c>
      <c r="J392" s="85" t="s">
        <v>1385</v>
      </c>
      <c r="K392" s="81" t="str">
        <f t="shared" si="63"/>
        <v>武汉威伟机械</v>
      </c>
      <c r="L392" s="88" t="s">
        <v>162</v>
      </c>
      <c r="M392" s="87" t="s">
        <v>117</v>
      </c>
      <c r="N392" s="81" t="str">
        <f t="shared" si="64"/>
        <v>9.6米</v>
      </c>
      <c r="O392" s="84">
        <v>14</v>
      </c>
      <c r="P392" s="84">
        <v>0</v>
      </c>
      <c r="Q392" s="84">
        <f t="shared" si="67"/>
        <v>14</v>
      </c>
      <c r="R392" s="81" t="str">
        <f t="shared" si="66"/>
        <v>分拣摆渡</v>
      </c>
    </row>
    <row r="393" spans="1:18" s="89" customFormat="1" ht="18.75">
      <c r="A393" s="82">
        <v>43203</v>
      </c>
      <c r="B393" s="88" t="s">
        <v>1086</v>
      </c>
      <c r="C393" s="88">
        <v>20</v>
      </c>
      <c r="D393" s="88">
        <v>30</v>
      </c>
      <c r="E393" s="83" t="s">
        <v>31</v>
      </c>
      <c r="F393" s="83" t="s">
        <v>430</v>
      </c>
      <c r="G393" s="83" t="s">
        <v>53</v>
      </c>
      <c r="H393" s="83" t="s">
        <v>467</v>
      </c>
      <c r="I393" s="92" t="s">
        <v>1458</v>
      </c>
      <c r="J393" s="85" t="s">
        <v>1387</v>
      </c>
      <c r="K393" s="81" t="str">
        <f t="shared" si="63"/>
        <v>武汉威伟机械</v>
      </c>
      <c r="L393" s="88" t="s">
        <v>162</v>
      </c>
      <c r="M393" s="87" t="s">
        <v>117</v>
      </c>
      <c r="N393" s="81" t="str">
        <f t="shared" si="64"/>
        <v>9.6米</v>
      </c>
      <c r="O393" s="84">
        <v>14</v>
      </c>
      <c r="P393" s="84">
        <v>0</v>
      </c>
      <c r="Q393" s="84">
        <f t="shared" si="67"/>
        <v>14</v>
      </c>
      <c r="R393" s="81" t="str">
        <f t="shared" si="66"/>
        <v>分拣摆渡</v>
      </c>
    </row>
    <row r="394" spans="1:18" s="89" customFormat="1" ht="18.75">
      <c r="A394" s="82">
        <v>43203</v>
      </c>
      <c r="B394" s="88" t="s">
        <v>89</v>
      </c>
      <c r="C394" s="88">
        <v>1200</v>
      </c>
      <c r="D394" s="88">
        <v>1210</v>
      </c>
      <c r="E394" s="83" t="s">
        <v>31</v>
      </c>
      <c r="F394" s="83" t="s">
        <v>430</v>
      </c>
      <c r="G394" s="83" t="s">
        <v>53</v>
      </c>
      <c r="H394" s="83" t="s">
        <v>467</v>
      </c>
      <c r="I394" s="92" t="s">
        <v>1459</v>
      </c>
      <c r="J394" s="85" t="s">
        <v>1391</v>
      </c>
      <c r="K394" s="81" t="str">
        <f t="shared" si="63"/>
        <v>武汉威伟机械</v>
      </c>
      <c r="L394" s="88" t="s">
        <v>24</v>
      </c>
      <c r="M394" s="87" t="s">
        <v>48</v>
      </c>
      <c r="N394" s="81" t="str">
        <f t="shared" si="64"/>
        <v>9.6米</v>
      </c>
      <c r="O394" s="84">
        <v>4</v>
      </c>
      <c r="P394" s="84">
        <v>0</v>
      </c>
      <c r="Q394" s="84">
        <f t="shared" si="67"/>
        <v>4</v>
      </c>
      <c r="R394" s="81" t="str">
        <f t="shared" si="66"/>
        <v>分拣摆渡</v>
      </c>
    </row>
    <row r="395" spans="1:18" s="89" customFormat="1" ht="18.75">
      <c r="A395" s="82">
        <v>43203</v>
      </c>
      <c r="B395" s="88" t="s">
        <v>258</v>
      </c>
      <c r="C395" s="88">
        <v>2330</v>
      </c>
      <c r="D395" s="88">
        <v>2340</v>
      </c>
      <c r="E395" s="83" t="s">
        <v>203</v>
      </c>
      <c r="F395" s="83" t="s">
        <v>430</v>
      </c>
      <c r="G395" s="83" t="s">
        <v>209</v>
      </c>
      <c r="H395" s="83" t="s">
        <v>467</v>
      </c>
      <c r="I395" s="92" t="s">
        <v>1460</v>
      </c>
      <c r="J395" s="85" t="s">
        <v>1443</v>
      </c>
      <c r="K395" s="81" t="str">
        <f t="shared" si="63"/>
        <v>武汉威伟机械</v>
      </c>
      <c r="L395" s="88" t="s">
        <v>166</v>
      </c>
      <c r="M395" s="87" t="s">
        <v>250</v>
      </c>
      <c r="N395" s="81" t="str">
        <f t="shared" si="64"/>
        <v>9.6米</v>
      </c>
      <c r="O395" s="84">
        <v>14</v>
      </c>
      <c r="P395" s="84">
        <v>0</v>
      </c>
      <c r="Q395" s="84">
        <f t="shared" ref="Q395:Q396" si="68">SUM(O395:P395)</f>
        <v>14</v>
      </c>
      <c r="R395" s="81" t="str">
        <f t="shared" si="66"/>
        <v>分拣摆渡</v>
      </c>
    </row>
    <row r="396" spans="1:18" s="89" customFormat="1" ht="18.75">
      <c r="A396" s="82">
        <v>43203</v>
      </c>
      <c r="B396" s="88" t="s">
        <v>258</v>
      </c>
      <c r="C396" s="88">
        <v>2205</v>
      </c>
      <c r="D396" s="88">
        <v>2215</v>
      </c>
      <c r="E396" s="83" t="s">
        <v>203</v>
      </c>
      <c r="F396" s="83" t="s">
        <v>430</v>
      </c>
      <c r="G396" s="83" t="s">
        <v>209</v>
      </c>
      <c r="H396" s="83" t="s">
        <v>467</v>
      </c>
      <c r="I396" s="92" t="s">
        <v>1461</v>
      </c>
      <c r="J396" s="85" t="s">
        <v>1445</v>
      </c>
      <c r="K396" s="81" t="str">
        <f t="shared" si="63"/>
        <v>武汉威伟机械</v>
      </c>
      <c r="L396" s="88" t="s">
        <v>166</v>
      </c>
      <c r="M396" s="87" t="s">
        <v>250</v>
      </c>
      <c r="N396" s="81" t="str">
        <f t="shared" si="64"/>
        <v>9.6米</v>
      </c>
      <c r="O396" s="84">
        <v>14</v>
      </c>
      <c r="P396" s="84">
        <v>0</v>
      </c>
      <c r="Q396" s="84">
        <f t="shared" si="68"/>
        <v>14</v>
      </c>
      <c r="R396" s="81" t="str">
        <f t="shared" si="66"/>
        <v>分拣摆渡</v>
      </c>
    </row>
    <row r="397" spans="1:18" s="89" customFormat="1" ht="18.75">
      <c r="A397" s="82">
        <v>43203</v>
      </c>
      <c r="B397" s="88" t="s">
        <v>258</v>
      </c>
      <c r="C397" s="88">
        <v>2255</v>
      </c>
      <c r="D397" s="88">
        <v>2305</v>
      </c>
      <c r="E397" s="83" t="s">
        <v>203</v>
      </c>
      <c r="F397" s="83" t="s">
        <v>430</v>
      </c>
      <c r="G397" s="83" t="s">
        <v>209</v>
      </c>
      <c r="H397" s="83" t="s">
        <v>467</v>
      </c>
      <c r="I397" s="92" t="s">
        <v>1462</v>
      </c>
      <c r="J397" s="85" t="s">
        <v>1417</v>
      </c>
      <c r="K397" s="81" t="str">
        <f>IF(A397&lt;&gt;"","武汉威伟机械","------")</f>
        <v>武汉威伟机械</v>
      </c>
      <c r="L397" s="88" t="s">
        <v>163</v>
      </c>
      <c r="M397" s="87" t="s">
        <v>285</v>
      </c>
      <c r="N397" s="81" t="str">
        <f>IF(A397&lt;&gt;"","9.6米","--")</f>
        <v>9.6米</v>
      </c>
      <c r="O397" s="84">
        <v>13</v>
      </c>
      <c r="P397" s="84">
        <v>0</v>
      </c>
      <c r="Q397" s="84">
        <f>SUM(O397:P397)</f>
        <v>13</v>
      </c>
      <c r="R397" s="81" t="str">
        <f>IF(A397&lt;&gt;"","分拣摆渡","----")</f>
        <v>分拣摆渡</v>
      </c>
    </row>
    <row r="398" spans="1:18" s="89" customFormat="1" ht="18.75">
      <c r="A398" s="82">
        <v>43203</v>
      </c>
      <c r="B398" s="88" t="s">
        <v>258</v>
      </c>
      <c r="C398" s="88">
        <v>2134</v>
      </c>
      <c r="D398" s="88">
        <v>2144</v>
      </c>
      <c r="E398" s="83" t="s">
        <v>203</v>
      </c>
      <c r="F398" s="83" t="s">
        <v>430</v>
      </c>
      <c r="G398" s="83" t="s">
        <v>209</v>
      </c>
      <c r="H398" s="83" t="s">
        <v>467</v>
      </c>
      <c r="I398" s="92" t="s">
        <v>1463</v>
      </c>
      <c r="J398" s="85" t="s">
        <v>1419</v>
      </c>
      <c r="K398" s="81" t="str">
        <f>IF(A398&lt;&gt;"","武汉威伟机械","------")</f>
        <v>武汉威伟机械</v>
      </c>
      <c r="L398" s="88" t="s">
        <v>163</v>
      </c>
      <c r="M398" s="87" t="s">
        <v>285</v>
      </c>
      <c r="N398" s="81" t="str">
        <f>IF(A398&lt;&gt;"","9.6米","--")</f>
        <v>9.6米</v>
      </c>
      <c r="O398" s="84">
        <v>14</v>
      </c>
      <c r="P398" s="84">
        <v>0</v>
      </c>
      <c r="Q398" s="84">
        <f>SUM(O398:P398)</f>
        <v>14</v>
      </c>
      <c r="R398" s="81" t="str">
        <f>IF(A398&lt;&gt;"","分拣摆渡","----")</f>
        <v>分拣摆渡</v>
      </c>
    </row>
    <row r="399" spans="1:18" s="89" customFormat="1" ht="18.75">
      <c r="A399" s="82">
        <v>43203</v>
      </c>
      <c r="B399" s="88" t="s">
        <v>258</v>
      </c>
      <c r="C399" s="88">
        <v>2134</v>
      </c>
      <c r="D399" s="88">
        <v>2144</v>
      </c>
      <c r="E399" s="83" t="s">
        <v>203</v>
      </c>
      <c r="F399" s="83" t="s">
        <v>430</v>
      </c>
      <c r="G399" s="83" t="s">
        <v>209</v>
      </c>
      <c r="H399" s="83" t="s">
        <v>467</v>
      </c>
      <c r="I399" s="92" t="s">
        <v>1464</v>
      </c>
      <c r="J399" s="85" t="s">
        <v>1421</v>
      </c>
      <c r="K399" s="81" t="str">
        <f t="shared" ref="K399:K404" si="69">IF(A399&lt;&gt;"","武汉威伟机械","------")</f>
        <v>武汉威伟机械</v>
      </c>
      <c r="L399" s="88" t="s">
        <v>163</v>
      </c>
      <c r="M399" s="87" t="s">
        <v>285</v>
      </c>
      <c r="N399" s="81" t="str">
        <f t="shared" ref="N399:N404" si="70">IF(A399&lt;&gt;"","9.6米","--")</f>
        <v>9.6米</v>
      </c>
      <c r="O399" s="84">
        <v>14</v>
      </c>
      <c r="P399" s="84">
        <v>0</v>
      </c>
      <c r="Q399" s="84">
        <f t="shared" ref="Q399:Q404" si="71">SUM(O399:P399)</f>
        <v>14</v>
      </c>
      <c r="R399" s="81" t="str">
        <f t="shared" ref="R399:R404" si="72">IF(A399&lt;&gt;"","分拣摆渡","----")</f>
        <v>分拣摆渡</v>
      </c>
    </row>
    <row r="400" spans="1:18" s="89" customFormat="1" ht="18.75">
      <c r="A400" s="82">
        <v>43203</v>
      </c>
      <c r="B400" s="88" t="s">
        <v>71</v>
      </c>
      <c r="C400" s="88">
        <v>1800</v>
      </c>
      <c r="D400" s="88">
        <v>1810</v>
      </c>
      <c r="E400" s="83" t="s">
        <v>203</v>
      </c>
      <c r="F400" s="83" t="s">
        <v>430</v>
      </c>
      <c r="G400" s="83" t="s">
        <v>209</v>
      </c>
      <c r="H400" s="83" t="s">
        <v>467</v>
      </c>
      <c r="I400" s="92" t="s">
        <v>1465</v>
      </c>
      <c r="J400" s="85" t="s">
        <v>1424</v>
      </c>
      <c r="K400" s="81" t="str">
        <f t="shared" si="69"/>
        <v>武汉威伟机械</v>
      </c>
      <c r="L400" s="88" t="s">
        <v>163</v>
      </c>
      <c r="M400" s="87" t="s">
        <v>285</v>
      </c>
      <c r="N400" s="81" t="str">
        <f t="shared" si="70"/>
        <v>9.6米</v>
      </c>
      <c r="O400" s="84">
        <v>12</v>
      </c>
      <c r="P400" s="84">
        <v>0</v>
      </c>
      <c r="Q400" s="84">
        <f t="shared" si="71"/>
        <v>12</v>
      </c>
      <c r="R400" s="81" t="str">
        <f t="shared" si="72"/>
        <v>分拣摆渡</v>
      </c>
    </row>
    <row r="401" spans="1:18" s="89" customFormat="1" ht="18.75">
      <c r="A401" s="82">
        <v>43203</v>
      </c>
      <c r="B401" s="88" t="s">
        <v>288</v>
      </c>
      <c r="C401" s="88">
        <v>1549</v>
      </c>
      <c r="D401" s="88">
        <v>1604</v>
      </c>
      <c r="E401" s="83" t="s">
        <v>203</v>
      </c>
      <c r="F401" s="83" t="s">
        <v>430</v>
      </c>
      <c r="G401" s="83" t="s">
        <v>209</v>
      </c>
      <c r="H401" s="83" t="s">
        <v>467</v>
      </c>
      <c r="I401" s="92" t="s">
        <v>1466</v>
      </c>
      <c r="J401" s="85" t="s">
        <v>1426</v>
      </c>
      <c r="K401" s="81" t="str">
        <f t="shared" si="69"/>
        <v>武汉威伟机械</v>
      </c>
      <c r="L401" s="88" t="s">
        <v>163</v>
      </c>
      <c r="M401" s="87" t="s">
        <v>285</v>
      </c>
      <c r="N401" s="81" t="str">
        <f t="shared" si="70"/>
        <v>9.6米</v>
      </c>
      <c r="O401" s="84">
        <v>13</v>
      </c>
      <c r="P401" s="84">
        <v>0</v>
      </c>
      <c r="Q401" s="84">
        <f t="shared" si="71"/>
        <v>13</v>
      </c>
      <c r="R401" s="81" t="str">
        <f t="shared" si="72"/>
        <v>分拣摆渡</v>
      </c>
    </row>
    <row r="402" spans="1:18" s="89" customFormat="1" ht="18.75">
      <c r="A402" s="82">
        <v>43203</v>
      </c>
      <c r="B402" s="88" t="s">
        <v>288</v>
      </c>
      <c r="C402" s="88">
        <v>1152</v>
      </c>
      <c r="D402" s="88">
        <v>1202</v>
      </c>
      <c r="E402" s="83" t="s">
        <v>203</v>
      </c>
      <c r="F402" s="83" t="s">
        <v>430</v>
      </c>
      <c r="G402" s="83" t="s">
        <v>209</v>
      </c>
      <c r="H402" s="83" t="s">
        <v>467</v>
      </c>
      <c r="I402" s="92" t="s">
        <v>1467</v>
      </c>
      <c r="J402" s="85" t="s">
        <v>1428</v>
      </c>
      <c r="K402" s="81" t="str">
        <f t="shared" si="69"/>
        <v>武汉威伟机械</v>
      </c>
      <c r="L402" s="88" t="s">
        <v>163</v>
      </c>
      <c r="M402" s="87" t="s">
        <v>285</v>
      </c>
      <c r="N402" s="81" t="str">
        <f t="shared" si="70"/>
        <v>9.6米</v>
      </c>
      <c r="O402" s="84">
        <v>11</v>
      </c>
      <c r="P402" s="84">
        <v>0</v>
      </c>
      <c r="Q402" s="84">
        <f t="shared" si="71"/>
        <v>11</v>
      </c>
      <c r="R402" s="81" t="str">
        <f t="shared" si="72"/>
        <v>分拣摆渡</v>
      </c>
    </row>
    <row r="403" spans="1:18" s="89" customFormat="1" ht="18.75">
      <c r="A403" s="82">
        <v>43203</v>
      </c>
      <c r="B403" s="88" t="s">
        <v>1086</v>
      </c>
      <c r="C403" s="88">
        <v>31</v>
      </c>
      <c r="D403" s="88">
        <v>41</v>
      </c>
      <c r="E403" s="83" t="s">
        <v>203</v>
      </c>
      <c r="F403" s="83" t="s">
        <v>430</v>
      </c>
      <c r="G403" s="83" t="s">
        <v>209</v>
      </c>
      <c r="H403" s="83" t="s">
        <v>467</v>
      </c>
      <c r="I403" s="92" t="s">
        <v>1468</v>
      </c>
      <c r="J403" s="85" t="s">
        <v>1430</v>
      </c>
      <c r="K403" s="81" t="str">
        <f t="shared" si="69"/>
        <v>武汉威伟机械</v>
      </c>
      <c r="L403" s="88" t="s">
        <v>163</v>
      </c>
      <c r="M403" s="87" t="s">
        <v>285</v>
      </c>
      <c r="N403" s="81" t="str">
        <f t="shared" si="70"/>
        <v>9.6米</v>
      </c>
      <c r="O403" s="84">
        <v>10</v>
      </c>
      <c r="P403" s="84">
        <v>0</v>
      </c>
      <c r="Q403" s="84">
        <f t="shared" si="71"/>
        <v>10</v>
      </c>
      <c r="R403" s="81" t="str">
        <f t="shared" si="72"/>
        <v>分拣摆渡</v>
      </c>
    </row>
    <row r="404" spans="1:18" s="89" customFormat="1" ht="18.75">
      <c r="A404" s="82">
        <v>43203</v>
      </c>
      <c r="B404" s="88" t="s">
        <v>1181</v>
      </c>
      <c r="C404" s="88">
        <v>1</v>
      </c>
      <c r="D404" s="88">
        <v>18</v>
      </c>
      <c r="E404" s="83" t="s">
        <v>203</v>
      </c>
      <c r="F404" s="83" t="s">
        <v>430</v>
      </c>
      <c r="G404" s="83" t="s">
        <v>209</v>
      </c>
      <c r="H404" s="83" t="s">
        <v>467</v>
      </c>
      <c r="I404" s="92" t="s">
        <v>1469</v>
      </c>
      <c r="J404" s="85" t="s">
        <v>1432</v>
      </c>
      <c r="K404" s="81" t="str">
        <f t="shared" si="69"/>
        <v>武汉威伟机械</v>
      </c>
      <c r="L404" s="88" t="s">
        <v>163</v>
      </c>
      <c r="M404" s="87" t="s">
        <v>285</v>
      </c>
      <c r="N404" s="81" t="str">
        <f t="shared" si="70"/>
        <v>9.6米</v>
      </c>
      <c r="O404" s="84">
        <v>9</v>
      </c>
      <c r="P404" s="84">
        <v>0</v>
      </c>
      <c r="Q404" s="84">
        <f t="shared" si="71"/>
        <v>9</v>
      </c>
      <c r="R404" s="81" t="str">
        <f t="shared" si="72"/>
        <v>分拣摆渡</v>
      </c>
    </row>
    <row r="405" spans="1:18" s="89" customFormat="1" ht="18.75">
      <c r="A405" s="82">
        <v>43203</v>
      </c>
      <c r="B405" s="88" t="s">
        <v>258</v>
      </c>
      <c r="C405" s="88">
        <v>2052</v>
      </c>
      <c r="D405" s="88">
        <v>2102</v>
      </c>
      <c r="E405" s="83" t="s">
        <v>31</v>
      </c>
      <c r="F405" s="83" t="s">
        <v>430</v>
      </c>
      <c r="G405" s="83" t="s">
        <v>53</v>
      </c>
      <c r="H405" s="83" t="s">
        <v>467</v>
      </c>
      <c r="I405" s="92" t="s">
        <v>1470</v>
      </c>
      <c r="J405" s="85" t="s">
        <v>1397</v>
      </c>
      <c r="K405" s="81" t="str">
        <f>IF(A405&lt;&gt;"","武汉威伟机械","------")</f>
        <v>武汉威伟机械</v>
      </c>
      <c r="L405" s="88" t="s">
        <v>176</v>
      </c>
      <c r="M405" s="87" t="s">
        <v>372</v>
      </c>
      <c r="N405" s="81" t="str">
        <f>IF(A405&lt;&gt;"","9.6米","--")</f>
        <v>9.6米</v>
      </c>
      <c r="O405" s="84">
        <v>14</v>
      </c>
      <c r="P405" s="84">
        <v>0</v>
      </c>
      <c r="Q405" s="84">
        <f>SUM(O405:P405)</f>
        <v>14</v>
      </c>
      <c r="R405" s="81" t="str">
        <f>IF(A405&lt;&gt;"","分拣摆渡","----")</f>
        <v>分拣摆渡</v>
      </c>
    </row>
    <row r="406" spans="1:18" s="89" customFormat="1" ht="18.75">
      <c r="A406" s="82">
        <v>43203</v>
      </c>
      <c r="B406" s="88" t="s">
        <v>89</v>
      </c>
      <c r="C406" s="88">
        <v>1004</v>
      </c>
      <c r="D406" s="88">
        <v>1010</v>
      </c>
      <c r="E406" s="83" t="s">
        <v>31</v>
      </c>
      <c r="F406" s="83" t="s">
        <v>430</v>
      </c>
      <c r="G406" s="83" t="s">
        <v>53</v>
      </c>
      <c r="H406" s="83" t="s">
        <v>467</v>
      </c>
      <c r="I406" s="92" t="s">
        <v>1471</v>
      </c>
      <c r="J406" s="85" t="s">
        <v>1403</v>
      </c>
      <c r="K406" s="81" t="str">
        <f>IF(A406&lt;&gt;"","武汉威伟机械","------")</f>
        <v>武汉威伟机械</v>
      </c>
      <c r="L406" s="88" t="s">
        <v>165</v>
      </c>
      <c r="M406" s="87" t="s">
        <v>144</v>
      </c>
      <c r="N406" s="81" t="str">
        <f>IF(A406&lt;&gt;"","9.6米","--")</f>
        <v>9.6米</v>
      </c>
      <c r="O406" s="84">
        <v>14</v>
      </c>
      <c r="P406" s="84">
        <v>0</v>
      </c>
      <c r="Q406" s="84">
        <f>SUM(O406:P406)</f>
        <v>14</v>
      </c>
      <c r="R406" s="81" t="str">
        <f>IF(A406&lt;&gt;"","分拣摆渡","----")</f>
        <v>分拣摆渡</v>
      </c>
    </row>
    <row r="407" spans="1:18" s="89" customFormat="1" ht="18.75">
      <c r="A407" s="82">
        <v>43203</v>
      </c>
      <c r="B407" s="88" t="s">
        <v>89</v>
      </c>
      <c r="C407" s="88">
        <v>1126</v>
      </c>
      <c r="D407" s="88">
        <v>1136</v>
      </c>
      <c r="E407" s="83" t="s">
        <v>31</v>
      </c>
      <c r="F407" s="83" t="s">
        <v>430</v>
      </c>
      <c r="G407" s="83" t="s">
        <v>53</v>
      </c>
      <c r="H407" s="83" t="s">
        <v>467</v>
      </c>
      <c r="I407" s="92" t="s">
        <v>1472</v>
      </c>
      <c r="J407" s="85" t="s">
        <v>1405</v>
      </c>
      <c r="K407" s="81" t="str">
        <f>IF(A407&lt;&gt;"","武汉威伟机械","------")</f>
        <v>武汉威伟机械</v>
      </c>
      <c r="L407" s="88" t="s">
        <v>165</v>
      </c>
      <c r="M407" s="87" t="s">
        <v>144</v>
      </c>
      <c r="N407" s="81" t="str">
        <f>IF(A407&lt;&gt;"","9.6米","--")</f>
        <v>9.6米</v>
      </c>
      <c r="O407" s="84">
        <v>14</v>
      </c>
      <c r="P407" s="84">
        <v>0</v>
      </c>
      <c r="Q407" s="84">
        <f>SUM(O407:P407)</f>
        <v>14</v>
      </c>
      <c r="R407" s="81" t="str">
        <f>IF(A407&lt;&gt;"","分拣摆渡","----")</f>
        <v>分拣摆渡</v>
      </c>
    </row>
    <row r="408" spans="1:18" s="89" customFormat="1" ht="18.75">
      <c r="A408" s="82">
        <v>43203</v>
      </c>
      <c r="B408" s="88" t="s">
        <v>1086</v>
      </c>
      <c r="C408" s="88">
        <v>113</v>
      </c>
      <c r="D408" s="88">
        <v>123</v>
      </c>
      <c r="E408" s="83" t="s">
        <v>31</v>
      </c>
      <c r="F408" s="83" t="s">
        <v>430</v>
      </c>
      <c r="G408" s="83" t="s">
        <v>53</v>
      </c>
      <c r="H408" s="83" t="s">
        <v>467</v>
      </c>
      <c r="I408" s="92" t="s">
        <v>1473</v>
      </c>
      <c r="J408" s="85" t="s">
        <v>1411</v>
      </c>
      <c r="K408" s="81" t="str">
        <f>IF(A408&lt;&gt;"","武汉威伟机械","------")</f>
        <v>武汉威伟机械</v>
      </c>
      <c r="L408" s="88" t="s">
        <v>168</v>
      </c>
      <c r="M408" s="87" t="s">
        <v>51</v>
      </c>
      <c r="N408" s="81" t="str">
        <f>IF(A408&lt;&gt;"","9.6米","--")</f>
        <v>9.6米</v>
      </c>
      <c r="O408" s="84">
        <v>12</v>
      </c>
      <c r="P408" s="84">
        <v>0</v>
      </c>
      <c r="Q408" s="84">
        <f>SUM(O408:P408)</f>
        <v>12</v>
      </c>
      <c r="R408" s="81" t="str">
        <f>IF(A408&lt;&gt;"","分拣摆渡","----")</f>
        <v>分拣摆渡</v>
      </c>
    </row>
    <row r="409" spans="1:18" s="89" customFormat="1" ht="18.75">
      <c r="A409" s="82">
        <v>43203</v>
      </c>
      <c r="B409" s="88" t="s">
        <v>71</v>
      </c>
      <c r="C409" s="88">
        <v>1334</v>
      </c>
      <c r="D409" s="88">
        <v>1344</v>
      </c>
      <c r="E409" s="83" t="s">
        <v>31</v>
      </c>
      <c r="F409" s="83" t="s">
        <v>430</v>
      </c>
      <c r="G409" s="83" t="s">
        <v>53</v>
      </c>
      <c r="H409" s="83" t="s">
        <v>467</v>
      </c>
      <c r="I409" s="92" t="s">
        <v>1474</v>
      </c>
      <c r="J409" s="85" t="s">
        <v>1413</v>
      </c>
      <c r="K409" s="81" t="str">
        <f t="shared" ref="K409" si="73">IF(A409&lt;&gt;"","武汉威伟机械","------")</f>
        <v>武汉威伟机械</v>
      </c>
      <c r="L409" s="88" t="s">
        <v>168</v>
      </c>
      <c r="M409" s="87" t="s">
        <v>51</v>
      </c>
      <c r="N409" s="81" t="str">
        <f>IF(A409&lt;&gt;"","9.6米","--")</f>
        <v>9.6米</v>
      </c>
      <c r="O409" s="84">
        <v>13</v>
      </c>
      <c r="P409" s="84">
        <v>0</v>
      </c>
      <c r="Q409" s="84">
        <f>SUM(O409:P409)</f>
        <v>13</v>
      </c>
      <c r="R409" s="81" t="str">
        <f>IF(A409&lt;&gt;"","分拣摆渡","----")</f>
        <v>分拣摆渡</v>
      </c>
    </row>
    <row r="410" spans="1:18" s="89" customFormat="1" ht="18.75">
      <c r="A410" s="82">
        <v>43203</v>
      </c>
      <c r="B410" s="88" t="s">
        <v>278</v>
      </c>
      <c r="C410" s="88">
        <v>1635</v>
      </c>
      <c r="D410" s="88">
        <v>1702</v>
      </c>
      <c r="E410" s="83" t="s">
        <v>53</v>
      </c>
      <c r="F410" s="83" t="s">
        <v>517</v>
      </c>
      <c r="G410" s="83" t="s">
        <v>31</v>
      </c>
      <c r="H410" s="83" t="s">
        <v>430</v>
      </c>
      <c r="I410" s="92" t="s">
        <v>1475</v>
      </c>
      <c r="J410" s="85" t="s">
        <v>1393</v>
      </c>
      <c r="K410" s="81" t="str">
        <f t="shared" si="63"/>
        <v>武汉威伟机械</v>
      </c>
      <c r="L410" s="88" t="s">
        <v>175</v>
      </c>
      <c r="M410" s="87" t="s">
        <v>239</v>
      </c>
      <c r="N410" s="81" t="str">
        <f t="shared" si="64"/>
        <v>9.6米</v>
      </c>
      <c r="O410" s="84">
        <v>13</v>
      </c>
      <c r="P410" s="84">
        <v>0</v>
      </c>
      <c r="Q410" s="84">
        <f t="shared" si="67"/>
        <v>13</v>
      </c>
      <c r="R410" s="81" t="str">
        <f t="shared" si="66"/>
        <v>分拣摆渡</v>
      </c>
    </row>
    <row r="411" spans="1:18" s="89" customFormat="1" ht="18.75">
      <c r="A411" s="82">
        <v>43203</v>
      </c>
      <c r="B411" s="88" t="s">
        <v>278</v>
      </c>
      <c r="C411" s="88">
        <v>1213</v>
      </c>
      <c r="D411" s="88">
        <v>1223</v>
      </c>
      <c r="E411" s="83" t="s">
        <v>53</v>
      </c>
      <c r="F411" s="83" t="s">
        <v>517</v>
      </c>
      <c r="G411" s="83" t="s">
        <v>31</v>
      </c>
      <c r="H411" s="83" t="s">
        <v>430</v>
      </c>
      <c r="I411" s="92" t="s">
        <v>1476</v>
      </c>
      <c r="J411" s="85" t="s">
        <v>1407</v>
      </c>
      <c r="K411" s="81" t="str">
        <f t="shared" si="63"/>
        <v>武汉威伟机械</v>
      </c>
      <c r="L411" s="88" t="s">
        <v>165</v>
      </c>
      <c r="M411" s="87" t="s">
        <v>144</v>
      </c>
      <c r="N411" s="81" t="str">
        <f t="shared" si="64"/>
        <v>9.6米</v>
      </c>
      <c r="O411" s="84">
        <v>12</v>
      </c>
      <c r="P411" s="84">
        <v>0</v>
      </c>
      <c r="Q411" s="84">
        <f t="shared" si="67"/>
        <v>12</v>
      </c>
      <c r="R411" s="81" t="str">
        <f t="shared" si="66"/>
        <v>分拣摆渡</v>
      </c>
    </row>
    <row r="412" spans="1:18" s="89" customFormat="1" ht="18.75">
      <c r="A412" s="82">
        <v>43203</v>
      </c>
      <c r="B412" s="88" t="s">
        <v>1181</v>
      </c>
      <c r="C412" s="88">
        <v>1447</v>
      </c>
      <c r="D412" s="88">
        <v>1525</v>
      </c>
      <c r="E412" s="83" t="s">
        <v>53</v>
      </c>
      <c r="F412" s="83" t="s">
        <v>517</v>
      </c>
      <c r="G412" s="83" t="s">
        <v>31</v>
      </c>
      <c r="H412" s="83" t="s">
        <v>430</v>
      </c>
      <c r="I412" s="92" t="s">
        <v>1477</v>
      </c>
      <c r="J412" s="85" t="s">
        <v>1409</v>
      </c>
      <c r="K412" s="81" t="str">
        <f t="shared" si="63"/>
        <v>武汉威伟机械</v>
      </c>
      <c r="L412" s="88" t="s">
        <v>165</v>
      </c>
      <c r="M412" s="87" t="s">
        <v>144</v>
      </c>
      <c r="N412" s="81" t="str">
        <f t="shared" si="64"/>
        <v>9.6米</v>
      </c>
      <c r="O412" s="84">
        <v>13</v>
      </c>
      <c r="P412" s="84">
        <v>0</v>
      </c>
      <c r="Q412" s="84">
        <f t="shared" si="67"/>
        <v>13</v>
      </c>
      <c r="R412" s="81" t="str">
        <f t="shared" si="66"/>
        <v>分拣摆渡</v>
      </c>
    </row>
    <row r="413" spans="1:18" s="89" customFormat="1" ht="18.75">
      <c r="A413" s="82">
        <v>43203</v>
      </c>
      <c r="B413" s="88" t="s">
        <v>310</v>
      </c>
      <c r="C413" s="88">
        <v>2020</v>
      </c>
      <c r="D413" s="88">
        <v>2118</v>
      </c>
      <c r="E413" s="83" t="s">
        <v>53</v>
      </c>
      <c r="F413" s="83" t="s">
        <v>517</v>
      </c>
      <c r="G413" s="83" t="s">
        <v>31</v>
      </c>
      <c r="H413" s="83" t="s">
        <v>430</v>
      </c>
      <c r="I413" s="92" t="s">
        <v>1478</v>
      </c>
      <c r="J413" s="85" t="s">
        <v>1415</v>
      </c>
      <c r="K413" s="81" t="str">
        <f t="shared" si="63"/>
        <v>武汉威伟机械</v>
      </c>
      <c r="L413" s="88" t="s">
        <v>168</v>
      </c>
      <c r="M413" s="87" t="s">
        <v>51</v>
      </c>
      <c r="N413" s="81" t="str">
        <f t="shared" si="64"/>
        <v>9.6米</v>
      </c>
      <c r="O413" s="84">
        <v>12</v>
      </c>
      <c r="P413" s="84">
        <v>0</v>
      </c>
      <c r="Q413" s="84">
        <f t="shared" si="67"/>
        <v>12</v>
      </c>
      <c r="R413" s="81" t="str">
        <f t="shared" si="66"/>
        <v>分拣摆渡</v>
      </c>
    </row>
    <row r="414" spans="1:18" s="89" customFormat="1" ht="18.75">
      <c r="A414" s="82">
        <v>43203</v>
      </c>
      <c r="B414" s="88" t="s">
        <v>278</v>
      </c>
      <c r="C414" s="88">
        <v>1754</v>
      </c>
      <c r="D414" s="88">
        <v>1818</v>
      </c>
      <c r="E414" s="83" t="s">
        <v>53</v>
      </c>
      <c r="F414" s="83" t="s">
        <v>517</v>
      </c>
      <c r="G414" s="83" t="s">
        <v>31</v>
      </c>
      <c r="H414" s="83" t="s">
        <v>430</v>
      </c>
      <c r="I414" s="92" t="s">
        <v>1479</v>
      </c>
      <c r="J414" s="85" t="s">
        <v>1435</v>
      </c>
      <c r="K414" s="81" t="str">
        <f t="shared" si="63"/>
        <v>武汉威伟机械</v>
      </c>
      <c r="L414" s="88" t="s">
        <v>183</v>
      </c>
      <c r="M414" s="87" t="s">
        <v>107</v>
      </c>
      <c r="N414" s="81" t="str">
        <f t="shared" si="64"/>
        <v>9.6米</v>
      </c>
      <c r="O414" s="84">
        <v>14</v>
      </c>
      <c r="P414" s="84">
        <v>0</v>
      </c>
      <c r="Q414" s="84">
        <f t="shared" ref="Q414:Q418" si="74">SUM(O414:P414)</f>
        <v>14</v>
      </c>
      <c r="R414" s="81" t="str">
        <f t="shared" si="66"/>
        <v>分拣摆渡</v>
      </c>
    </row>
    <row r="415" spans="1:18" s="89" customFormat="1" ht="18.75">
      <c r="A415" s="82">
        <v>43203</v>
      </c>
      <c r="B415" s="88" t="s">
        <v>307</v>
      </c>
      <c r="C415" s="88">
        <v>2200</v>
      </c>
      <c r="D415" s="88">
        <v>2211</v>
      </c>
      <c r="E415" s="83" t="s">
        <v>53</v>
      </c>
      <c r="F415" s="83" t="s">
        <v>517</v>
      </c>
      <c r="G415" s="83" t="s">
        <v>31</v>
      </c>
      <c r="H415" s="83" t="s">
        <v>430</v>
      </c>
      <c r="I415" s="92" t="s">
        <v>1480</v>
      </c>
      <c r="J415" s="85" t="s">
        <v>1437</v>
      </c>
      <c r="K415" s="81" t="str">
        <f t="shared" si="63"/>
        <v>武汉威伟机械</v>
      </c>
      <c r="L415" s="88" t="s">
        <v>183</v>
      </c>
      <c r="M415" s="87" t="s">
        <v>107</v>
      </c>
      <c r="N415" s="81" t="str">
        <f t="shared" si="64"/>
        <v>9.6米</v>
      </c>
      <c r="O415" s="84">
        <v>6</v>
      </c>
      <c r="P415" s="84">
        <v>0</v>
      </c>
      <c r="Q415" s="84">
        <f t="shared" si="74"/>
        <v>6</v>
      </c>
      <c r="R415" s="81" t="str">
        <f t="shared" si="66"/>
        <v>分拣摆渡</v>
      </c>
    </row>
    <row r="416" spans="1:18" s="89" customFormat="1" ht="18.75">
      <c r="A416" s="82">
        <v>43203</v>
      </c>
      <c r="B416" s="88" t="s">
        <v>1060</v>
      </c>
      <c r="C416" s="88">
        <v>1427</v>
      </c>
      <c r="D416" s="88">
        <v>1438</v>
      </c>
      <c r="E416" s="83" t="s">
        <v>53</v>
      </c>
      <c r="F416" s="83" t="s">
        <v>1061</v>
      </c>
      <c r="G416" s="83" t="s">
        <v>31</v>
      </c>
      <c r="H416" s="83" t="s">
        <v>430</v>
      </c>
      <c r="I416" s="92" t="s">
        <v>1481</v>
      </c>
      <c r="J416" s="85" t="s">
        <v>1439</v>
      </c>
      <c r="K416" s="81" t="str">
        <f t="shared" si="63"/>
        <v>武汉威伟机械</v>
      </c>
      <c r="L416" s="88" t="s">
        <v>183</v>
      </c>
      <c r="M416" s="87" t="s">
        <v>107</v>
      </c>
      <c r="N416" s="81" t="str">
        <f t="shared" si="64"/>
        <v>9.6米</v>
      </c>
      <c r="O416" s="84">
        <v>13</v>
      </c>
      <c r="P416" s="84">
        <v>0</v>
      </c>
      <c r="Q416" s="84">
        <f t="shared" si="74"/>
        <v>13</v>
      </c>
      <c r="R416" s="81" t="str">
        <f t="shared" si="66"/>
        <v>分拣摆渡</v>
      </c>
    </row>
    <row r="417" spans="1:18" s="89" customFormat="1" ht="18.75">
      <c r="A417" s="82">
        <v>43203</v>
      </c>
      <c r="B417" s="88" t="s">
        <v>310</v>
      </c>
      <c r="C417" s="88">
        <v>1945</v>
      </c>
      <c r="D417" s="88">
        <v>2046</v>
      </c>
      <c r="E417" s="83" t="s">
        <v>53</v>
      </c>
      <c r="F417" s="83" t="s">
        <v>517</v>
      </c>
      <c r="G417" s="83" t="s">
        <v>31</v>
      </c>
      <c r="H417" s="83" t="s">
        <v>430</v>
      </c>
      <c r="I417" s="92" t="s">
        <v>1482</v>
      </c>
      <c r="J417" s="85" t="s">
        <v>1441</v>
      </c>
      <c r="K417" s="81" t="str">
        <f t="shared" si="63"/>
        <v>武汉威伟机械</v>
      </c>
      <c r="L417" s="88" t="s">
        <v>183</v>
      </c>
      <c r="M417" s="87" t="s">
        <v>107</v>
      </c>
      <c r="N417" s="81" t="str">
        <f t="shared" si="64"/>
        <v>9.6米</v>
      </c>
      <c r="O417" s="84">
        <v>11</v>
      </c>
      <c r="P417" s="84">
        <v>0</v>
      </c>
      <c r="Q417" s="84">
        <f t="shared" si="74"/>
        <v>11</v>
      </c>
      <c r="R417" s="81" t="str">
        <f t="shared" si="66"/>
        <v>分拣摆渡</v>
      </c>
    </row>
    <row r="418" spans="1:18" s="89" customFormat="1" ht="18.75">
      <c r="A418" s="82">
        <v>43203</v>
      </c>
      <c r="B418" s="88" t="s">
        <v>1086</v>
      </c>
      <c r="C418" s="88">
        <v>43</v>
      </c>
      <c r="D418" s="88">
        <v>53</v>
      </c>
      <c r="E418" s="83" t="s">
        <v>203</v>
      </c>
      <c r="F418" s="83" t="s">
        <v>430</v>
      </c>
      <c r="G418" s="83" t="s">
        <v>209</v>
      </c>
      <c r="H418" s="83" t="s">
        <v>467</v>
      </c>
      <c r="I418" s="92" t="s">
        <v>1483</v>
      </c>
      <c r="J418" s="85" t="s">
        <v>1447</v>
      </c>
      <c r="K418" s="81" t="str">
        <f t="shared" si="63"/>
        <v>武汉威伟机械</v>
      </c>
      <c r="L418" s="88" t="s">
        <v>166</v>
      </c>
      <c r="M418" s="87" t="s">
        <v>250</v>
      </c>
      <c r="N418" s="81" t="str">
        <f t="shared" si="64"/>
        <v>9.6米</v>
      </c>
      <c r="O418" s="84">
        <v>9</v>
      </c>
      <c r="P418" s="84">
        <v>0</v>
      </c>
      <c r="Q418" s="84">
        <f t="shared" si="74"/>
        <v>9</v>
      </c>
      <c r="R418" s="81" t="str">
        <f t="shared" si="66"/>
        <v>分拣摆渡</v>
      </c>
    </row>
    <row r="419" spans="1:18" s="89" customFormat="1" ht="18.75">
      <c r="A419" s="82">
        <v>43204</v>
      </c>
      <c r="B419" s="88" t="s">
        <v>234</v>
      </c>
      <c r="C419" s="88">
        <v>1730</v>
      </c>
      <c r="D419" s="88">
        <v>1923</v>
      </c>
      <c r="E419" s="83" t="s">
        <v>235</v>
      </c>
      <c r="F419" s="83" t="s">
        <v>251</v>
      </c>
      <c r="G419" s="83" t="s">
        <v>203</v>
      </c>
      <c r="H419" s="83" t="s">
        <v>430</v>
      </c>
      <c r="I419" s="90" t="s">
        <v>1492</v>
      </c>
      <c r="J419" s="85" t="s">
        <v>1493</v>
      </c>
      <c r="K419" s="81" t="str">
        <f t="shared" ref="K419:K446" si="75">IF(A419&lt;&gt;"","武汉威伟机械","------")</f>
        <v>武汉威伟机械</v>
      </c>
      <c r="L419" s="88" t="s">
        <v>178</v>
      </c>
      <c r="M419" s="87" t="s">
        <v>361</v>
      </c>
      <c r="N419" s="81" t="str">
        <f t="shared" ref="N419:N446" si="76">IF(A419&lt;&gt;"","9.6米","--")</f>
        <v>9.6米</v>
      </c>
      <c r="O419" s="84" t="s">
        <v>1495</v>
      </c>
      <c r="P419" s="84">
        <v>0</v>
      </c>
      <c r="Q419" s="84">
        <f t="shared" ref="Q419:Q446" si="77">SUM(O419:P419)</f>
        <v>0</v>
      </c>
      <c r="R419" s="81" t="str">
        <f t="shared" ref="R419:R446" si="78">IF(A419&lt;&gt;"","分拣摆渡","----")</f>
        <v>分拣摆渡</v>
      </c>
    </row>
    <row r="420" spans="1:18" s="89" customFormat="1" ht="18.75">
      <c r="A420" s="82">
        <v>43204</v>
      </c>
      <c r="B420" s="88" t="s">
        <v>243</v>
      </c>
      <c r="C420" s="88">
        <v>1825</v>
      </c>
      <c r="D420" s="88">
        <v>2014</v>
      </c>
      <c r="E420" s="83" t="s">
        <v>235</v>
      </c>
      <c r="F420" s="83" t="s">
        <v>251</v>
      </c>
      <c r="G420" s="83" t="s">
        <v>203</v>
      </c>
      <c r="H420" s="83" t="s">
        <v>430</v>
      </c>
      <c r="I420" s="90" t="s">
        <v>1496</v>
      </c>
      <c r="J420" s="85" t="s">
        <v>1497</v>
      </c>
      <c r="K420" s="81" t="str">
        <f t="shared" si="75"/>
        <v>武汉威伟机械</v>
      </c>
      <c r="L420" s="88" t="s">
        <v>181</v>
      </c>
      <c r="M420" s="87" t="s">
        <v>197</v>
      </c>
      <c r="N420" s="81" t="str">
        <f t="shared" si="76"/>
        <v>9.6米</v>
      </c>
      <c r="O420" s="84">
        <v>14</v>
      </c>
      <c r="P420" s="84">
        <v>0</v>
      </c>
      <c r="Q420" s="84">
        <f t="shared" si="77"/>
        <v>14</v>
      </c>
      <c r="R420" s="81" t="str">
        <f t="shared" si="78"/>
        <v>分拣摆渡</v>
      </c>
    </row>
    <row r="421" spans="1:18" s="89" customFormat="1" ht="18.75">
      <c r="A421" s="82">
        <v>43204</v>
      </c>
      <c r="B421" s="88" t="s">
        <v>243</v>
      </c>
      <c r="C421" s="88">
        <v>1920</v>
      </c>
      <c r="D421" s="88">
        <v>2100</v>
      </c>
      <c r="E421" s="83" t="s">
        <v>235</v>
      </c>
      <c r="F421" s="83" t="s">
        <v>251</v>
      </c>
      <c r="G421" s="83" t="s">
        <v>203</v>
      </c>
      <c r="H421" s="83" t="s">
        <v>430</v>
      </c>
      <c r="I421" s="90" t="s">
        <v>1498</v>
      </c>
      <c r="J421" s="85" t="s">
        <v>1499</v>
      </c>
      <c r="K421" s="81" t="str">
        <f t="shared" si="75"/>
        <v>武汉威伟机械</v>
      </c>
      <c r="L421" s="88" t="s">
        <v>1135</v>
      </c>
      <c r="M421" s="87" t="s">
        <v>1097</v>
      </c>
      <c r="N421" s="81" t="str">
        <f t="shared" si="76"/>
        <v>9.6米</v>
      </c>
      <c r="O421" s="84">
        <v>14</v>
      </c>
      <c r="P421" s="84">
        <v>0</v>
      </c>
      <c r="Q421" s="84">
        <f t="shared" si="77"/>
        <v>14</v>
      </c>
      <c r="R421" s="81" t="str">
        <f t="shared" si="78"/>
        <v>分拣摆渡</v>
      </c>
    </row>
    <row r="422" spans="1:18" s="89" customFormat="1" ht="18.75">
      <c r="A422" s="82">
        <v>43204</v>
      </c>
      <c r="B422" s="88" t="s">
        <v>500</v>
      </c>
      <c r="C422" s="88">
        <v>1929</v>
      </c>
      <c r="D422" s="88">
        <v>2113</v>
      </c>
      <c r="E422" s="83" t="s">
        <v>201</v>
      </c>
      <c r="F422" s="83" t="s">
        <v>501</v>
      </c>
      <c r="G422" s="83" t="s">
        <v>203</v>
      </c>
      <c r="H422" s="83" t="s">
        <v>430</v>
      </c>
      <c r="I422" s="90" t="s">
        <v>1520</v>
      </c>
      <c r="J422" s="85" t="s">
        <v>1521</v>
      </c>
      <c r="K422" s="81" t="str">
        <f t="shared" si="75"/>
        <v>武汉威伟机械</v>
      </c>
      <c r="L422" s="88" t="s">
        <v>180</v>
      </c>
      <c r="M422" s="87" t="s">
        <v>196</v>
      </c>
      <c r="N422" s="81" t="str">
        <f t="shared" si="76"/>
        <v>9.6米</v>
      </c>
      <c r="O422" s="84">
        <v>9</v>
      </c>
      <c r="P422" s="84">
        <v>0</v>
      </c>
      <c r="Q422" s="84">
        <f t="shared" si="77"/>
        <v>9</v>
      </c>
      <c r="R422" s="81" t="str">
        <f t="shared" si="78"/>
        <v>分拣摆渡</v>
      </c>
    </row>
    <row r="423" spans="1:18" s="89" customFormat="1" ht="18.75">
      <c r="A423" s="82">
        <v>43204</v>
      </c>
      <c r="B423" s="88" t="s">
        <v>530</v>
      </c>
      <c r="C423" s="88">
        <v>1615</v>
      </c>
      <c r="D423" s="88">
        <v>1630</v>
      </c>
      <c r="E423" s="83" t="s">
        <v>209</v>
      </c>
      <c r="F423" s="83" t="s">
        <v>517</v>
      </c>
      <c r="G423" s="83" t="s">
        <v>203</v>
      </c>
      <c r="H423" s="83" t="s">
        <v>430</v>
      </c>
      <c r="I423" s="90" t="s">
        <v>1490</v>
      </c>
      <c r="J423" s="85" t="s">
        <v>1491</v>
      </c>
      <c r="K423" s="81" t="str">
        <f t="shared" si="75"/>
        <v>武汉威伟机械</v>
      </c>
      <c r="L423" s="88" t="s">
        <v>168</v>
      </c>
      <c r="M423" s="87" t="s">
        <v>275</v>
      </c>
      <c r="N423" s="81" t="str">
        <f t="shared" si="76"/>
        <v>9.6米</v>
      </c>
      <c r="O423" s="84">
        <v>13</v>
      </c>
      <c r="P423" s="84">
        <v>0</v>
      </c>
      <c r="Q423" s="84">
        <f t="shared" si="77"/>
        <v>13</v>
      </c>
      <c r="R423" s="81" t="str">
        <f t="shared" si="78"/>
        <v>分拣摆渡</v>
      </c>
    </row>
    <row r="424" spans="1:18" s="89" customFormat="1" ht="18.75">
      <c r="A424" s="82">
        <v>43204</v>
      </c>
      <c r="B424" s="88" t="s">
        <v>278</v>
      </c>
      <c r="C424" s="88">
        <v>1810</v>
      </c>
      <c r="D424" s="88">
        <v>1816</v>
      </c>
      <c r="E424" s="83" t="s">
        <v>209</v>
      </c>
      <c r="F424" s="83" t="s">
        <v>517</v>
      </c>
      <c r="G424" s="83" t="s">
        <v>203</v>
      </c>
      <c r="H424" s="83" t="s">
        <v>430</v>
      </c>
      <c r="I424" s="90" t="s">
        <v>1501</v>
      </c>
      <c r="J424" s="85" t="s">
        <v>1502</v>
      </c>
      <c r="K424" s="81" t="str">
        <f t="shared" si="75"/>
        <v>武汉威伟机械</v>
      </c>
      <c r="L424" s="88" t="s">
        <v>166</v>
      </c>
      <c r="M424" s="87" t="s">
        <v>250</v>
      </c>
      <c r="N424" s="81" t="str">
        <f t="shared" si="76"/>
        <v>9.6米</v>
      </c>
      <c r="O424" s="84">
        <v>14</v>
      </c>
      <c r="P424" s="84">
        <v>0</v>
      </c>
      <c r="Q424" s="84">
        <f t="shared" si="77"/>
        <v>14</v>
      </c>
      <c r="R424" s="81" t="str">
        <f t="shared" si="78"/>
        <v>分拣摆渡</v>
      </c>
    </row>
    <row r="425" spans="1:18" s="89" customFormat="1" ht="18.75">
      <c r="A425" s="82">
        <v>43204</v>
      </c>
      <c r="B425" s="88" t="s">
        <v>1503</v>
      </c>
      <c r="C425" s="88">
        <v>1930</v>
      </c>
      <c r="D425" s="88">
        <v>1955</v>
      </c>
      <c r="E425" s="83" t="s">
        <v>209</v>
      </c>
      <c r="F425" s="83" t="s">
        <v>517</v>
      </c>
      <c r="G425" s="83" t="s">
        <v>203</v>
      </c>
      <c r="H425" s="83" t="s">
        <v>430</v>
      </c>
      <c r="I425" s="90" t="s">
        <v>1504</v>
      </c>
      <c r="J425" s="85" t="s">
        <v>1505</v>
      </c>
      <c r="K425" s="81" t="str">
        <f t="shared" si="75"/>
        <v>武汉威伟机械</v>
      </c>
      <c r="L425" s="88" t="s">
        <v>166</v>
      </c>
      <c r="M425" s="87" t="s">
        <v>250</v>
      </c>
      <c r="N425" s="81" t="str">
        <f t="shared" si="76"/>
        <v>9.6米</v>
      </c>
      <c r="O425" s="84">
        <v>14</v>
      </c>
      <c r="P425" s="84">
        <v>0</v>
      </c>
      <c r="Q425" s="84">
        <f t="shared" si="77"/>
        <v>14</v>
      </c>
      <c r="R425" s="81" t="str">
        <f t="shared" si="78"/>
        <v>分拣摆渡</v>
      </c>
    </row>
    <row r="426" spans="1:18" s="89" customFormat="1" ht="18.75">
      <c r="A426" s="82">
        <v>43204</v>
      </c>
      <c r="B426" s="88" t="s">
        <v>111</v>
      </c>
      <c r="C426" s="88">
        <v>1152</v>
      </c>
      <c r="D426" s="88">
        <v>1211</v>
      </c>
      <c r="E426" s="83" t="s">
        <v>209</v>
      </c>
      <c r="F426" s="83" t="s">
        <v>517</v>
      </c>
      <c r="G426" s="83" t="s">
        <v>203</v>
      </c>
      <c r="H426" s="83" t="s">
        <v>430</v>
      </c>
      <c r="I426" s="90" t="s">
        <v>1507</v>
      </c>
      <c r="J426" s="85" t="s">
        <v>1508</v>
      </c>
      <c r="K426" s="81" t="str">
        <f t="shared" si="75"/>
        <v>武汉威伟机械</v>
      </c>
      <c r="L426" s="88" t="s">
        <v>183</v>
      </c>
      <c r="M426" s="87" t="s">
        <v>107</v>
      </c>
      <c r="N426" s="81" t="str">
        <f t="shared" si="76"/>
        <v>9.6米</v>
      </c>
      <c r="O426" s="84">
        <v>12</v>
      </c>
      <c r="P426" s="84">
        <v>0</v>
      </c>
      <c r="Q426" s="84">
        <f t="shared" si="77"/>
        <v>12</v>
      </c>
      <c r="R426" s="81" t="str">
        <f t="shared" si="78"/>
        <v>分拣摆渡</v>
      </c>
    </row>
    <row r="427" spans="1:18" s="89" customFormat="1" ht="18.75">
      <c r="A427" s="82">
        <v>43204</v>
      </c>
      <c r="B427" s="88" t="s">
        <v>278</v>
      </c>
      <c r="C427" s="88">
        <v>1630</v>
      </c>
      <c r="D427" s="88">
        <v>1643</v>
      </c>
      <c r="E427" s="83" t="s">
        <v>209</v>
      </c>
      <c r="F427" s="83" t="s">
        <v>517</v>
      </c>
      <c r="G427" s="83" t="s">
        <v>203</v>
      </c>
      <c r="H427" s="83" t="s">
        <v>430</v>
      </c>
      <c r="I427" s="90" t="s">
        <v>1509</v>
      </c>
      <c r="J427" s="85" t="s">
        <v>1510</v>
      </c>
      <c r="K427" s="81" t="str">
        <f t="shared" si="75"/>
        <v>武汉威伟机械</v>
      </c>
      <c r="L427" s="88" t="s">
        <v>183</v>
      </c>
      <c r="M427" s="87" t="s">
        <v>107</v>
      </c>
      <c r="N427" s="81" t="str">
        <f t="shared" si="76"/>
        <v>9.6米</v>
      </c>
      <c r="O427" s="84">
        <v>13</v>
      </c>
      <c r="P427" s="84">
        <v>0</v>
      </c>
      <c r="Q427" s="84">
        <f t="shared" si="77"/>
        <v>13</v>
      </c>
      <c r="R427" s="81" t="str">
        <f t="shared" si="78"/>
        <v>分拣摆渡</v>
      </c>
    </row>
    <row r="428" spans="1:18" s="89" customFormat="1" ht="18.75">
      <c r="A428" s="82">
        <v>43204</v>
      </c>
      <c r="B428" s="88" t="s">
        <v>1181</v>
      </c>
      <c r="C428" s="88">
        <v>3</v>
      </c>
      <c r="D428" s="88">
        <v>15</v>
      </c>
      <c r="E428" s="83" t="s">
        <v>209</v>
      </c>
      <c r="F428" s="83" t="s">
        <v>517</v>
      </c>
      <c r="G428" s="83" t="s">
        <v>203</v>
      </c>
      <c r="H428" s="83" t="s">
        <v>430</v>
      </c>
      <c r="I428" s="90" t="s">
        <v>1511</v>
      </c>
      <c r="J428" s="85" t="s">
        <v>1512</v>
      </c>
      <c r="K428" s="81" t="str">
        <f t="shared" si="75"/>
        <v>武汉威伟机械</v>
      </c>
      <c r="L428" s="88" t="s">
        <v>183</v>
      </c>
      <c r="M428" s="87" t="s">
        <v>107</v>
      </c>
      <c r="N428" s="81" t="str">
        <f t="shared" si="76"/>
        <v>9.6米</v>
      </c>
      <c r="O428" s="84" t="s">
        <v>1513</v>
      </c>
      <c r="P428" s="84">
        <v>0</v>
      </c>
      <c r="Q428" s="84">
        <v>8</v>
      </c>
      <c r="R428" s="81" t="str">
        <f t="shared" si="78"/>
        <v>分拣摆渡</v>
      </c>
    </row>
    <row r="429" spans="1:18" s="89" customFormat="1" ht="18.75">
      <c r="A429" s="82">
        <v>43204</v>
      </c>
      <c r="B429" s="88" t="s">
        <v>1503</v>
      </c>
      <c r="C429" s="88">
        <v>2223</v>
      </c>
      <c r="D429" s="88">
        <v>2242</v>
      </c>
      <c r="E429" s="83" t="s">
        <v>209</v>
      </c>
      <c r="F429" s="83" t="s">
        <v>517</v>
      </c>
      <c r="G429" s="83" t="s">
        <v>203</v>
      </c>
      <c r="H429" s="83" t="s">
        <v>430</v>
      </c>
      <c r="I429" s="90" t="s">
        <v>1515</v>
      </c>
      <c r="J429" s="85" t="s">
        <v>1516</v>
      </c>
      <c r="K429" s="81" t="str">
        <f t="shared" si="75"/>
        <v>武汉威伟机械</v>
      </c>
      <c r="L429" s="88" t="s">
        <v>24</v>
      </c>
      <c r="M429" s="87" t="s">
        <v>48</v>
      </c>
      <c r="N429" s="81" t="str">
        <f t="shared" si="76"/>
        <v>9.6米</v>
      </c>
      <c r="O429" s="84">
        <v>4</v>
      </c>
      <c r="P429" s="84">
        <v>0</v>
      </c>
      <c r="Q429" s="84">
        <f t="shared" si="77"/>
        <v>4</v>
      </c>
      <c r="R429" s="81" t="str">
        <f t="shared" si="78"/>
        <v>分拣摆渡</v>
      </c>
    </row>
    <row r="430" spans="1:18" s="89" customFormat="1" ht="18.75">
      <c r="A430" s="82">
        <v>43204</v>
      </c>
      <c r="B430" s="88" t="s">
        <v>1503</v>
      </c>
      <c r="C430" s="88">
        <v>1955</v>
      </c>
      <c r="D430" s="88">
        <v>2035</v>
      </c>
      <c r="E430" s="83" t="s">
        <v>209</v>
      </c>
      <c r="F430" s="83" t="s">
        <v>517</v>
      </c>
      <c r="G430" s="83" t="s">
        <v>203</v>
      </c>
      <c r="H430" s="83" t="s">
        <v>430</v>
      </c>
      <c r="I430" s="90" t="s">
        <v>515</v>
      </c>
      <c r="J430" s="85" t="s">
        <v>1518</v>
      </c>
      <c r="K430" s="81" t="str">
        <f t="shared" si="75"/>
        <v>武汉威伟机械</v>
      </c>
      <c r="L430" s="88" t="s">
        <v>167</v>
      </c>
      <c r="M430" s="87" t="s">
        <v>191</v>
      </c>
      <c r="N430" s="81" t="str">
        <f t="shared" si="76"/>
        <v>9.6米</v>
      </c>
      <c r="O430" s="84">
        <v>12</v>
      </c>
      <c r="P430" s="84">
        <v>0</v>
      </c>
      <c r="Q430" s="84">
        <f t="shared" si="77"/>
        <v>12</v>
      </c>
      <c r="R430" s="81" t="str">
        <f t="shared" si="78"/>
        <v>分拣摆渡</v>
      </c>
    </row>
    <row r="431" spans="1:18" s="89" customFormat="1" ht="18.75">
      <c r="A431" s="82">
        <v>43204</v>
      </c>
      <c r="B431" s="88" t="s">
        <v>288</v>
      </c>
      <c r="C431" s="88">
        <v>1203</v>
      </c>
      <c r="D431" s="88">
        <v>1213</v>
      </c>
      <c r="E431" s="83" t="s">
        <v>203</v>
      </c>
      <c r="F431" s="83" t="s">
        <v>430</v>
      </c>
      <c r="G431" s="83" t="s">
        <v>209</v>
      </c>
      <c r="H431" s="83" t="s">
        <v>467</v>
      </c>
      <c r="I431" s="90" t="s">
        <v>1484</v>
      </c>
      <c r="J431" s="85" t="s">
        <v>1485</v>
      </c>
      <c r="K431" s="81" t="str">
        <f>IF(A431&lt;&gt;"","武汉威伟机械","------")</f>
        <v>武汉威伟机械</v>
      </c>
      <c r="L431" s="88" t="s">
        <v>175</v>
      </c>
      <c r="M431" s="87" t="s">
        <v>239</v>
      </c>
      <c r="N431" s="81" t="str">
        <f>IF(A431&lt;&gt;"","9.6米","--")</f>
        <v>9.6米</v>
      </c>
      <c r="O431" s="84">
        <v>4</v>
      </c>
      <c r="P431" s="84">
        <v>0</v>
      </c>
      <c r="Q431" s="84">
        <f>SUM(O431:P431)</f>
        <v>4</v>
      </c>
      <c r="R431" s="81" t="str">
        <f>IF(A431&lt;&gt;"","分拣摆渡","----")</f>
        <v>分拣摆渡</v>
      </c>
    </row>
    <row r="432" spans="1:18" s="89" customFormat="1" ht="18.75">
      <c r="A432" s="82">
        <v>43204</v>
      </c>
      <c r="B432" s="88" t="s">
        <v>1086</v>
      </c>
      <c r="C432" s="88">
        <v>41</v>
      </c>
      <c r="D432" s="88">
        <v>51</v>
      </c>
      <c r="E432" s="83" t="s">
        <v>203</v>
      </c>
      <c r="F432" s="83" t="s">
        <v>430</v>
      </c>
      <c r="G432" s="83" t="s">
        <v>209</v>
      </c>
      <c r="H432" s="83" t="s">
        <v>467</v>
      </c>
      <c r="I432" s="90" t="s">
        <v>1486</v>
      </c>
      <c r="J432" s="85" t="s">
        <v>1487</v>
      </c>
      <c r="K432" s="81" t="str">
        <f>IF(A432&lt;&gt;"","武汉威伟机械","------")</f>
        <v>武汉威伟机械</v>
      </c>
      <c r="L432" s="88" t="s">
        <v>166</v>
      </c>
      <c r="M432" s="87" t="s">
        <v>250</v>
      </c>
      <c r="N432" s="81" t="str">
        <f>IF(A432&lt;&gt;"","9.6米","--")</f>
        <v>9.6米</v>
      </c>
      <c r="O432" s="84">
        <v>10</v>
      </c>
      <c r="P432" s="84">
        <v>0</v>
      </c>
      <c r="Q432" s="84">
        <f>SUM(O432:P432)</f>
        <v>10</v>
      </c>
      <c r="R432" s="81" t="str">
        <f>IF(A432&lt;&gt;"","分拣摆渡","----")</f>
        <v>分拣摆渡</v>
      </c>
    </row>
    <row r="433" spans="1:18" s="89" customFormat="1" ht="18.75">
      <c r="A433" s="82">
        <v>43204</v>
      </c>
      <c r="B433" s="88" t="s">
        <v>258</v>
      </c>
      <c r="C433" s="88">
        <v>2235</v>
      </c>
      <c r="D433" s="88">
        <v>2245</v>
      </c>
      <c r="E433" s="83" t="s">
        <v>203</v>
      </c>
      <c r="F433" s="83" t="s">
        <v>430</v>
      </c>
      <c r="G433" s="83" t="s">
        <v>209</v>
      </c>
      <c r="H433" s="83" t="s">
        <v>467</v>
      </c>
      <c r="I433" s="90" t="s">
        <v>1523</v>
      </c>
      <c r="J433" s="85" t="s">
        <v>1524</v>
      </c>
      <c r="K433" s="81" t="str">
        <f t="shared" si="75"/>
        <v>武汉威伟机械</v>
      </c>
      <c r="L433" s="88" t="s">
        <v>163</v>
      </c>
      <c r="M433" s="87" t="s">
        <v>285</v>
      </c>
      <c r="N433" s="81" t="str">
        <f t="shared" si="76"/>
        <v>9.6米</v>
      </c>
      <c r="O433" s="84">
        <v>13</v>
      </c>
      <c r="P433" s="84">
        <v>0</v>
      </c>
      <c r="Q433" s="84">
        <f t="shared" si="77"/>
        <v>13</v>
      </c>
      <c r="R433" s="81" t="str">
        <f t="shared" si="78"/>
        <v>分拣摆渡</v>
      </c>
    </row>
    <row r="434" spans="1:18" s="89" customFormat="1" ht="18.75">
      <c r="A434" s="82">
        <v>43204</v>
      </c>
      <c r="B434" s="88" t="s">
        <v>258</v>
      </c>
      <c r="C434" s="88">
        <v>2030</v>
      </c>
      <c r="D434" s="88">
        <v>2040</v>
      </c>
      <c r="E434" s="83" t="s">
        <v>203</v>
      </c>
      <c r="F434" s="83" t="s">
        <v>430</v>
      </c>
      <c r="G434" s="83" t="s">
        <v>209</v>
      </c>
      <c r="H434" s="83" t="s">
        <v>467</v>
      </c>
      <c r="I434" s="90" t="s">
        <v>1526</v>
      </c>
      <c r="J434" s="85" t="s">
        <v>1527</v>
      </c>
      <c r="K434" s="81" t="str">
        <f t="shared" si="75"/>
        <v>武汉威伟机械</v>
      </c>
      <c r="L434" s="88" t="s">
        <v>163</v>
      </c>
      <c r="M434" s="87" t="s">
        <v>285</v>
      </c>
      <c r="N434" s="81" t="str">
        <f t="shared" si="76"/>
        <v>9.6米</v>
      </c>
      <c r="O434" s="84">
        <v>14</v>
      </c>
      <c r="P434" s="84">
        <v>0</v>
      </c>
      <c r="Q434" s="84">
        <f t="shared" si="77"/>
        <v>14</v>
      </c>
      <c r="R434" s="81" t="str">
        <f t="shared" si="78"/>
        <v>分拣摆渡</v>
      </c>
    </row>
    <row r="435" spans="1:18" s="89" customFormat="1" ht="18.75">
      <c r="A435" s="82">
        <v>43204</v>
      </c>
      <c r="B435" s="88" t="s">
        <v>1528</v>
      </c>
      <c r="C435" s="88">
        <v>1752</v>
      </c>
      <c r="D435" s="88">
        <v>1758</v>
      </c>
      <c r="E435" s="83" t="s">
        <v>203</v>
      </c>
      <c r="F435" s="83" t="s">
        <v>430</v>
      </c>
      <c r="G435" s="83" t="s">
        <v>209</v>
      </c>
      <c r="H435" s="83" t="s">
        <v>467</v>
      </c>
      <c r="I435" s="90" t="s">
        <v>1529</v>
      </c>
      <c r="J435" s="85" t="s">
        <v>1530</v>
      </c>
      <c r="K435" s="81" t="str">
        <f t="shared" si="75"/>
        <v>武汉威伟机械</v>
      </c>
      <c r="L435" s="88" t="s">
        <v>163</v>
      </c>
      <c r="M435" s="87" t="s">
        <v>285</v>
      </c>
      <c r="N435" s="81" t="str">
        <f t="shared" si="76"/>
        <v>9.6米</v>
      </c>
      <c r="O435" s="84">
        <v>10</v>
      </c>
      <c r="P435" s="84">
        <v>0</v>
      </c>
      <c r="Q435" s="84">
        <f t="shared" si="77"/>
        <v>10</v>
      </c>
      <c r="R435" s="81" t="str">
        <f t="shared" si="78"/>
        <v>分拣摆渡</v>
      </c>
    </row>
    <row r="436" spans="1:18" s="89" customFormat="1" ht="18.75">
      <c r="A436" s="82">
        <v>43204</v>
      </c>
      <c r="B436" s="88" t="s">
        <v>1528</v>
      </c>
      <c r="C436" s="88">
        <v>1636</v>
      </c>
      <c r="D436" s="88">
        <v>1646</v>
      </c>
      <c r="E436" s="83" t="s">
        <v>203</v>
      </c>
      <c r="F436" s="83" t="s">
        <v>430</v>
      </c>
      <c r="G436" s="83" t="s">
        <v>209</v>
      </c>
      <c r="H436" s="83" t="s">
        <v>467</v>
      </c>
      <c r="I436" s="90" t="s">
        <v>1531</v>
      </c>
      <c r="J436" s="85" t="s">
        <v>1532</v>
      </c>
      <c r="K436" s="81" t="str">
        <f t="shared" si="75"/>
        <v>武汉威伟机械</v>
      </c>
      <c r="L436" s="88" t="s">
        <v>163</v>
      </c>
      <c r="M436" s="87" t="s">
        <v>285</v>
      </c>
      <c r="N436" s="81" t="str">
        <f t="shared" si="76"/>
        <v>9.6米</v>
      </c>
      <c r="O436" s="84">
        <v>14</v>
      </c>
      <c r="P436" s="84">
        <v>0</v>
      </c>
      <c r="Q436" s="84">
        <f t="shared" si="77"/>
        <v>14</v>
      </c>
      <c r="R436" s="81" t="str">
        <f t="shared" si="78"/>
        <v>分拣摆渡</v>
      </c>
    </row>
    <row r="437" spans="1:18" s="89" customFormat="1" ht="18.75">
      <c r="A437" s="82">
        <v>43204</v>
      </c>
      <c r="B437" s="88" t="s">
        <v>1528</v>
      </c>
      <c r="C437" s="88">
        <v>1123</v>
      </c>
      <c r="D437" s="88">
        <v>1133</v>
      </c>
      <c r="E437" s="83" t="s">
        <v>203</v>
      </c>
      <c r="F437" s="83" t="s">
        <v>430</v>
      </c>
      <c r="G437" s="83" t="s">
        <v>209</v>
      </c>
      <c r="H437" s="83" t="s">
        <v>467</v>
      </c>
      <c r="I437" s="90" t="s">
        <v>1533</v>
      </c>
      <c r="J437" s="85" t="s">
        <v>1534</v>
      </c>
      <c r="K437" s="81" t="str">
        <f t="shared" si="75"/>
        <v>武汉威伟机械</v>
      </c>
      <c r="L437" s="88" t="s">
        <v>163</v>
      </c>
      <c r="M437" s="87" t="s">
        <v>285</v>
      </c>
      <c r="N437" s="81" t="str">
        <f t="shared" si="76"/>
        <v>9.6米</v>
      </c>
      <c r="O437" s="84">
        <v>14</v>
      </c>
      <c r="P437" s="84">
        <v>0</v>
      </c>
      <c r="Q437" s="84">
        <f t="shared" si="77"/>
        <v>14</v>
      </c>
      <c r="R437" s="81" t="str">
        <f t="shared" si="78"/>
        <v>分拣摆渡</v>
      </c>
    </row>
    <row r="438" spans="1:18" s="89" customFormat="1" ht="18.75">
      <c r="A438" s="82">
        <v>43204</v>
      </c>
      <c r="B438" s="88" t="s">
        <v>1528</v>
      </c>
      <c r="C438" s="88">
        <v>1025</v>
      </c>
      <c r="D438" s="88">
        <v>1035</v>
      </c>
      <c r="E438" s="83" t="s">
        <v>203</v>
      </c>
      <c r="F438" s="83" t="s">
        <v>430</v>
      </c>
      <c r="G438" s="83" t="s">
        <v>209</v>
      </c>
      <c r="H438" s="83" t="s">
        <v>467</v>
      </c>
      <c r="I438" s="90" t="s">
        <v>1535</v>
      </c>
      <c r="J438" s="85" t="s">
        <v>1536</v>
      </c>
      <c r="K438" s="81" t="str">
        <f t="shared" si="75"/>
        <v>武汉威伟机械</v>
      </c>
      <c r="L438" s="88" t="s">
        <v>163</v>
      </c>
      <c r="M438" s="87" t="s">
        <v>285</v>
      </c>
      <c r="N438" s="81" t="str">
        <f t="shared" si="76"/>
        <v>9.6米</v>
      </c>
      <c r="O438" s="84">
        <v>14</v>
      </c>
      <c r="P438" s="84">
        <v>0</v>
      </c>
      <c r="Q438" s="84">
        <f t="shared" si="77"/>
        <v>14</v>
      </c>
      <c r="R438" s="81" t="str">
        <f t="shared" si="78"/>
        <v>分拣摆渡</v>
      </c>
    </row>
    <row r="439" spans="1:18" s="89" customFormat="1" ht="18.75">
      <c r="A439" s="82">
        <v>43204</v>
      </c>
      <c r="B439" s="88" t="s">
        <v>258</v>
      </c>
      <c r="C439" s="88">
        <v>2400</v>
      </c>
      <c r="D439" s="88">
        <v>10</v>
      </c>
      <c r="E439" s="83" t="s">
        <v>203</v>
      </c>
      <c r="F439" s="83" t="s">
        <v>430</v>
      </c>
      <c r="G439" s="83" t="s">
        <v>209</v>
      </c>
      <c r="H439" s="83" t="s">
        <v>467</v>
      </c>
      <c r="I439" s="90" t="s">
        <v>1537</v>
      </c>
      <c r="J439" s="85" t="s">
        <v>1538</v>
      </c>
      <c r="K439" s="81" t="str">
        <f t="shared" si="75"/>
        <v>武汉威伟机械</v>
      </c>
      <c r="L439" s="88" t="s">
        <v>163</v>
      </c>
      <c r="M439" s="87" t="s">
        <v>285</v>
      </c>
      <c r="N439" s="81" t="str">
        <f t="shared" si="76"/>
        <v>9.6米</v>
      </c>
      <c r="O439" s="84">
        <v>9</v>
      </c>
      <c r="P439" s="84">
        <v>0</v>
      </c>
      <c r="Q439" s="84">
        <f t="shared" si="77"/>
        <v>9</v>
      </c>
      <c r="R439" s="81" t="str">
        <f t="shared" si="78"/>
        <v>分拣摆渡</v>
      </c>
    </row>
    <row r="440" spans="1:18" s="89" customFormat="1" ht="18.75">
      <c r="A440" s="82">
        <v>43204</v>
      </c>
      <c r="B440" s="88" t="s">
        <v>258</v>
      </c>
      <c r="C440" s="88">
        <v>2353</v>
      </c>
      <c r="D440" s="88">
        <v>3</v>
      </c>
      <c r="E440" s="83" t="s">
        <v>203</v>
      </c>
      <c r="F440" s="83" t="s">
        <v>430</v>
      </c>
      <c r="G440" s="83" t="s">
        <v>209</v>
      </c>
      <c r="H440" s="83" t="s">
        <v>467</v>
      </c>
      <c r="I440" s="90" t="s">
        <v>1540</v>
      </c>
      <c r="J440" s="85" t="s">
        <v>1541</v>
      </c>
      <c r="K440" s="81" t="str">
        <f t="shared" si="75"/>
        <v>武汉威伟机械</v>
      </c>
      <c r="L440" s="88" t="s">
        <v>162</v>
      </c>
      <c r="M440" s="87" t="s">
        <v>117</v>
      </c>
      <c r="N440" s="81" t="str">
        <f t="shared" si="76"/>
        <v>9.6米</v>
      </c>
      <c r="O440" s="84">
        <v>14</v>
      </c>
      <c r="P440" s="84">
        <v>0</v>
      </c>
      <c r="Q440" s="84">
        <f t="shared" si="77"/>
        <v>14</v>
      </c>
      <c r="R440" s="81" t="str">
        <f t="shared" si="78"/>
        <v>分拣摆渡</v>
      </c>
    </row>
    <row r="441" spans="1:18" s="89" customFormat="1" ht="18.75">
      <c r="A441" s="82">
        <v>43204</v>
      </c>
      <c r="B441" s="88" t="s">
        <v>258</v>
      </c>
      <c r="C441" s="88">
        <v>2200</v>
      </c>
      <c r="D441" s="88">
        <v>2210</v>
      </c>
      <c r="E441" s="83" t="s">
        <v>203</v>
      </c>
      <c r="F441" s="83" t="s">
        <v>430</v>
      </c>
      <c r="G441" s="83" t="s">
        <v>209</v>
      </c>
      <c r="H441" s="83" t="s">
        <v>467</v>
      </c>
      <c r="I441" s="90" t="s">
        <v>1543</v>
      </c>
      <c r="J441" s="85" t="s">
        <v>1544</v>
      </c>
      <c r="K441" s="81" t="str">
        <f t="shared" si="75"/>
        <v>武汉威伟机械</v>
      </c>
      <c r="L441" s="88" t="s">
        <v>162</v>
      </c>
      <c r="M441" s="87" t="s">
        <v>117</v>
      </c>
      <c r="N441" s="81" t="str">
        <f t="shared" si="76"/>
        <v>9.6米</v>
      </c>
      <c r="O441" s="84">
        <v>13</v>
      </c>
      <c r="P441" s="84">
        <v>0</v>
      </c>
      <c r="Q441" s="84">
        <f t="shared" si="77"/>
        <v>13</v>
      </c>
      <c r="R441" s="81" t="str">
        <f t="shared" si="78"/>
        <v>分拣摆渡</v>
      </c>
    </row>
    <row r="442" spans="1:18" s="89" customFormat="1" ht="18.75">
      <c r="A442" s="82">
        <v>43204</v>
      </c>
      <c r="B442" s="88" t="s">
        <v>258</v>
      </c>
      <c r="C442" s="88">
        <v>1915</v>
      </c>
      <c r="D442" s="88">
        <v>1925</v>
      </c>
      <c r="E442" s="83" t="s">
        <v>203</v>
      </c>
      <c r="F442" s="83" t="s">
        <v>430</v>
      </c>
      <c r="G442" s="83" t="s">
        <v>209</v>
      </c>
      <c r="H442" s="83" t="s">
        <v>467</v>
      </c>
      <c r="I442" s="90" t="s">
        <v>1545</v>
      </c>
      <c r="J442" s="85" t="s">
        <v>1546</v>
      </c>
      <c r="K442" s="81" t="str">
        <f t="shared" si="75"/>
        <v>武汉威伟机械</v>
      </c>
      <c r="L442" s="88" t="s">
        <v>162</v>
      </c>
      <c r="M442" s="87" t="s">
        <v>117</v>
      </c>
      <c r="N442" s="81" t="str">
        <f t="shared" si="76"/>
        <v>9.6米</v>
      </c>
      <c r="O442" s="84">
        <v>13</v>
      </c>
      <c r="P442" s="84">
        <v>0</v>
      </c>
      <c r="Q442" s="84">
        <f t="shared" si="77"/>
        <v>13</v>
      </c>
      <c r="R442" s="81" t="str">
        <f t="shared" si="78"/>
        <v>分拣摆渡</v>
      </c>
    </row>
    <row r="443" spans="1:18" s="89" customFormat="1" ht="18.75">
      <c r="A443" s="82">
        <v>43204</v>
      </c>
      <c r="B443" s="88" t="s">
        <v>288</v>
      </c>
      <c r="C443" s="88">
        <v>1546</v>
      </c>
      <c r="D443" s="88">
        <v>1556</v>
      </c>
      <c r="E443" s="83" t="s">
        <v>203</v>
      </c>
      <c r="F443" s="83" t="s">
        <v>430</v>
      </c>
      <c r="G443" s="83" t="s">
        <v>209</v>
      </c>
      <c r="H443" s="83" t="s">
        <v>467</v>
      </c>
      <c r="I443" s="90" t="s">
        <v>1547</v>
      </c>
      <c r="J443" s="85" t="s">
        <v>1548</v>
      </c>
      <c r="K443" s="81" t="str">
        <f t="shared" si="75"/>
        <v>武汉威伟机械</v>
      </c>
      <c r="L443" s="88" t="s">
        <v>162</v>
      </c>
      <c r="M443" s="87" t="s">
        <v>117</v>
      </c>
      <c r="N443" s="81" t="str">
        <f t="shared" si="76"/>
        <v>9.6米</v>
      </c>
      <c r="O443" s="84">
        <v>14</v>
      </c>
      <c r="P443" s="84">
        <v>0</v>
      </c>
      <c r="Q443" s="84">
        <f t="shared" si="77"/>
        <v>14</v>
      </c>
      <c r="R443" s="81" t="str">
        <f t="shared" si="78"/>
        <v>分拣摆渡</v>
      </c>
    </row>
    <row r="444" spans="1:18" s="89" customFormat="1" ht="18.75">
      <c r="A444" s="82">
        <v>43204</v>
      </c>
      <c r="B444" s="88" t="s">
        <v>288</v>
      </c>
      <c r="C444" s="88">
        <v>1148</v>
      </c>
      <c r="D444" s="88">
        <v>1158</v>
      </c>
      <c r="E444" s="83" t="s">
        <v>203</v>
      </c>
      <c r="F444" s="83" t="s">
        <v>430</v>
      </c>
      <c r="G444" s="83" t="s">
        <v>209</v>
      </c>
      <c r="H444" s="83" t="s">
        <v>467</v>
      </c>
      <c r="I444" s="90" t="s">
        <v>1549</v>
      </c>
      <c r="J444" s="85" t="s">
        <v>1550</v>
      </c>
      <c r="K444" s="81" t="str">
        <f t="shared" si="75"/>
        <v>武汉威伟机械</v>
      </c>
      <c r="L444" s="88" t="s">
        <v>162</v>
      </c>
      <c r="M444" s="87" t="s">
        <v>117</v>
      </c>
      <c r="N444" s="81" t="str">
        <f t="shared" si="76"/>
        <v>9.6米</v>
      </c>
      <c r="O444" s="84">
        <v>14</v>
      </c>
      <c r="P444" s="84">
        <v>0</v>
      </c>
      <c r="Q444" s="84">
        <f t="shared" si="77"/>
        <v>14</v>
      </c>
      <c r="R444" s="81" t="str">
        <f t="shared" si="78"/>
        <v>分拣摆渡</v>
      </c>
    </row>
    <row r="445" spans="1:18" s="89" customFormat="1" ht="18.75">
      <c r="A445" s="82">
        <v>43204</v>
      </c>
      <c r="B445" s="88" t="s">
        <v>288</v>
      </c>
      <c r="C445" s="88">
        <v>1104</v>
      </c>
      <c r="D445" s="88">
        <v>1114</v>
      </c>
      <c r="E445" s="83" t="s">
        <v>203</v>
      </c>
      <c r="F445" s="83" t="s">
        <v>430</v>
      </c>
      <c r="G445" s="83" t="s">
        <v>209</v>
      </c>
      <c r="H445" s="83" t="s">
        <v>467</v>
      </c>
      <c r="I445" s="90" t="s">
        <v>1551</v>
      </c>
      <c r="J445" s="85" t="s">
        <v>1552</v>
      </c>
      <c r="K445" s="81" t="str">
        <f t="shared" si="75"/>
        <v>武汉威伟机械</v>
      </c>
      <c r="L445" s="88" t="s">
        <v>162</v>
      </c>
      <c r="M445" s="87" t="s">
        <v>117</v>
      </c>
      <c r="N445" s="81" t="str">
        <f t="shared" si="76"/>
        <v>9.6米</v>
      </c>
      <c r="O445" s="84">
        <v>14</v>
      </c>
      <c r="P445" s="84">
        <v>0</v>
      </c>
      <c r="Q445" s="84">
        <f t="shared" si="77"/>
        <v>14</v>
      </c>
      <c r="R445" s="81" t="str">
        <f t="shared" si="78"/>
        <v>分拣摆渡</v>
      </c>
    </row>
    <row r="446" spans="1:18" s="89" customFormat="1" ht="18.75">
      <c r="A446" s="82">
        <v>43204</v>
      </c>
      <c r="B446" s="88" t="s">
        <v>288</v>
      </c>
      <c r="C446" s="88">
        <v>943</v>
      </c>
      <c r="D446" s="88">
        <v>953</v>
      </c>
      <c r="E446" s="83" t="s">
        <v>203</v>
      </c>
      <c r="F446" s="83" t="s">
        <v>430</v>
      </c>
      <c r="G446" s="83" t="s">
        <v>209</v>
      </c>
      <c r="H446" s="83" t="s">
        <v>467</v>
      </c>
      <c r="I446" s="90" t="s">
        <v>1553</v>
      </c>
      <c r="J446" s="85" t="s">
        <v>1554</v>
      </c>
      <c r="K446" s="81" t="str">
        <f t="shared" si="75"/>
        <v>武汉威伟机械</v>
      </c>
      <c r="L446" s="88" t="s">
        <v>162</v>
      </c>
      <c r="M446" s="87" t="s">
        <v>117</v>
      </c>
      <c r="N446" s="81" t="str">
        <f t="shared" si="76"/>
        <v>9.6米</v>
      </c>
      <c r="O446" s="84">
        <v>14</v>
      </c>
      <c r="P446" s="84">
        <v>0</v>
      </c>
      <c r="Q446" s="84">
        <f t="shared" si="77"/>
        <v>14</v>
      </c>
      <c r="R446" s="81" t="str">
        <f t="shared" si="78"/>
        <v>分拣摆渡</v>
      </c>
    </row>
    <row r="447" spans="1:18" s="89" customFormat="1" ht="18.75">
      <c r="A447" s="82">
        <v>43205</v>
      </c>
      <c r="B447" s="88" t="s">
        <v>243</v>
      </c>
      <c r="C447" s="88">
        <v>1920</v>
      </c>
      <c r="D447" s="88">
        <v>2117</v>
      </c>
      <c r="E447" s="83" t="s">
        <v>235</v>
      </c>
      <c r="F447" s="83" t="s">
        <v>251</v>
      </c>
      <c r="G447" s="83" t="s">
        <v>203</v>
      </c>
      <c r="H447" s="83" t="s">
        <v>430</v>
      </c>
      <c r="I447" s="92" t="s">
        <v>1591</v>
      </c>
      <c r="J447" s="85" t="s">
        <v>1555</v>
      </c>
      <c r="K447" s="81" t="str">
        <f t="shared" ref="K447:K473" si="79">IF(A447&lt;&gt;"","武汉威伟机械","------")</f>
        <v>武汉威伟机械</v>
      </c>
      <c r="L447" s="88" t="s">
        <v>175</v>
      </c>
      <c r="M447" s="87" t="s">
        <v>239</v>
      </c>
      <c r="N447" s="81" t="str">
        <f t="shared" ref="N447:N473" si="80">IF(A447&lt;&gt;"","9.6米","--")</f>
        <v>9.6米</v>
      </c>
      <c r="O447" s="84">
        <v>14</v>
      </c>
      <c r="P447" s="84">
        <v>0</v>
      </c>
      <c r="Q447" s="84">
        <f>SUM(O447:P447)</f>
        <v>14</v>
      </c>
      <c r="R447" s="81" t="str">
        <f t="shared" ref="R447:R473" si="81">IF(A447&lt;&gt;"","分拣摆渡","----")</f>
        <v>分拣摆渡</v>
      </c>
    </row>
    <row r="448" spans="1:18" s="89" customFormat="1" ht="18.75">
      <c r="A448" s="82">
        <v>43205</v>
      </c>
      <c r="B448" s="88" t="s">
        <v>500</v>
      </c>
      <c r="C448" s="88">
        <v>1930</v>
      </c>
      <c r="D448" s="88">
        <v>2057</v>
      </c>
      <c r="E448" s="83" t="s">
        <v>235</v>
      </c>
      <c r="F448" s="83" t="s">
        <v>251</v>
      </c>
      <c r="G448" s="83" t="s">
        <v>203</v>
      </c>
      <c r="H448" s="83" t="s">
        <v>430</v>
      </c>
      <c r="I448" s="92" t="s">
        <v>1592</v>
      </c>
      <c r="J448" s="85" t="s">
        <v>1556</v>
      </c>
      <c r="K448" s="81" t="str">
        <f t="shared" si="79"/>
        <v>武汉威伟机械</v>
      </c>
      <c r="L448" s="88" t="s">
        <v>168</v>
      </c>
      <c r="M448" s="87" t="s">
        <v>275</v>
      </c>
      <c r="N448" s="81" t="str">
        <f t="shared" si="80"/>
        <v>9.6米</v>
      </c>
      <c r="O448" s="84">
        <v>6</v>
      </c>
      <c r="P448" s="84">
        <v>0</v>
      </c>
      <c r="Q448" s="84">
        <f>SUM(O448:P448)</f>
        <v>6</v>
      </c>
      <c r="R448" s="81" t="str">
        <f t="shared" si="81"/>
        <v>分拣摆渡</v>
      </c>
    </row>
    <row r="449" spans="1:18" s="89" customFormat="1" ht="18.75">
      <c r="A449" s="82">
        <v>43205</v>
      </c>
      <c r="B449" s="88" t="s">
        <v>234</v>
      </c>
      <c r="C449" s="88">
        <v>1745</v>
      </c>
      <c r="D449" s="88">
        <v>1950</v>
      </c>
      <c r="E449" s="83" t="s">
        <v>235</v>
      </c>
      <c r="F449" s="83" t="s">
        <v>251</v>
      </c>
      <c r="G449" s="83" t="s">
        <v>203</v>
      </c>
      <c r="H449" s="83" t="s">
        <v>430</v>
      </c>
      <c r="I449" s="92" t="s">
        <v>1593</v>
      </c>
      <c r="J449" s="85" t="s">
        <v>1557</v>
      </c>
      <c r="K449" s="81" t="str">
        <f t="shared" si="79"/>
        <v>武汉威伟机械</v>
      </c>
      <c r="L449" s="88" t="s">
        <v>166</v>
      </c>
      <c r="M449" s="87" t="s">
        <v>250</v>
      </c>
      <c r="N449" s="81" t="str">
        <f t="shared" si="80"/>
        <v>9.6米</v>
      </c>
      <c r="O449" s="84" t="s">
        <v>1558</v>
      </c>
      <c r="P449" s="84">
        <v>0</v>
      </c>
      <c r="Q449" s="84" t="s">
        <v>1558</v>
      </c>
      <c r="R449" s="81" t="str">
        <f t="shared" si="81"/>
        <v>分拣摆渡</v>
      </c>
    </row>
    <row r="450" spans="1:18" s="89" customFormat="1" ht="18.75">
      <c r="A450" s="82">
        <v>43205</v>
      </c>
      <c r="B450" s="88" t="s">
        <v>243</v>
      </c>
      <c r="C450" s="88">
        <v>1820</v>
      </c>
      <c r="D450" s="88">
        <v>1952</v>
      </c>
      <c r="E450" s="83" t="s">
        <v>235</v>
      </c>
      <c r="F450" s="83" t="s">
        <v>251</v>
      </c>
      <c r="G450" s="83" t="s">
        <v>203</v>
      </c>
      <c r="H450" s="83" t="s">
        <v>430</v>
      </c>
      <c r="I450" s="92" t="s">
        <v>1594</v>
      </c>
      <c r="J450" s="85" t="s">
        <v>1570</v>
      </c>
      <c r="K450" s="81" t="str">
        <f t="shared" si="79"/>
        <v>武汉威伟机械</v>
      </c>
      <c r="L450" s="88" t="s">
        <v>177</v>
      </c>
      <c r="M450" s="87" t="s">
        <v>341</v>
      </c>
      <c r="N450" s="81" t="str">
        <f t="shared" si="80"/>
        <v>9.6米</v>
      </c>
      <c r="O450" s="84">
        <v>14</v>
      </c>
      <c r="P450" s="84">
        <v>0</v>
      </c>
      <c r="Q450" s="84">
        <f>SUM(O450:P450)</f>
        <v>14</v>
      </c>
      <c r="R450" s="81" t="str">
        <f t="shared" si="81"/>
        <v>分拣摆渡</v>
      </c>
    </row>
    <row r="451" spans="1:18" s="89" customFormat="1" ht="18.75">
      <c r="A451" s="82">
        <v>43205</v>
      </c>
      <c r="B451" s="88" t="s">
        <v>234</v>
      </c>
      <c r="C451" s="88">
        <v>1459</v>
      </c>
      <c r="D451" s="88">
        <v>1703</v>
      </c>
      <c r="E451" s="83" t="s">
        <v>235</v>
      </c>
      <c r="F451" s="83" t="s">
        <v>251</v>
      </c>
      <c r="G451" s="83" t="s">
        <v>203</v>
      </c>
      <c r="H451" s="83" t="s">
        <v>430</v>
      </c>
      <c r="I451" s="92" t="s">
        <v>1595</v>
      </c>
      <c r="J451" s="85" t="s">
        <v>1572</v>
      </c>
      <c r="K451" s="81" t="str">
        <f t="shared" si="79"/>
        <v>武汉威伟机械</v>
      </c>
      <c r="L451" s="88" t="s">
        <v>1134</v>
      </c>
      <c r="M451" s="87" t="s">
        <v>1091</v>
      </c>
      <c r="N451" s="81" t="str">
        <f t="shared" si="80"/>
        <v>9.6米</v>
      </c>
      <c r="O451" s="84" t="s">
        <v>1573</v>
      </c>
      <c r="P451" s="84">
        <v>0</v>
      </c>
      <c r="Q451" s="84" t="s">
        <v>1573</v>
      </c>
      <c r="R451" s="81" t="str">
        <f t="shared" si="81"/>
        <v>分拣摆渡</v>
      </c>
    </row>
    <row r="452" spans="1:18" s="89" customFormat="1" ht="18.75">
      <c r="A452" s="82">
        <v>43205</v>
      </c>
      <c r="B452" s="88" t="s">
        <v>288</v>
      </c>
      <c r="C452" s="88">
        <v>1913</v>
      </c>
      <c r="D452" s="88">
        <v>1920</v>
      </c>
      <c r="E452" s="83" t="s">
        <v>203</v>
      </c>
      <c r="F452" s="83" t="s">
        <v>430</v>
      </c>
      <c r="G452" s="83" t="s">
        <v>209</v>
      </c>
      <c r="H452" s="83" t="s">
        <v>467</v>
      </c>
      <c r="I452" s="92" t="s">
        <v>1596</v>
      </c>
      <c r="J452" s="85" t="s">
        <v>1559</v>
      </c>
      <c r="K452" s="81" t="str">
        <f t="shared" si="79"/>
        <v>武汉威伟机械</v>
      </c>
      <c r="L452" s="88" t="s">
        <v>162</v>
      </c>
      <c r="M452" s="87" t="s">
        <v>117</v>
      </c>
      <c r="N452" s="81" t="str">
        <f t="shared" si="80"/>
        <v>9.6米</v>
      </c>
      <c r="O452" s="84">
        <v>14</v>
      </c>
      <c r="P452" s="84">
        <v>0</v>
      </c>
      <c r="Q452" s="84">
        <f t="shared" ref="Q452:Q462" si="82">SUM(O452:P452)</f>
        <v>14</v>
      </c>
      <c r="R452" s="81" t="str">
        <f t="shared" si="81"/>
        <v>分拣摆渡</v>
      </c>
    </row>
    <row r="453" spans="1:18" s="89" customFormat="1" ht="18.75">
      <c r="A453" s="82">
        <v>43205</v>
      </c>
      <c r="B453" s="88" t="s">
        <v>288</v>
      </c>
      <c r="C453" s="88">
        <v>1509</v>
      </c>
      <c r="D453" s="88">
        <v>1519</v>
      </c>
      <c r="E453" s="83" t="s">
        <v>203</v>
      </c>
      <c r="F453" s="83" t="s">
        <v>430</v>
      </c>
      <c r="G453" s="83" t="s">
        <v>209</v>
      </c>
      <c r="H453" s="83" t="s">
        <v>467</v>
      </c>
      <c r="I453" s="92" t="s">
        <v>1597</v>
      </c>
      <c r="J453" s="85" t="s">
        <v>1560</v>
      </c>
      <c r="K453" s="81" t="str">
        <f t="shared" si="79"/>
        <v>武汉威伟机械</v>
      </c>
      <c r="L453" s="88" t="s">
        <v>162</v>
      </c>
      <c r="M453" s="87" t="s">
        <v>117</v>
      </c>
      <c r="N453" s="81" t="str">
        <f t="shared" si="80"/>
        <v>9.6米</v>
      </c>
      <c r="O453" s="84">
        <v>15</v>
      </c>
      <c r="P453" s="84">
        <v>0</v>
      </c>
      <c r="Q453" s="84">
        <f t="shared" si="82"/>
        <v>15</v>
      </c>
      <c r="R453" s="81" t="str">
        <f t="shared" si="81"/>
        <v>分拣摆渡</v>
      </c>
    </row>
    <row r="454" spans="1:18" s="89" customFormat="1" ht="18.75">
      <c r="A454" s="82">
        <v>43205</v>
      </c>
      <c r="B454" s="88" t="s">
        <v>288</v>
      </c>
      <c r="C454" s="88">
        <v>1210</v>
      </c>
      <c r="D454" s="88">
        <v>1217</v>
      </c>
      <c r="E454" s="83" t="s">
        <v>203</v>
      </c>
      <c r="F454" s="83" t="s">
        <v>430</v>
      </c>
      <c r="G454" s="83" t="s">
        <v>209</v>
      </c>
      <c r="H454" s="83" t="s">
        <v>467</v>
      </c>
      <c r="I454" s="92" t="s">
        <v>1598</v>
      </c>
      <c r="J454" s="85" t="s">
        <v>1561</v>
      </c>
      <c r="K454" s="81" t="str">
        <f t="shared" si="79"/>
        <v>武汉威伟机械</v>
      </c>
      <c r="L454" s="88" t="s">
        <v>162</v>
      </c>
      <c r="M454" s="87" t="s">
        <v>117</v>
      </c>
      <c r="N454" s="81" t="str">
        <f t="shared" si="80"/>
        <v>9.6米</v>
      </c>
      <c r="O454" s="84">
        <v>13</v>
      </c>
      <c r="P454" s="84">
        <v>0</v>
      </c>
      <c r="Q454" s="84">
        <f t="shared" si="82"/>
        <v>13</v>
      </c>
      <c r="R454" s="81" t="str">
        <f t="shared" si="81"/>
        <v>分拣摆渡</v>
      </c>
    </row>
    <row r="455" spans="1:18" s="89" customFormat="1" ht="18.75">
      <c r="A455" s="82">
        <v>43205</v>
      </c>
      <c r="B455" s="88" t="s">
        <v>288</v>
      </c>
      <c r="C455" s="88">
        <v>1114</v>
      </c>
      <c r="D455" s="88">
        <v>1124</v>
      </c>
      <c r="E455" s="83" t="s">
        <v>203</v>
      </c>
      <c r="F455" s="83" t="s">
        <v>430</v>
      </c>
      <c r="G455" s="83" t="s">
        <v>209</v>
      </c>
      <c r="H455" s="83" t="s">
        <v>467</v>
      </c>
      <c r="I455" s="92" t="s">
        <v>1599</v>
      </c>
      <c r="J455" s="85" t="s">
        <v>1562</v>
      </c>
      <c r="K455" s="81" t="str">
        <f t="shared" si="79"/>
        <v>武汉威伟机械</v>
      </c>
      <c r="L455" s="88" t="s">
        <v>162</v>
      </c>
      <c r="M455" s="87" t="s">
        <v>117</v>
      </c>
      <c r="N455" s="81" t="str">
        <f t="shared" si="80"/>
        <v>9.6米</v>
      </c>
      <c r="O455" s="84">
        <v>14</v>
      </c>
      <c r="P455" s="84">
        <v>0</v>
      </c>
      <c r="Q455" s="84">
        <f t="shared" si="82"/>
        <v>14</v>
      </c>
      <c r="R455" s="81" t="str">
        <f t="shared" si="81"/>
        <v>分拣摆渡</v>
      </c>
    </row>
    <row r="456" spans="1:18" s="89" customFormat="1" ht="18.75">
      <c r="A456" s="82">
        <v>43205</v>
      </c>
      <c r="B456" s="88" t="s">
        <v>288</v>
      </c>
      <c r="C456" s="88">
        <v>958</v>
      </c>
      <c r="D456" s="88">
        <v>1008</v>
      </c>
      <c r="E456" s="83" t="s">
        <v>203</v>
      </c>
      <c r="F456" s="83" t="s">
        <v>430</v>
      </c>
      <c r="G456" s="83" t="s">
        <v>209</v>
      </c>
      <c r="H456" s="83" t="s">
        <v>467</v>
      </c>
      <c r="I456" s="92" t="s">
        <v>1600</v>
      </c>
      <c r="J456" s="85" t="s">
        <v>1563</v>
      </c>
      <c r="K456" s="81" t="str">
        <f t="shared" si="79"/>
        <v>武汉威伟机械</v>
      </c>
      <c r="L456" s="88" t="s">
        <v>162</v>
      </c>
      <c r="M456" s="87" t="s">
        <v>117</v>
      </c>
      <c r="N456" s="81" t="str">
        <f t="shared" si="80"/>
        <v>9.6米</v>
      </c>
      <c r="O456" s="84">
        <v>14</v>
      </c>
      <c r="P456" s="84">
        <v>0</v>
      </c>
      <c r="Q456" s="84">
        <f t="shared" si="82"/>
        <v>14</v>
      </c>
      <c r="R456" s="81" t="str">
        <f t="shared" si="81"/>
        <v>分拣摆渡</v>
      </c>
    </row>
    <row r="457" spans="1:18" s="89" customFormat="1" ht="18.75">
      <c r="A457" s="82">
        <v>43205</v>
      </c>
      <c r="B457" s="88" t="s">
        <v>1086</v>
      </c>
      <c r="C457" s="88">
        <v>109</v>
      </c>
      <c r="D457" s="88">
        <v>119</v>
      </c>
      <c r="E457" s="83" t="s">
        <v>203</v>
      </c>
      <c r="F457" s="83" t="s">
        <v>430</v>
      </c>
      <c r="G457" s="83" t="s">
        <v>209</v>
      </c>
      <c r="H457" s="83" t="s">
        <v>467</v>
      </c>
      <c r="I457" s="92" t="s">
        <v>1601</v>
      </c>
      <c r="J457" s="85" t="s">
        <v>1564</v>
      </c>
      <c r="K457" s="81" t="str">
        <f t="shared" si="79"/>
        <v>武汉威伟机械</v>
      </c>
      <c r="L457" s="88" t="s">
        <v>162</v>
      </c>
      <c r="M457" s="87" t="s">
        <v>117</v>
      </c>
      <c r="N457" s="81" t="str">
        <f t="shared" si="80"/>
        <v>9.6米</v>
      </c>
      <c r="O457" s="84">
        <v>12</v>
      </c>
      <c r="P457" s="84">
        <v>0</v>
      </c>
      <c r="Q457" s="84">
        <f t="shared" si="82"/>
        <v>12</v>
      </c>
      <c r="R457" s="81" t="str">
        <f t="shared" si="81"/>
        <v>分拣摆渡</v>
      </c>
    </row>
    <row r="458" spans="1:18" s="89" customFormat="1" ht="18.75">
      <c r="A458" s="82">
        <v>43205</v>
      </c>
      <c r="B458" s="88" t="s">
        <v>288</v>
      </c>
      <c r="C458" s="88">
        <v>901</v>
      </c>
      <c r="D458" s="88">
        <v>911</v>
      </c>
      <c r="E458" s="83" t="s">
        <v>203</v>
      </c>
      <c r="F458" s="83" t="s">
        <v>430</v>
      </c>
      <c r="G458" s="83" t="s">
        <v>209</v>
      </c>
      <c r="H458" s="83" t="s">
        <v>467</v>
      </c>
      <c r="I458" s="92" t="s">
        <v>1602</v>
      </c>
      <c r="J458" s="85" t="s">
        <v>1565</v>
      </c>
      <c r="K458" s="81" t="str">
        <f t="shared" si="79"/>
        <v>武汉威伟机械</v>
      </c>
      <c r="L458" s="88" t="s">
        <v>163</v>
      </c>
      <c r="M458" s="87" t="s">
        <v>285</v>
      </c>
      <c r="N458" s="81" t="str">
        <f t="shared" si="80"/>
        <v>9.6米</v>
      </c>
      <c r="O458" s="84">
        <v>14</v>
      </c>
      <c r="P458" s="84">
        <v>0</v>
      </c>
      <c r="Q458" s="84">
        <f t="shared" si="82"/>
        <v>14</v>
      </c>
      <c r="R458" s="81" t="str">
        <f t="shared" si="81"/>
        <v>分拣摆渡</v>
      </c>
    </row>
    <row r="459" spans="1:18" s="89" customFormat="1" ht="18.75">
      <c r="A459" s="82">
        <v>43205</v>
      </c>
      <c r="B459" s="88" t="s">
        <v>258</v>
      </c>
      <c r="C459" s="88">
        <v>1804</v>
      </c>
      <c r="D459" s="88">
        <v>1814</v>
      </c>
      <c r="E459" s="83" t="s">
        <v>203</v>
      </c>
      <c r="F459" s="83" t="s">
        <v>430</v>
      </c>
      <c r="G459" s="83" t="s">
        <v>209</v>
      </c>
      <c r="H459" s="83" t="s">
        <v>467</v>
      </c>
      <c r="I459" s="92" t="s">
        <v>1603</v>
      </c>
      <c r="J459" s="85" t="s">
        <v>1566</v>
      </c>
      <c r="K459" s="81" t="str">
        <f t="shared" si="79"/>
        <v>武汉威伟机械</v>
      </c>
      <c r="L459" s="88" t="s">
        <v>163</v>
      </c>
      <c r="M459" s="87" t="s">
        <v>285</v>
      </c>
      <c r="N459" s="81" t="str">
        <f t="shared" si="80"/>
        <v>9.6米</v>
      </c>
      <c r="O459" s="84">
        <v>12</v>
      </c>
      <c r="P459" s="84">
        <v>0</v>
      </c>
      <c r="Q459" s="84">
        <f t="shared" si="82"/>
        <v>12</v>
      </c>
      <c r="R459" s="81" t="str">
        <f t="shared" si="81"/>
        <v>分拣摆渡</v>
      </c>
    </row>
    <row r="460" spans="1:18" s="89" customFormat="1" ht="18.75">
      <c r="A460" s="82">
        <v>43205</v>
      </c>
      <c r="B460" s="88" t="s">
        <v>288</v>
      </c>
      <c r="C460" s="88">
        <v>1152</v>
      </c>
      <c r="D460" s="88">
        <v>1202</v>
      </c>
      <c r="E460" s="83" t="s">
        <v>203</v>
      </c>
      <c r="F460" s="83" t="s">
        <v>430</v>
      </c>
      <c r="G460" s="83" t="s">
        <v>209</v>
      </c>
      <c r="H460" s="83" t="s">
        <v>467</v>
      </c>
      <c r="I460" s="92" t="s">
        <v>1604</v>
      </c>
      <c r="J460" s="85" t="s">
        <v>1567</v>
      </c>
      <c r="K460" s="81" t="str">
        <f t="shared" si="79"/>
        <v>武汉威伟机械</v>
      </c>
      <c r="L460" s="88" t="s">
        <v>163</v>
      </c>
      <c r="M460" s="87" t="s">
        <v>285</v>
      </c>
      <c r="N460" s="81" t="str">
        <f t="shared" si="80"/>
        <v>9.6米</v>
      </c>
      <c r="O460" s="84">
        <v>14</v>
      </c>
      <c r="P460" s="84">
        <v>0</v>
      </c>
      <c r="Q460" s="84">
        <f t="shared" si="82"/>
        <v>14</v>
      </c>
      <c r="R460" s="81" t="str">
        <f t="shared" si="81"/>
        <v>分拣摆渡</v>
      </c>
    </row>
    <row r="461" spans="1:18" s="89" customFormat="1" ht="18.75">
      <c r="A461" s="82">
        <v>43205</v>
      </c>
      <c r="B461" s="88" t="s">
        <v>288</v>
      </c>
      <c r="C461" s="88">
        <v>1044</v>
      </c>
      <c r="D461" s="88">
        <v>1054</v>
      </c>
      <c r="E461" s="83" t="s">
        <v>203</v>
      </c>
      <c r="F461" s="83" t="s">
        <v>430</v>
      </c>
      <c r="G461" s="83" t="s">
        <v>209</v>
      </c>
      <c r="H461" s="83" t="s">
        <v>467</v>
      </c>
      <c r="I461" s="92" t="s">
        <v>1605</v>
      </c>
      <c r="J461" s="85" t="s">
        <v>1568</v>
      </c>
      <c r="K461" s="81" t="str">
        <f t="shared" si="79"/>
        <v>武汉威伟机械</v>
      </c>
      <c r="L461" s="88" t="s">
        <v>163</v>
      </c>
      <c r="M461" s="87" t="s">
        <v>285</v>
      </c>
      <c r="N461" s="81" t="str">
        <f t="shared" si="80"/>
        <v>9.6米</v>
      </c>
      <c r="O461" s="84">
        <v>14</v>
      </c>
      <c r="P461" s="84">
        <v>0</v>
      </c>
      <c r="Q461" s="84">
        <f t="shared" si="82"/>
        <v>14</v>
      </c>
      <c r="R461" s="81" t="str">
        <f t="shared" si="81"/>
        <v>分拣摆渡</v>
      </c>
    </row>
    <row r="462" spans="1:18" s="89" customFormat="1" ht="18.75">
      <c r="A462" s="82">
        <v>43205</v>
      </c>
      <c r="B462" s="88" t="s">
        <v>258</v>
      </c>
      <c r="C462" s="88">
        <v>2308</v>
      </c>
      <c r="D462" s="88">
        <v>2318</v>
      </c>
      <c r="E462" s="83" t="s">
        <v>203</v>
      </c>
      <c r="F462" s="83" t="s">
        <v>430</v>
      </c>
      <c r="G462" s="83" t="s">
        <v>209</v>
      </c>
      <c r="H462" s="83" t="s">
        <v>467</v>
      </c>
      <c r="I462" s="92" t="s">
        <v>1606</v>
      </c>
      <c r="J462" s="85" t="s">
        <v>1590</v>
      </c>
      <c r="K462" s="81" t="str">
        <f t="shared" si="79"/>
        <v>武汉威伟机械</v>
      </c>
      <c r="L462" s="88" t="s">
        <v>183</v>
      </c>
      <c r="M462" s="87" t="s">
        <v>107</v>
      </c>
      <c r="N462" s="81" t="str">
        <f t="shared" si="80"/>
        <v>9.6米</v>
      </c>
      <c r="O462" s="84">
        <v>14</v>
      </c>
      <c r="P462" s="84">
        <v>0</v>
      </c>
      <c r="Q462" s="84">
        <f t="shared" si="82"/>
        <v>14</v>
      </c>
      <c r="R462" s="81" t="str">
        <f t="shared" si="81"/>
        <v>分拣摆渡</v>
      </c>
    </row>
    <row r="463" spans="1:18" s="89" customFormat="1" ht="18.75">
      <c r="A463" s="82">
        <v>43205</v>
      </c>
      <c r="B463" s="88" t="s">
        <v>258</v>
      </c>
      <c r="C463" s="88">
        <v>1948</v>
      </c>
      <c r="D463" s="88">
        <v>1958</v>
      </c>
      <c r="E463" s="83" t="s">
        <v>203</v>
      </c>
      <c r="F463" s="83" t="s">
        <v>430</v>
      </c>
      <c r="G463" s="83" t="s">
        <v>209</v>
      </c>
      <c r="H463" s="83" t="s">
        <v>467</v>
      </c>
      <c r="I463" s="92" t="s">
        <v>1607</v>
      </c>
      <c r="J463" s="85" t="s">
        <v>1582</v>
      </c>
      <c r="K463" s="81" t="str">
        <f t="shared" si="79"/>
        <v>武汉威伟机械</v>
      </c>
      <c r="L463" s="88" t="s">
        <v>165</v>
      </c>
      <c r="M463" s="87" t="s">
        <v>144</v>
      </c>
      <c r="N463" s="81" t="str">
        <f t="shared" si="80"/>
        <v>9.6米</v>
      </c>
      <c r="O463" s="84">
        <v>14</v>
      </c>
      <c r="P463" s="84">
        <v>0</v>
      </c>
      <c r="Q463" s="84">
        <f t="shared" ref="Q463:Q467" si="83">SUM(O463:P463)</f>
        <v>14</v>
      </c>
      <c r="R463" s="81" t="str">
        <f t="shared" si="81"/>
        <v>分拣摆渡</v>
      </c>
    </row>
    <row r="464" spans="1:18" s="89" customFormat="1" ht="18.75">
      <c r="A464" s="82">
        <v>43205</v>
      </c>
      <c r="B464" s="88" t="s">
        <v>258</v>
      </c>
      <c r="C464" s="88">
        <v>2125</v>
      </c>
      <c r="D464" s="88">
        <v>2135</v>
      </c>
      <c r="E464" s="83" t="s">
        <v>203</v>
      </c>
      <c r="F464" s="83" t="s">
        <v>430</v>
      </c>
      <c r="G464" s="83" t="s">
        <v>209</v>
      </c>
      <c r="H464" s="83" t="s">
        <v>467</v>
      </c>
      <c r="I464" s="92" t="s">
        <v>1608</v>
      </c>
      <c r="J464" s="85" t="s">
        <v>1583</v>
      </c>
      <c r="K464" s="81" t="str">
        <f t="shared" si="79"/>
        <v>武汉威伟机械</v>
      </c>
      <c r="L464" s="88" t="s">
        <v>165</v>
      </c>
      <c r="M464" s="87" t="s">
        <v>144</v>
      </c>
      <c r="N464" s="81" t="str">
        <f t="shared" si="80"/>
        <v>9.6米</v>
      </c>
      <c r="O464" s="84">
        <v>14</v>
      </c>
      <c r="P464" s="84">
        <v>0</v>
      </c>
      <c r="Q464" s="84">
        <f t="shared" si="83"/>
        <v>14</v>
      </c>
      <c r="R464" s="81" t="str">
        <f t="shared" si="81"/>
        <v>分拣摆渡</v>
      </c>
    </row>
    <row r="465" spans="1:18" s="89" customFormat="1" ht="18.75">
      <c r="A465" s="82">
        <v>43205</v>
      </c>
      <c r="B465" s="88" t="s">
        <v>530</v>
      </c>
      <c r="C465" s="88">
        <v>12</v>
      </c>
      <c r="D465" s="88">
        <v>32</v>
      </c>
      <c r="E465" s="83" t="s">
        <v>209</v>
      </c>
      <c r="F465" s="83" t="s">
        <v>517</v>
      </c>
      <c r="G465" s="83" t="s">
        <v>203</v>
      </c>
      <c r="H465" s="83" t="s">
        <v>430</v>
      </c>
      <c r="I465" s="92" t="s">
        <v>1609</v>
      </c>
      <c r="J465" s="85" t="s">
        <v>1569</v>
      </c>
      <c r="K465" s="81" t="str">
        <f t="shared" si="79"/>
        <v>武汉威伟机械</v>
      </c>
      <c r="L465" s="88" t="s">
        <v>24</v>
      </c>
      <c r="M465" s="87" t="s">
        <v>48</v>
      </c>
      <c r="N465" s="81" t="str">
        <f t="shared" si="80"/>
        <v>9.6米</v>
      </c>
      <c r="O465" s="84">
        <v>14</v>
      </c>
      <c r="P465" s="84">
        <v>0</v>
      </c>
      <c r="Q465" s="84">
        <f t="shared" si="83"/>
        <v>14</v>
      </c>
      <c r="R465" s="81" t="str">
        <f t="shared" si="81"/>
        <v>分拣摆渡</v>
      </c>
    </row>
    <row r="466" spans="1:18" s="89" customFormat="1" ht="18.75">
      <c r="A466" s="82">
        <v>43205</v>
      </c>
      <c r="B466" s="88" t="s">
        <v>530</v>
      </c>
      <c r="C466" s="88">
        <v>1718</v>
      </c>
      <c r="D466" s="88">
        <v>1750</v>
      </c>
      <c r="E466" s="83" t="s">
        <v>209</v>
      </c>
      <c r="F466" s="83" t="s">
        <v>517</v>
      </c>
      <c r="G466" s="83" t="s">
        <v>203</v>
      </c>
      <c r="H466" s="83" t="s">
        <v>430</v>
      </c>
      <c r="I466" s="92" t="s">
        <v>1610</v>
      </c>
      <c r="J466" s="85" t="s">
        <v>1571</v>
      </c>
      <c r="K466" s="81" t="str">
        <f t="shared" si="79"/>
        <v>武汉威伟机械</v>
      </c>
      <c r="L466" s="88" t="s">
        <v>24</v>
      </c>
      <c r="M466" s="87" t="s">
        <v>48</v>
      </c>
      <c r="N466" s="81" t="str">
        <f t="shared" si="80"/>
        <v>9.6米</v>
      </c>
      <c r="O466" s="84">
        <v>14</v>
      </c>
      <c r="P466" s="84">
        <v>0</v>
      </c>
      <c r="Q466" s="84">
        <f t="shared" si="83"/>
        <v>14</v>
      </c>
      <c r="R466" s="81" t="str">
        <f t="shared" si="81"/>
        <v>分拣摆渡</v>
      </c>
    </row>
    <row r="467" spans="1:18" s="89" customFormat="1" ht="18.75">
      <c r="A467" s="82">
        <v>43205</v>
      </c>
      <c r="B467" s="88" t="s">
        <v>111</v>
      </c>
      <c r="C467" s="88">
        <v>952</v>
      </c>
      <c r="D467" s="88">
        <v>1018</v>
      </c>
      <c r="E467" s="83" t="s">
        <v>209</v>
      </c>
      <c r="F467" s="83" t="s">
        <v>517</v>
      </c>
      <c r="G467" s="83" t="s">
        <v>203</v>
      </c>
      <c r="H467" s="83" t="s">
        <v>430</v>
      </c>
      <c r="I467" s="92" t="s">
        <v>1611</v>
      </c>
      <c r="J467" s="85" t="s">
        <v>1574</v>
      </c>
      <c r="K467" s="81" t="str">
        <f t="shared" si="79"/>
        <v>武汉威伟机械</v>
      </c>
      <c r="L467" s="88" t="s">
        <v>167</v>
      </c>
      <c r="M467" s="87" t="s">
        <v>191</v>
      </c>
      <c r="N467" s="81" t="str">
        <f t="shared" si="80"/>
        <v>9.6米</v>
      </c>
      <c r="O467" s="84">
        <v>12</v>
      </c>
      <c r="P467" s="84">
        <v>0</v>
      </c>
      <c r="Q467" s="84">
        <f t="shared" si="83"/>
        <v>12</v>
      </c>
      <c r="R467" s="81" t="str">
        <f t="shared" si="81"/>
        <v>分拣摆渡</v>
      </c>
    </row>
    <row r="468" spans="1:18" s="89" customFormat="1" ht="18.75">
      <c r="A468" s="82">
        <v>43205</v>
      </c>
      <c r="B468" s="88" t="s">
        <v>307</v>
      </c>
      <c r="C468" s="88">
        <v>2200</v>
      </c>
      <c r="D468" s="88">
        <v>2215</v>
      </c>
      <c r="E468" s="83" t="s">
        <v>209</v>
      </c>
      <c r="F468" s="83" t="s">
        <v>517</v>
      </c>
      <c r="G468" s="83" t="s">
        <v>203</v>
      </c>
      <c r="H468" s="83" t="s">
        <v>430</v>
      </c>
      <c r="I468" s="92" t="s">
        <v>1612</v>
      </c>
      <c r="J468" s="85" t="s">
        <v>1576</v>
      </c>
      <c r="K468" s="81" t="str">
        <f t="shared" si="79"/>
        <v>武汉威伟机械</v>
      </c>
      <c r="L468" s="88" t="s">
        <v>167</v>
      </c>
      <c r="M468" s="87" t="s">
        <v>191</v>
      </c>
      <c r="N468" s="81" t="str">
        <f t="shared" si="80"/>
        <v>9.6米</v>
      </c>
      <c r="O468" s="84">
        <v>12</v>
      </c>
      <c r="P468" s="84">
        <v>0</v>
      </c>
      <c r="Q468" s="84">
        <f t="shared" ref="Q468" si="84">SUM(O468:P468)</f>
        <v>12</v>
      </c>
      <c r="R468" s="81" t="str">
        <f t="shared" si="81"/>
        <v>分拣摆渡</v>
      </c>
    </row>
    <row r="469" spans="1:18" s="89" customFormat="1" ht="18.75">
      <c r="A469" s="82">
        <v>43205</v>
      </c>
      <c r="B469" s="88" t="s">
        <v>530</v>
      </c>
      <c r="C469" s="88">
        <v>2345</v>
      </c>
      <c r="D469" s="88">
        <v>2358</v>
      </c>
      <c r="E469" s="83" t="s">
        <v>209</v>
      </c>
      <c r="F469" s="83" t="s">
        <v>517</v>
      </c>
      <c r="G469" s="83" t="s">
        <v>203</v>
      </c>
      <c r="H469" s="83" t="s">
        <v>430</v>
      </c>
      <c r="I469" s="92" t="s">
        <v>1613</v>
      </c>
      <c r="J469" s="85" t="s">
        <v>1585</v>
      </c>
      <c r="K469" s="81" t="str">
        <f t="shared" si="79"/>
        <v>武汉威伟机械</v>
      </c>
      <c r="L469" s="88" t="s">
        <v>167</v>
      </c>
      <c r="M469" s="87" t="s">
        <v>191</v>
      </c>
      <c r="N469" s="81" t="str">
        <f t="shared" si="80"/>
        <v>9.6米</v>
      </c>
      <c r="O469" s="84">
        <v>4</v>
      </c>
      <c r="P469" s="84">
        <v>0</v>
      </c>
      <c r="Q469" s="84">
        <f t="shared" ref="Q469:Q473" si="85">SUM(O469:P469)</f>
        <v>4</v>
      </c>
      <c r="R469" s="81" t="str">
        <f t="shared" si="81"/>
        <v>分拣摆渡</v>
      </c>
    </row>
    <row r="470" spans="1:18" s="89" customFormat="1" ht="18.75">
      <c r="A470" s="82">
        <v>43205</v>
      </c>
      <c r="B470" s="88" t="s">
        <v>278</v>
      </c>
      <c r="C470" s="88">
        <v>1506</v>
      </c>
      <c r="D470" s="88">
        <v>1530</v>
      </c>
      <c r="E470" s="83" t="s">
        <v>209</v>
      </c>
      <c r="F470" s="83" t="s">
        <v>517</v>
      </c>
      <c r="G470" s="83" t="s">
        <v>203</v>
      </c>
      <c r="H470" s="83" t="s">
        <v>430</v>
      </c>
      <c r="I470" s="92" t="s">
        <v>1614</v>
      </c>
      <c r="J470" s="85" t="s">
        <v>1586</v>
      </c>
      <c r="K470" s="81" t="str">
        <f t="shared" si="79"/>
        <v>武汉威伟机械</v>
      </c>
      <c r="L470" s="88" t="s">
        <v>183</v>
      </c>
      <c r="M470" s="87" t="s">
        <v>107</v>
      </c>
      <c r="N470" s="81" t="str">
        <f t="shared" si="80"/>
        <v>9.6米</v>
      </c>
      <c r="O470" s="84">
        <v>12</v>
      </c>
      <c r="P470" s="84">
        <v>0</v>
      </c>
      <c r="Q470" s="84">
        <f t="shared" si="85"/>
        <v>12</v>
      </c>
      <c r="R470" s="81" t="str">
        <f t="shared" si="81"/>
        <v>分拣摆渡</v>
      </c>
    </row>
    <row r="471" spans="1:18" s="89" customFormat="1" ht="18.75">
      <c r="A471" s="82">
        <v>43205</v>
      </c>
      <c r="B471" s="88" t="s">
        <v>278</v>
      </c>
      <c r="C471" s="88">
        <v>1717</v>
      </c>
      <c r="D471" s="88">
        <v>1745</v>
      </c>
      <c r="E471" s="83" t="s">
        <v>209</v>
      </c>
      <c r="F471" s="83" t="s">
        <v>517</v>
      </c>
      <c r="G471" s="83" t="s">
        <v>203</v>
      </c>
      <c r="H471" s="83" t="s">
        <v>430</v>
      </c>
      <c r="I471" s="92" t="s">
        <v>1615</v>
      </c>
      <c r="J471" s="85" t="s">
        <v>1587</v>
      </c>
      <c r="K471" s="81" t="str">
        <f t="shared" si="79"/>
        <v>武汉威伟机械</v>
      </c>
      <c r="L471" s="88" t="s">
        <v>183</v>
      </c>
      <c r="M471" s="87" t="s">
        <v>107</v>
      </c>
      <c r="N471" s="81" t="str">
        <f t="shared" si="80"/>
        <v>9.6米</v>
      </c>
      <c r="O471" s="84">
        <v>13</v>
      </c>
      <c r="P471" s="84">
        <v>0</v>
      </c>
      <c r="Q471" s="84">
        <f t="shared" si="85"/>
        <v>13</v>
      </c>
      <c r="R471" s="81" t="str">
        <f t="shared" si="81"/>
        <v>分拣摆渡</v>
      </c>
    </row>
    <row r="472" spans="1:18" s="89" customFormat="1" ht="18.75">
      <c r="A472" s="82">
        <v>43205</v>
      </c>
      <c r="B472" s="88" t="s">
        <v>278</v>
      </c>
      <c r="C472" s="88">
        <v>1903</v>
      </c>
      <c r="D472" s="88">
        <v>1922</v>
      </c>
      <c r="E472" s="83" t="s">
        <v>209</v>
      </c>
      <c r="F472" s="83" t="s">
        <v>517</v>
      </c>
      <c r="G472" s="83" t="s">
        <v>203</v>
      </c>
      <c r="H472" s="83" t="s">
        <v>430</v>
      </c>
      <c r="I472" s="92" t="s">
        <v>1616</v>
      </c>
      <c r="J472" s="85" t="s">
        <v>1588</v>
      </c>
      <c r="K472" s="81" t="str">
        <f t="shared" si="79"/>
        <v>武汉威伟机械</v>
      </c>
      <c r="L472" s="88" t="s">
        <v>183</v>
      </c>
      <c r="M472" s="87" t="s">
        <v>107</v>
      </c>
      <c r="N472" s="81" t="str">
        <f t="shared" si="80"/>
        <v>9.6米</v>
      </c>
      <c r="O472" s="84">
        <v>13</v>
      </c>
      <c r="P472" s="84">
        <v>0</v>
      </c>
      <c r="Q472" s="84">
        <f t="shared" si="85"/>
        <v>13</v>
      </c>
      <c r="R472" s="81" t="str">
        <f t="shared" si="81"/>
        <v>分拣摆渡</v>
      </c>
    </row>
    <row r="473" spans="1:18" s="89" customFormat="1" ht="18.75">
      <c r="A473" s="82">
        <v>43205</v>
      </c>
      <c r="B473" s="88" t="s">
        <v>310</v>
      </c>
      <c r="C473" s="88">
        <v>1946</v>
      </c>
      <c r="D473" s="88">
        <v>2011</v>
      </c>
      <c r="E473" s="83" t="s">
        <v>209</v>
      </c>
      <c r="F473" s="83" t="s">
        <v>517</v>
      </c>
      <c r="G473" s="83" t="s">
        <v>203</v>
      </c>
      <c r="H473" s="83" t="s">
        <v>430</v>
      </c>
      <c r="I473" s="92" t="s">
        <v>1617</v>
      </c>
      <c r="J473" s="85" t="s">
        <v>1589</v>
      </c>
      <c r="K473" s="81" t="str">
        <f t="shared" si="79"/>
        <v>武汉威伟机械</v>
      </c>
      <c r="L473" s="88" t="s">
        <v>183</v>
      </c>
      <c r="M473" s="87" t="s">
        <v>107</v>
      </c>
      <c r="N473" s="81" t="str">
        <f t="shared" si="80"/>
        <v>9.6米</v>
      </c>
      <c r="O473" s="84">
        <v>12</v>
      </c>
      <c r="P473" s="84">
        <v>0</v>
      </c>
      <c r="Q473" s="84">
        <f t="shared" si="85"/>
        <v>12</v>
      </c>
      <c r="R473" s="81" t="str">
        <f t="shared" si="81"/>
        <v>分拣摆渡</v>
      </c>
    </row>
    <row r="474" spans="1:18" s="89" customFormat="1" ht="18.75">
      <c r="A474" s="82">
        <v>43206</v>
      </c>
      <c r="B474" s="88" t="s">
        <v>234</v>
      </c>
      <c r="C474" s="88">
        <v>1720</v>
      </c>
      <c r="D474" s="88">
        <v>1858</v>
      </c>
      <c r="E474" s="83" t="s">
        <v>235</v>
      </c>
      <c r="F474" s="83" t="s">
        <v>251</v>
      </c>
      <c r="G474" s="83" t="s">
        <v>203</v>
      </c>
      <c r="H474" s="83" t="s">
        <v>430</v>
      </c>
      <c r="I474" s="90" t="s">
        <v>1619</v>
      </c>
      <c r="J474" s="85" t="s">
        <v>1620</v>
      </c>
      <c r="K474" s="81" t="str">
        <f t="shared" ref="K474:K501" si="86">IF(A474&lt;&gt;"","武汉威伟机械","------")</f>
        <v>武汉威伟机械</v>
      </c>
      <c r="L474" s="88" t="s">
        <v>180</v>
      </c>
      <c r="M474" s="87" t="s">
        <v>196</v>
      </c>
      <c r="N474" s="81" t="str">
        <f t="shared" ref="N474:N501" si="87">IF(A474&lt;&gt;"","9.6米","--")</f>
        <v>9.6米</v>
      </c>
      <c r="O474" s="84" t="s">
        <v>1622</v>
      </c>
      <c r="P474" s="84">
        <v>0</v>
      </c>
      <c r="Q474" s="84" t="s">
        <v>1622</v>
      </c>
      <c r="R474" s="81" t="str">
        <f t="shared" ref="R474:R501" si="88">IF(A474&lt;&gt;"","分拣摆渡","----")</f>
        <v>分拣摆渡</v>
      </c>
    </row>
    <row r="475" spans="1:18" s="89" customFormat="1" ht="18.75">
      <c r="A475" s="82">
        <v>43206</v>
      </c>
      <c r="B475" s="88" t="s">
        <v>243</v>
      </c>
      <c r="C475" s="88">
        <v>1925</v>
      </c>
      <c r="D475" s="88">
        <v>2059</v>
      </c>
      <c r="E475" s="83" t="s">
        <v>235</v>
      </c>
      <c r="F475" s="83" t="s">
        <v>251</v>
      </c>
      <c r="G475" s="83" t="s">
        <v>203</v>
      </c>
      <c r="H475" s="83" t="s">
        <v>430</v>
      </c>
      <c r="I475" s="90" t="s">
        <v>1630</v>
      </c>
      <c r="J475" s="85" t="s">
        <v>1631</v>
      </c>
      <c r="K475" s="81" t="str">
        <f>IF(A475&lt;&gt;"","武汉威伟机械","------")</f>
        <v>武汉威伟机械</v>
      </c>
      <c r="L475" s="88" t="s">
        <v>1134</v>
      </c>
      <c r="M475" s="87" t="s">
        <v>1091</v>
      </c>
      <c r="N475" s="81" t="str">
        <f>IF(A475&lt;&gt;"","9.6米","--")</f>
        <v>9.6米</v>
      </c>
      <c r="O475" s="84">
        <v>14</v>
      </c>
      <c r="P475" s="84">
        <v>0</v>
      </c>
      <c r="Q475" s="84">
        <f>SUM(O475:P475)</f>
        <v>14</v>
      </c>
      <c r="R475" s="81" t="str">
        <f>IF(A475&lt;&gt;"","分拣摆渡","----")</f>
        <v>分拣摆渡</v>
      </c>
    </row>
    <row r="476" spans="1:18" s="89" customFormat="1" ht="18.75">
      <c r="A476" s="82">
        <v>43206</v>
      </c>
      <c r="B476" s="88" t="s">
        <v>500</v>
      </c>
      <c r="C476" s="88">
        <v>1929</v>
      </c>
      <c r="D476" s="88">
        <v>2119</v>
      </c>
      <c r="E476" s="83" t="s">
        <v>235</v>
      </c>
      <c r="F476" s="83" t="s">
        <v>251</v>
      </c>
      <c r="G476" s="83" t="s">
        <v>203</v>
      </c>
      <c r="H476" s="83" t="s">
        <v>430</v>
      </c>
      <c r="I476" s="90" t="s">
        <v>1633</v>
      </c>
      <c r="J476" s="85" t="s">
        <v>1634</v>
      </c>
      <c r="K476" s="81" t="str">
        <f>IF(A476&lt;&gt;"","武汉威伟机械","------")</f>
        <v>武汉威伟机械</v>
      </c>
      <c r="L476" s="88" t="s">
        <v>510</v>
      </c>
      <c r="M476" s="87" t="s">
        <v>509</v>
      </c>
      <c r="N476" s="81" t="str">
        <f>IF(A476&lt;&gt;"","9.6米","--")</f>
        <v>9.6米</v>
      </c>
      <c r="O476" s="84">
        <v>10</v>
      </c>
      <c r="P476" s="84">
        <v>0</v>
      </c>
      <c r="Q476" s="84">
        <v>10</v>
      </c>
      <c r="R476" s="88" t="s">
        <v>1635</v>
      </c>
    </row>
    <row r="477" spans="1:18" s="89" customFormat="1" ht="18.75">
      <c r="A477" s="82">
        <v>43206</v>
      </c>
      <c r="B477" s="88" t="s">
        <v>243</v>
      </c>
      <c r="C477" s="88">
        <v>1850</v>
      </c>
      <c r="D477" s="88">
        <v>2009</v>
      </c>
      <c r="E477" s="83" t="s">
        <v>235</v>
      </c>
      <c r="F477" s="83" t="s">
        <v>251</v>
      </c>
      <c r="G477" s="83" t="s">
        <v>203</v>
      </c>
      <c r="H477" s="83" t="s">
        <v>430</v>
      </c>
      <c r="I477" s="90" t="s">
        <v>1625</v>
      </c>
      <c r="J477" s="85" t="s">
        <v>1626</v>
      </c>
      <c r="K477" s="81" t="str">
        <f t="shared" ref="K477" si="89">IF(A477&lt;&gt;"","武汉威伟机械","------")</f>
        <v>武汉威伟机械</v>
      </c>
      <c r="L477" s="88" t="s">
        <v>176</v>
      </c>
      <c r="M477" s="87" t="s">
        <v>372</v>
      </c>
      <c r="N477" s="81" t="str">
        <f t="shared" ref="N477" si="90">IF(A477&lt;&gt;"","9.6米","--")</f>
        <v>9.6米</v>
      </c>
      <c r="O477" s="84">
        <v>14</v>
      </c>
      <c r="P477" s="84">
        <v>0</v>
      </c>
      <c r="Q477" s="84">
        <f t="shared" ref="Q477" si="91">SUM(O477:P477)</f>
        <v>14</v>
      </c>
      <c r="R477" s="81" t="str">
        <f t="shared" ref="R477" si="92">IF(A477&lt;&gt;"","分拣摆渡","----")</f>
        <v>分拣摆渡</v>
      </c>
    </row>
    <row r="478" spans="1:18" s="89" customFormat="1" ht="18.75">
      <c r="A478" s="82">
        <v>43206</v>
      </c>
      <c r="B478" s="88" t="s">
        <v>258</v>
      </c>
      <c r="C478" s="88">
        <v>51</v>
      </c>
      <c r="D478" s="88">
        <v>101</v>
      </c>
      <c r="E478" s="83" t="s">
        <v>203</v>
      </c>
      <c r="F478" s="83" t="s">
        <v>430</v>
      </c>
      <c r="G478" s="83" t="s">
        <v>209</v>
      </c>
      <c r="H478" s="83" t="s">
        <v>467</v>
      </c>
      <c r="I478" s="90" t="s">
        <v>1577</v>
      </c>
      <c r="J478" s="85" t="s">
        <v>1578</v>
      </c>
      <c r="K478" s="81" t="str">
        <f t="shared" si="86"/>
        <v>武汉威伟机械</v>
      </c>
      <c r="L478" s="88" t="s">
        <v>165</v>
      </c>
      <c r="M478" s="87" t="s">
        <v>144</v>
      </c>
      <c r="N478" s="81" t="str">
        <f t="shared" si="87"/>
        <v>9.6米</v>
      </c>
      <c r="O478" s="84">
        <v>12</v>
      </c>
      <c r="P478" s="84">
        <v>0</v>
      </c>
      <c r="Q478" s="84">
        <f t="shared" ref="Q478:Q479" si="93">SUM(O478:P478)</f>
        <v>12</v>
      </c>
      <c r="R478" s="81" t="str">
        <f t="shared" si="88"/>
        <v>分拣摆渡</v>
      </c>
    </row>
    <row r="479" spans="1:18" s="89" customFormat="1" ht="18.75">
      <c r="A479" s="82">
        <v>43206</v>
      </c>
      <c r="B479" s="88" t="s">
        <v>258</v>
      </c>
      <c r="C479" s="88">
        <v>18</v>
      </c>
      <c r="D479" s="88">
        <v>28</v>
      </c>
      <c r="E479" s="83" t="s">
        <v>203</v>
      </c>
      <c r="F479" s="83" t="s">
        <v>430</v>
      </c>
      <c r="G479" s="83" t="s">
        <v>209</v>
      </c>
      <c r="H479" s="83" t="s">
        <v>467</v>
      </c>
      <c r="I479" s="90" t="s">
        <v>1580</v>
      </c>
      <c r="J479" s="85" t="s">
        <v>1581</v>
      </c>
      <c r="K479" s="81" t="str">
        <f t="shared" si="86"/>
        <v>武汉威伟机械</v>
      </c>
      <c r="L479" s="88" t="s">
        <v>165</v>
      </c>
      <c r="M479" s="87" t="s">
        <v>144</v>
      </c>
      <c r="N479" s="81" t="str">
        <f t="shared" si="87"/>
        <v>9.6米</v>
      </c>
      <c r="O479" s="84">
        <v>12</v>
      </c>
      <c r="P479" s="84">
        <v>0</v>
      </c>
      <c r="Q479" s="84">
        <f t="shared" si="93"/>
        <v>12</v>
      </c>
      <c r="R479" s="81" t="str">
        <f t="shared" si="88"/>
        <v>分拣摆渡</v>
      </c>
    </row>
    <row r="480" spans="1:18" s="89" customFormat="1" ht="18.75">
      <c r="A480" s="82">
        <v>43206</v>
      </c>
      <c r="B480" s="88" t="s">
        <v>288</v>
      </c>
      <c r="C480" s="88">
        <v>1155</v>
      </c>
      <c r="D480" s="88">
        <v>1205</v>
      </c>
      <c r="E480" s="83" t="s">
        <v>203</v>
      </c>
      <c r="F480" s="83" t="s">
        <v>430</v>
      </c>
      <c r="G480" s="83" t="s">
        <v>209</v>
      </c>
      <c r="H480" s="83" t="s">
        <v>467</v>
      </c>
      <c r="I480" s="90" t="s">
        <v>1636</v>
      </c>
      <c r="J480" s="85" t="s">
        <v>1637</v>
      </c>
      <c r="K480" s="81" t="str">
        <f t="shared" si="86"/>
        <v>武汉威伟机械</v>
      </c>
      <c r="L480" s="88" t="s">
        <v>183</v>
      </c>
      <c r="M480" s="87" t="s">
        <v>107</v>
      </c>
      <c r="N480" s="81" t="str">
        <f t="shared" si="87"/>
        <v>9.6米</v>
      </c>
      <c r="O480" s="84">
        <v>14</v>
      </c>
      <c r="P480" s="84">
        <v>0</v>
      </c>
      <c r="Q480" s="84">
        <v>14</v>
      </c>
      <c r="R480" s="81" t="str">
        <f t="shared" si="88"/>
        <v>分拣摆渡</v>
      </c>
    </row>
    <row r="481" spans="1:18" s="89" customFormat="1" ht="18.75">
      <c r="A481" s="82">
        <v>43206</v>
      </c>
      <c r="B481" s="88" t="s">
        <v>111</v>
      </c>
      <c r="C481" s="88">
        <v>1816</v>
      </c>
      <c r="D481" s="88">
        <v>1824</v>
      </c>
      <c r="E481" s="83" t="s">
        <v>209</v>
      </c>
      <c r="F481" s="83" t="s">
        <v>517</v>
      </c>
      <c r="G481" s="83" t="s">
        <v>203</v>
      </c>
      <c r="H481" s="83" t="s">
        <v>430</v>
      </c>
      <c r="I481" s="90" t="s">
        <v>1638</v>
      </c>
      <c r="J481" s="85" t="s">
        <v>1639</v>
      </c>
      <c r="K481" s="81" t="str">
        <f t="shared" si="86"/>
        <v>武汉威伟机械</v>
      </c>
      <c r="L481" s="88" t="s">
        <v>183</v>
      </c>
      <c r="M481" s="87" t="s">
        <v>107</v>
      </c>
      <c r="N481" s="81" t="str">
        <f t="shared" si="87"/>
        <v>9.6米</v>
      </c>
      <c r="O481" s="84">
        <v>14</v>
      </c>
      <c r="P481" s="84">
        <v>0</v>
      </c>
      <c r="Q481" s="84">
        <v>14</v>
      </c>
      <c r="R481" s="81" t="str">
        <f t="shared" si="88"/>
        <v>分拣摆渡</v>
      </c>
    </row>
    <row r="482" spans="1:18" s="89" customFormat="1" ht="18.75">
      <c r="A482" s="82">
        <v>43206</v>
      </c>
      <c r="B482" s="88" t="s">
        <v>278</v>
      </c>
      <c r="C482" s="88">
        <v>1210</v>
      </c>
      <c r="D482" s="88">
        <v>1212</v>
      </c>
      <c r="E482" s="83" t="s">
        <v>209</v>
      </c>
      <c r="F482" s="83" t="s">
        <v>517</v>
      </c>
      <c r="G482" s="83" t="s">
        <v>203</v>
      </c>
      <c r="H482" s="83" t="s">
        <v>430</v>
      </c>
      <c r="I482" s="90" t="s">
        <v>1623</v>
      </c>
      <c r="J482" s="85" t="s">
        <v>1624</v>
      </c>
      <c r="K482" s="81" t="str">
        <f t="shared" si="86"/>
        <v>武汉威伟机械</v>
      </c>
      <c r="L482" s="88" t="s">
        <v>166</v>
      </c>
      <c r="M482" s="87" t="s">
        <v>250</v>
      </c>
      <c r="N482" s="81" t="str">
        <f t="shared" si="87"/>
        <v>9.6米</v>
      </c>
      <c r="O482" s="84">
        <v>14</v>
      </c>
      <c r="P482" s="84">
        <v>0</v>
      </c>
      <c r="Q482" s="84">
        <f t="shared" ref="Q482:Q492" si="94">SUM(O482:P482)</f>
        <v>14</v>
      </c>
      <c r="R482" s="81" t="str">
        <f t="shared" si="88"/>
        <v>分拣摆渡</v>
      </c>
    </row>
    <row r="483" spans="1:18" s="89" customFormat="1" ht="18.75">
      <c r="A483" s="82">
        <v>43206</v>
      </c>
      <c r="B483" s="88" t="s">
        <v>278</v>
      </c>
      <c r="C483" s="88">
        <v>1520</v>
      </c>
      <c r="D483" s="88">
        <v>1531</v>
      </c>
      <c r="E483" s="83" t="s">
        <v>209</v>
      </c>
      <c r="F483" s="83" t="s">
        <v>517</v>
      </c>
      <c r="G483" s="83" t="s">
        <v>203</v>
      </c>
      <c r="H483" s="83" t="s">
        <v>430</v>
      </c>
      <c r="I483" s="90" t="s">
        <v>1628</v>
      </c>
      <c r="J483" s="85" t="s">
        <v>1629</v>
      </c>
      <c r="K483" s="81" t="str">
        <f t="shared" si="86"/>
        <v>武汉威伟机械</v>
      </c>
      <c r="L483" s="88" t="s">
        <v>166</v>
      </c>
      <c r="M483" s="87" t="s">
        <v>250</v>
      </c>
      <c r="N483" s="81" t="str">
        <f t="shared" si="87"/>
        <v>9.6米</v>
      </c>
      <c r="O483" s="84">
        <v>14</v>
      </c>
      <c r="P483" s="84">
        <v>0</v>
      </c>
      <c r="Q483" s="84">
        <f t="shared" si="94"/>
        <v>14</v>
      </c>
      <c r="R483" s="81" t="str">
        <f t="shared" si="88"/>
        <v>分拣摆渡</v>
      </c>
    </row>
    <row r="484" spans="1:18" s="89" customFormat="1" ht="18.75">
      <c r="A484" s="82">
        <v>43206</v>
      </c>
      <c r="B484" s="88" t="s">
        <v>1086</v>
      </c>
      <c r="C484" s="88">
        <v>2250</v>
      </c>
      <c r="D484" s="88">
        <v>2300</v>
      </c>
      <c r="E484" s="83" t="s">
        <v>203</v>
      </c>
      <c r="F484" s="83" t="s">
        <v>430</v>
      </c>
      <c r="G484" s="83" t="s">
        <v>209</v>
      </c>
      <c r="H484" s="83" t="s">
        <v>467</v>
      </c>
      <c r="I484" s="90" t="s">
        <v>1640</v>
      </c>
      <c r="J484" s="85" t="s">
        <v>1641</v>
      </c>
      <c r="K484" s="81" t="str">
        <f t="shared" si="86"/>
        <v>武汉威伟机械</v>
      </c>
      <c r="L484" s="88" t="s">
        <v>167</v>
      </c>
      <c r="M484" s="87" t="s">
        <v>191</v>
      </c>
      <c r="N484" s="81" t="str">
        <f t="shared" si="87"/>
        <v>9.6米</v>
      </c>
      <c r="O484" s="84">
        <v>14</v>
      </c>
      <c r="P484" s="84">
        <v>0</v>
      </c>
      <c r="Q484" s="84">
        <f t="shared" si="94"/>
        <v>14</v>
      </c>
      <c r="R484" s="81" t="str">
        <f t="shared" si="88"/>
        <v>分拣摆渡</v>
      </c>
    </row>
    <row r="485" spans="1:18" s="89" customFormat="1" ht="18.75">
      <c r="A485" s="82">
        <v>43206</v>
      </c>
      <c r="B485" s="88" t="s">
        <v>307</v>
      </c>
      <c r="C485" s="88">
        <v>2155</v>
      </c>
      <c r="D485" s="88">
        <v>2211</v>
      </c>
      <c r="E485" s="83" t="s">
        <v>209</v>
      </c>
      <c r="F485" s="83" t="s">
        <v>517</v>
      </c>
      <c r="G485" s="83" t="s">
        <v>203</v>
      </c>
      <c r="H485" s="83" t="s">
        <v>430</v>
      </c>
      <c r="I485" s="90" t="s">
        <v>1643</v>
      </c>
      <c r="J485" s="85" t="s">
        <v>1644</v>
      </c>
      <c r="K485" s="81" t="str">
        <f t="shared" si="86"/>
        <v>武汉威伟机械</v>
      </c>
      <c r="L485" s="88" t="s">
        <v>167</v>
      </c>
      <c r="M485" s="87" t="s">
        <v>191</v>
      </c>
      <c r="N485" s="81" t="str">
        <f t="shared" si="87"/>
        <v>9.6米</v>
      </c>
      <c r="O485" s="84">
        <v>7</v>
      </c>
      <c r="P485" s="84">
        <v>0</v>
      </c>
      <c r="Q485" s="84">
        <f t="shared" si="94"/>
        <v>7</v>
      </c>
      <c r="R485" s="81" t="str">
        <f t="shared" si="88"/>
        <v>分拣摆渡</v>
      </c>
    </row>
    <row r="486" spans="1:18" s="89" customFormat="1" ht="18.75">
      <c r="A486" s="82">
        <v>43206</v>
      </c>
      <c r="B486" s="88" t="s">
        <v>111</v>
      </c>
      <c r="C486" s="88">
        <v>1950</v>
      </c>
      <c r="D486" s="88">
        <v>2017</v>
      </c>
      <c r="E486" s="83" t="s">
        <v>209</v>
      </c>
      <c r="F486" s="83" t="s">
        <v>517</v>
      </c>
      <c r="G486" s="83" t="s">
        <v>203</v>
      </c>
      <c r="H486" s="83" t="s">
        <v>430</v>
      </c>
      <c r="I486" s="90" t="s">
        <v>1645</v>
      </c>
      <c r="J486" s="85" t="s">
        <v>1646</v>
      </c>
      <c r="K486" s="81" t="str">
        <f t="shared" si="86"/>
        <v>武汉威伟机械</v>
      </c>
      <c r="L486" s="88" t="s">
        <v>167</v>
      </c>
      <c r="M486" s="87" t="s">
        <v>191</v>
      </c>
      <c r="N486" s="81" t="str">
        <f t="shared" si="87"/>
        <v>9.6米</v>
      </c>
      <c r="O486" s="84">
        <v>14</v>
      </c>
      <c r="P486" s="84">
        <v>0</v>
      </c>
      <c r="Q486" s="84">
        <f t="shared" si="94"/>
        <v>14</v>
      </c>
      <c r="R486" s="81" t="str">
        <f t="shared" si="88"/>
        <v>分拣摆渡</v>
      </c>
    </row>
    <row r="487" spans="1:18" s="89" customFormat="1" ht="18.75">
      <c r="A487" s="82">
        <v>43206</v>
      </c>
      <c r="B487" s="88" t="s">
        <v>288</v>
      </c>
      <c r="C487" s="88">
        <v>1459</v>
      </c>
      <c r="D487" s="88">
        <v>1510</v>
      </c>
      <c r="E487" s="83" t="s">
        <v>203</v>
      </c>
      <c r="F487" s="83" t="s">
        <v>430</v>
      </c>
      <c r="G487" s="83" t="s">
        <v>209</v>
      </c>
      <c r="H487" s="83" t="s">
        <v>467</v>
      </c>
      <c r="I487" s="90" t="s">
        <v>1647</v>
      </c>
      <c r="J487" s="85" t="s">
        <v>1648</v>
      </c>
      <c r="K487" s="81" t="str">
        <f t="shared" si="86"/>
        <v>武汉威伟机械</v>
      </c>
      <c r="L487" s="88" t="s">
        <v>167</v>
      </c>
      <c r="M487" s="87" t="s">
        <v>191</v>
      </c>
      <c r="N487" s="81" t="str">
        <f t="shared" si="87"/>
        <v>9.6米</v>
      </c>
      <c r="O487" s="84">
        <v>13</v>
      </c>
      <c r="P487" s="84">
        <v>0</v>
      </c>
      <c r="Q487" s="84">
        <f t="shared" si="94"/>
        <v>13</v>
      </c>
      <c r="R487" s="81" t="str">
        <f t="shared" si="88"/>
        <v>分拣摆渡</v>
      </c>
    </row>
    <row r="488" spans="1:18" s="89" customFormat="1" ht="18.75">
      <c r="A488" s="82">
        <v>43206</v>
      </c>
      <c r="B488" s="88" t="s">
        <v>288</v>
      </c>
      <c r="C488" s="88">
        <v>1130</v>
      </c>
      <c r="D488" s="88">
        <v>1140</v>
      </c>
      <c r="E488" s="83" t="s">
        <v>203</v>
      </c>
      <c r="F488" s="83" t="s">
        <v>430</v>
      </c>
      <c r="G488" s="83" t="s">
        <v>209</v>
      </c>
      <c r="H488" s="83" t="s">
        <v>467</v>
      </c>
      <c r="I488" s="90" t="s">
        <v>1649</v>
      </c>
      <c r="J488" s="85" t="s">
        <v>1650</v>
      </c>
      <c r="K488" s="81" t="str">
        <f t="shared" si="86"/>
        <v>武汉威伟机械</v>
      </c>
      <c r="L488" s="88" t="s">
        <v>167</v>
      </c>
      <c r="M488" s="87" t="s">
        <v>191</v>
      </c>
      <c r="N488" s="81" t="str">
        <f t="shared" si="87"/>
        <v>9.6米</v>
      </c>
      <c r="O488" s="84">
        <v>14</v>
      </c>
      <c r="P488" s="84">
        <v>0</v>
      </c>
      <c r="Q488" s="84">
        <f t="shared" si="94"/>
        <v>14</v>
      </c>
      <c r="R488" s="81" t="str">
        <f t="shared" si="88"/>
        <v>分拣摆渡</v>
      </c>
    </row>
    <row r="489" spans="1:18" s="89" customFormat="1" ht="18.75">
      <c r="A489" s="82">
        <v>43206</v>
      </c>
      <c r="B489" s="88" t="s">
        <v>288</v>
      </c>
      <c r="C489" s="88">
        <v>1032</v>
      </c>
      <c r="D489" s="88">
        <v>1042</v>
      </c>
      <c r="E489" s="83" t="s">
        <v>203</v>
      </c>
      <c r="F489" s="83" t="s">
        <v>430</v>
      </c>
      <c r="G489" s="83" t="s">
        <v>209</v>
      </c>
      <c r="H489" s="83" t="s">
        <v>467</v>
      </c>
      <c r="I489" s="90" t="s">
        <v>1651</v>
      </c>
      <c r="J489" s="85" t="s">
        <v>1652</v>
      </c>
      <c r="K489" s="81" t="str">
        <f t="shared" si="86"/>
        <v>武汉威伟机械</v>
      </c>
      <c r="L489" s="88" t="s">
        <v>167</v>
      </c>
      <c r="M489" s="87" t="s">
        <v>191</v>
      </c>
      <c r="N489" s="81" t="str">
        <f t="shared" si="87"/>
        <v>9.6米</v>
      </c>
      <c r="O489" s="84">
        <v>14</v>
      </c>
      <c r="P489" s="84">
        <v>0</v>
      </c>
      <c r="Q489" s="84">
        <f t="shared" si="94"/>
        <v>14</v>
      </c>
      <c r="R489" s="81" t="str">
        <f t="shared" si="88"/>
        <v>分拣摆渡</v>
      </c>
    </row>
    <row r="490" spans="1:18" s="89" customFormat="1" ht="18.75">
      <c r="A490" s="82">
        <v>43206</v>
      </c>
      <c r="B490" s="88" t="s">
        <v>288</v>
      </c>
      <c r="C490" s="88">
        <v>1001</v>
      </c>
      <c r="D490" s="88">
        <v>1011</v>
      </c>
      <c r="E490" s="83" t="s">
        <v>203</v>
      </c>
      <c r="F490" s="83" t="s">
        <v>430</v>
      </c>
      <c r="G490" s="83" t="s">
        <v>209</v>
      </c>
      <c r="H490" s="83" t="s">
        <v>467</v>
      </c>
      <c r="I490" s="90" t="s">
        <v>1653</v>
      </c>
      <c r="J490" s="85" t="s">
        <v>1654</v>
      </c>
      <c r="K490" s="81" t="str">
        <f t="shared" si="86"/>
        <v>武汉威伟机械</v>
      </c>
      <c r="L490" s="88" t="s">
        <v>363</v>
      </c>
      <c r="M490" s="87" t="s">
        <v>118</v>
      </c>
      <c r="N490" s="81" t="str">
        <f t="shared" si="87"/>
        <v>9.6米</v>
      </c>
      <c r="O490" s="84">
        <v>14</v>
      </c>
      <c r="P490" s="84">
        <v>0</v>
      </c>
      <c r="Q490" s="84">
        <f t="shared" si="94"/>
        <v>14</v>
      </c>
      <c r="R490" s="81" t="str">
        <f t="shared" si="88"/>
        <v>分拣摆渡</v>
      </c>
    </row>
    <row r="491" spans="1:18" s="89" customFormat="1" ht="18.75">
      <c r="A491" s="82">
        <v>43206</v>
      </c>
      <c r="B491" s="88" t="s">
        <v>288</v>
      </c>
      <c r="C491" s="88">
        <v>1107</v>
      </c>
      <c r="D491" s="88">
        <v>1117</v>
      </c>
      <c r="E491" s="83" t="s">
        <v>203</v>
      </c>
      <c r="F491" s="83" t="s">
        <v>430</v>
      </c>
      <c r="G491" s="83" t="s">
        <v>209</v>
      </c>
      <c r="H491" s="83" t="s">
        <v>467</v>
      </c>
      <c r="I491" s="90" t="s">
        <v>1655</v>
      </c>
      <c r="J491" s="85" t="s">
        <v>1656</v>
      </c>
      <c r="K491" s="81" t="str">
        <f t="shared" si="86"/>
        <v>武汉威伟机械</v>
      </c>
      <c r="L491" s="88" t="s">
        <v>363</v>
      </c>
      <c r="M491" s="87" t="s">
        <v>118</v>
      </c>
      <c r="N491" s="81" t="str">
        <f t="shared" si="87"/>
        <v>9.6米</v>
      </c>
      <c r="O491" s="84">
        <v>14</v>
      </c>
      <c r="P491" s="84">
        <v>0</v>
      </c>
      <c r="Q491" s="84">
        <f t="shared" si="94"/>
        <v>14</v>
      </c>
      <c r="R491" s="81" t="str">
        <f t="shared" si="88"/>
        <v>分拣摆渡</v>
      </c>
    </row>
    <row r="492" spans="1:18" s="89" customFormat="1" ht="18.75">
      <c r="A492" s="82">
        <v>43206</v>
      </c>
      <c r="B492" s="88" t="s">
        <v>288</v>
      </c>
      <c r="C492" s="88">
        <v>1200</v>
      </c>
      <c r="D492" s="88">
        <v>1200</v>
      </c>
      <c r="E492" s="83" t="s">
        <v>203</v>
      </c>
      <c r="F492" s="83" t="s">
        <v>430</v>
      </c>
      <c r="G492" s="83" t="s">
        <v>209</v>
      </c>
      <c r="H492" s="83" t="s">
        <v>467</v>
      </c>
      <c r="I492" s="90" t="s">
        <v>1657</v>
      </c>
      <c r="J492" s="85" t="s">
        <v>1658</v>
      </c>
      <c r="K492" s="81" t="str">
        <f t="shared" si="86"/>
        <v>武汉威伟机械</v>
      </c>
      <c r="L492" s="88" t="s">
        <v>363</v>
      </c>
      <c r="M492" s="87" t="s">
        <v>118</v>
      </c>
      <c r="N492" s="81" t="str">
        <f t="shared" si="87"/>
        <v>9.6米</v>
      </c>
      <c r="O492" s="84">
        <v>7</v>
      </c>
      <c r="P492" s="84">
        <v>0</v>
      </c>
      <c r="Q492" s="84">
        <f t="shared" si="94"/>
        <v>7</v>
      </c>
      <c r="R492" s="81" t="str">
        <f t="shared" si="88"/>
        <v>分拣摆渡</v>
      </c>
    </row>
    <row r="493" spans="1:18" s="89" customFormat="1" ht="18.75">
      <c r="A493" s="82">
        <v>43206</v>
      </c>
      <c r="B493" s="88" t="s">
        <v>288</v>
      </c>
      <c r="C493" s="88">
        <v>1644</v>
      </c>
      <c r="D493" s="88">
        <v>1654</v>
      </c>
      <c r="E493" s="83" t="s">
        <v>203</v>
      </c>
      <c r="F493" s="83" t="s">
        <v>430</v>
      </c>
      <c r="G493" s="83" t="s">
        <v>209</v>
      </c>
      <c r="H493" s="83" t="s">
        <v>467</v>
      </c>
      <c r="I493" s="90" t="s">
        <v>1659</v>
      </c>
      <c r="J493" s="85" t="s">
        <v>1660</v>
      </c>
      <c r="K493" s="81" t="str">
        <f t="shared" si="86"/>
        <v>武汉威伟机械</v>
      </c>
      <c r="L493" s="88" t="s">
        <v>363</v>
      </c>
      <c r="M493" s="87" t="s">
        <v>118</v>
      </c>
      <c r="N493" s="81" t="str">
        <f t="shared" si="87"/>
        <v>9.6米</v>
      </c>
      <c r="O493" s="84" t="s">
        <v>1661</v>
      </c>
      <c r="P493" s="84">
        <v>0</v>
      </c>
      <c r="Q493" s="84" t="s">
        <v>1661</v>
      </c>
      <c r="R493" s="81" t="str">
        <f t="shared" si="88"/>
        <v>分拣摆渡</v>
      </c>
    </row>
    <row r="494" spans="1:18" s="89" customFormat="1" ht="18.75">
      <c r="A494" s="82">
        <v>43206</v>
      </c>
      <c r="B494" s="88" t="s">
        <v>1086</v>
      </c>
      <c r="C494" s="88">
        <v>1918</v>
      </c>
      <c r="D494" s="88">
        <v>1928</v>
      </c>
      <c r="E494" s="83" t="s">
        <v>203</v>
      </c>
      <c r="F494" s="83" t="s">
        <v>430</v>
      </c>
      <c r="G494" s="83" t="s">
        <v>209</v>
      </c>
      <c r="H494" s="83" t="s">
        <v>467</v>
      </c>
      <c r="I494" s="90" t="s">
        <v>1662</v>
      </c>
      <c r="J494" s="85" t="s">
        <v>1663</v>
      </c>
      <c r="K494" s="81" t="str">
        <f t="shared" si="86"/>
        <v>武汉威伟机械</v>
      </c>
      <c r="L494" s="88" t="s">
        <v>363</v>
      </c>
      <c r="M494" s="87" t="s">
        <v>118</v>
      </c>
      <c r="N494" s="81" t="str">
        <f t="shared" si="87"/>
        <v>9.6米</v>
      </c>
      <c r="O494" s="84">
        <v>14</v>
      </c>
      <c r="P494" s="84">
        <v>0</v>
      </c>
      <c r="Q494" s="84">
        <f>SUM(O494:P494)</f>
        <v>14</v>
      </c>
      <c r="R494" s="81" t="str">
        <f t="shared" si="88"/>
        <v>分拣摆渡</v>
      </c>
    </row>
    <row r="495" spans="1:18" s="89" customFormat="1" ht="18.75">
      <c r="A495" s="82">
        <v>43206</v>
      </c>
      <c r="B495" s="88" t="s">
        <v>1321</v>
      </c>
      <c r="C495" s="88">
        <v>2041</v>
      </c>
      <c r="D495" s="88">
        <v>2051</v>
      </c>
      <c r="E495" s="83" t="s">
        <v>203</v>
      </c>
      <c r="F495" s="83" t="s">
        <v>430</v>
      </c>
      <c r="G495" s="83" t="s">
        <v>209</v>
      </c>
      <c r="H495" s="83" t="s">
        <v>467</v>
      </c>
      <c r="I495" s="90" t="s">
        <v>1664</v>
      </c>
      <c r="J495" s="85" t="s">
        <v>1665</v>
      </c>
      <c r="K495" s="81" t="str">
        <f t="shared" si="86"/>
        <v>武汉威伟机械</v>
      </c>
      <c r="L495" s="88" t="s">
        <v>363</v>
      </c>
      <c r="M495" s="87" t="s">
        <v>118</v>
      </c>
      <c r="N495" s="81" t="str">
        <f t="shared" si="87"/>
        <v>9.6米</v>
      </c>
      <c r="O495" s="84">
        <v>14</v>
      </c>
      <c r="P495" s="84">
        <v>0</v>
      </c>
      <c r="Q495" s="84">
        <f>SUM(O495:P495)</f>
        <v>14</v>
      </c>
      <c r="R495" s="81" t="str">
        <f t="shared" si="88"/>
        <v>分拣摆渡</v>
      </c>
    </row>
    <row r="496" spans="1:18" s="89" customFormat="1" ht="18.75">
      <c r="A496" s="82">
        <v>43206</v>
      </c>
      <c r="B496" s="88" t="s">
        <v>1086</v>
      </c>
      <c r="C496" s="88">
        <v>2151</v>
      </c>
      <c r="D496" s="88">
        <v>2201</v>
      </c>
      <c r="E496" s="83" t="s">
        <v>203</v>
      </c>
      <c r="F496" s="83" t="s">
        <v>430</v>
      </c>
      <c r="G496" s="83" t="s">
        <v>209</v>
      </c>
      <c r="H496" s="83" t="s">
        <v>467</v>
      </c>
      <c r="I496" s="90" t="s">
        <v>1666</v>
      </c>
      <c r="J496" s="85" t="s">
        <v>1667</v>
      </c>
      <c r="K496" s="81" t="str">
        <f t="shared" si="86"/>
        <v>武汉威伟机械</v>
      </c>
      <c r="L496" s="88" t="s">
        <v>363</v>
      </c>
      <c r="M496" s="87" t="s">
        <v>118</v>
      </c>
      <c r="N496" s="81" t="str">
        <f t="shared" si="87"/>
        <v>9.6米</v>
      </c>
      <c r="O496" s="84">
        <v>14</v>
      </c>
      <c r="P496" s="84">
        <v>0</v>
      </c>
      <c r="Q496" s="84">
        <f>SUM(O496:P496)</f>
        <v>14</v>
      </c>
      <c r="R496" s="81" t="str">
        <f t="shared" si="88"/>
        <v>分拣摆渡</v>
      </c>
    </row>
    <row r="497" spans="1:18" s="89" customFormat="1" ht="18.75">
      <c r="A497" s="82">
        <v>43206</v>
      </c>
      <c r="B497" s="88" t="s">
        <v>1181</v>
      </c>
      <c r="C497" s="88">
        <v>2311</v>
      </c>
      <c r="D497" s="88">
        <v>2328</v>
      </c>
      <c r="E497" s="83" t="s">
        <v>209</v>
      </c>
      <c r="F497" s="83" t="s">
        <v>517</v>
      </c>
      <c r="G497" s="83" t="s">
        <v>203</v>
      </c>
      <c r="H497" s="83" t="s">
        <v>430</v>
      </c>
      <c r="I497" s="90" t="s">
        <v>1668</v>
      </c>
      <c r="J497" s="85" t="s">
        <v>1669</v>
      </c>
      <c r="K497" s="81" t="str">
        <f t="shared" si="86"/>
        <v>武汉威伟机械</v>
      </c>
      <c r="L497" s="88" t="s">
        <v>363</v>
      </c>
      <c r="M497" s="87" t="s">
        <v>118</v>
      </c>
      <c r="N497" s="81" t="str">
        <f t="shared" si="87"/>
        <v>9.6米</v>
      </c>
      <c r="O497" s="84" t="s">
        <v>1670</v>
      </c>
      <c r="P497" s="84">
        <v>0</v>
      </c>
      <c r="Q497" s="84" t="s">
        <v>1670</v>
      </c>
      <c r="R497" s="81" t="str">
        <f t="shared" si="88"/>
        <v>分拣摆渡</v>
      </c>
    </row>
    <row r="498" spans="1:18" s="89" customFormat="1" ht="18.75">
      <c r="A498" s="82">
        <v>43206</v>
      </c>
      <c r="B498" s="88" t="s">
        <v>1086</v>
      </c>
      <c r="C498" s="88">
        <v>2343</v>
      </c>
      <c r="D498" s="88">
        <v>2353</v>
      </c>
      <c r="E498" s="83" t="s">
        <v>203</v>
      </c>
      <c r="F498" s="83" t="s">
        <v>430</v>
      </c>
      <c r="G498" s="83" t="s">
        <v>209</v>
      </c>
      <c r="H498" s="83" t="s">
        <v>467</v>
      </c>
      <c r="I498" s="90" t="s">
        <v>1671</v>
      </c>
      <c r="J498" s="85" t="s">
        <v>1672</v>
      </c>
      <c r="K498" s="81" t="str">
        <f t="shared" si="86"/>
        <v>武汉威伟机械</v>
      </c>
      <c r="L498" s="88" t="s">
        <v>363</v>
      </c>
      <c r="M498" s="87" t="s">
        <v>118</v>
      </c>
      <c r="N498" s="81" t="str">
        <f t="shared" si="87"/>
        <v>9.6米</v>
      </c>
      <c r="O498" s="84">
        <v>13</v>
      </c>
      <c r="P498" s="84">
        <v>0</v>
      </c>
      <c r="Q498" s="84">
        <f>SUM(O498:P498)</f>
        <v>13</v>
      </c>
      <c r="R498" s="81" t="str">
        <f t="shared" si="88"/>
        <v>分拣摆渡</v>
      </c>
    </row>
    <row r="499" spans="1:18" s="89" customFormat="1" ht="18.75">
      <c r="A499" s="82">
        <v>43206</v>
      </c>
      <c r="B499" s="88" t="s">
        <v>1181</v>
      </c>
      <c r="C499" s="88">
        <v>1741</v>
      </c>
      <c r="D499" s="88">
        <v>1750</v>
      </c>
      <c r="E499" s="83" t="s">
        <v>209</v>
      </c>
      <c r="F499" s="83" t="s">
        <v>517</v>
      </c>
      <c r="G499" s="83" t="s">
        <v>203</v>
      </c>
      <c r="H499" s="83" t="s">
        <v>430</v>
      </c>
      <c r="I499" s="90" t="s">
        <v>1673</v>
      </c>
      <c r="J499" s="85" t="s">
        <v>1674</v>
      </c>
      <c r="K499" s="81" t="str">
        <f t="shared" si="86"/>
        <v>武汉威伟机械</v>
      </c>
      <c r="L499" s="88" t="s">
        <v>168</v>
      </c>
      <c r="M499" s="87" t="s">
        <v>275</v>
      </c>
      <c r="N499" s="81" t="str">
        <f t="shared" si="87"/>
        <v>9.6米</v>
      </c>
      <c r="O499" s="84">
        <v>11</v>
      </c>
      <c r="P499" s="84">
        <v>0</v>
      </c>
      <c r="Q499" s="84">
        <f>SUM(O499:P499)</f>
        <v>11</v>
      </c>
      <c r="R499" s="81" t="str">
        <f t="shared" si="88"/>
        <v>分拣摆渡</v>
      </c>
    </row>
    <row r="500" spans="1:18" s="89" customFormat="1" ht="18.75">
      <c r="A500" s="82">
        <v>43206</v>
      </c>
      <c r="B500" s="88" t="s">
        <v>111</v>
      </c>
      <c r="C500" s="88">
        <v>2045</v>
      </c>
      <c r="D500" s="88">
        <v>2128</v>
      </c>
      <c r="E500" s="83" t="s">
        <v>209</v>
      </c>
      <c r="F500" s="83" t="s">
        <v>517</v>
      </c>
      <c r="G500" s="83" t="s">
        <v>203</v>
      </c>
      <c r="H500" s="83" t="s">
        <v>430</v>
      </c>
      <c r="I500" s="90" t="s">
        <v>1675</v>
      </c>
      <c r="J500" s="85" t="s">
        <v>1678</v>
      </c>
      <c r="K500" s="81" t="str">
        <f t="shared" si="86"/>
        <v>武汉威伟机械</v>
      </c>
      <c r="L500" s="88" t="s">
        <v>167</v>
      </c>
      <c r="M500" s="87" t="s">
        <v>191</v>
      </c>
      <c r="N500" s="81" t="str">
        <f t="shared" si="87"/>
        <v>9.6米</v>
      </c>
      <c r="O500" s="84">
        <v>14</v>
      </c>
      <c r="P500" s="84">
        <v>0</v>
      </c>
      <c r="Q500" s="84">
        <f>SUM(O500:P500)</f>
        <v>14</v>
      </c>
      <c r="R500" s="81" t="str">
        <f t="shared" si="88"/>
        <v>分拣摆渡</v>
      </c>
    </row>
    <row r="501" spans="1:18" s="89" customFormat="1" ht="18.75">
      <c r="A501" s="82">
        <v>43206</v>
      </c>
      <c r="B501" s="88" t="s">
        <v>288</v>
      </c>
      <c r="C501" s="88">
        <v>1828</v>
      </c>
      <c r="D501" s="88">
        <v>1838</v>
      </c>
      <c r="E501" s="83" t="s">
        <v>203</v>
      </c>
      <c r="F501" s="83" t="s">
        <v>430</v>
      </c>
      <c r="G501" s="83" t="s">
        <v>209</v>
      </c>
      <c r="H501" s="83" t="s">
        <v>467</v>
      </c>
      <c r="I501" s="90" t="s">
        <v>1677</v>
      </c>
      <c r="J501" s="85" t="s">
        <v>1897</v>
      </c>
      <c r="K501" s="81" t="str">
        <f t="shared" si="86"/>
        <v>武汉威伟机械</v>
      </c>
      <c r="L501" s="88" t="s">
        <v>167</v>
      </c>
      <c r="M501" s="87" t="s">
        <v>191</v>
      </c>
      <c r="N501" s="81" t="str">
        <f t="shared" si="87"/>
        <v>9.6米</v>
      </c>
      <c r="O501" s="84">
        <v>14</v>
      </c>
      <c r="P501" s="84">
        <v>0</v>
      </c>
      <c r="Q501" s="84">
        <f>SUM(O501:P501)</f>
        <v>14</v>
      </c>
      <c r="R501" s="81" t="str">
        <f t="shared" si="88"/>
        <v>分拣摆渡</v>
      </c>
    </row>
    <row r="502" spans="1:18" s="89" customFormat="1" ht="18.75">
      <c r="A502" s="82">
        <v>43207</v>
      </c>
      <c r="B502" s="88" t="s">
        <v>234</v>
      </c>
      <c r="C502" s="88">
        <v>1640</v>
      </c>
      <c r="D502" s="88">
        <v>1837</v>
      </c>
      <c r="E502" s="83" t="s">
        <v>235</v>
      </c>
      <c r="F502" s="83" t="s">
        <v>251</v>
      </c>
      <c r="G502" s="83" t="s">
        <v>203</v>
      </c>
      <c r="H502" s="83" t="s">
        <v>430</v>
      </c>
      <c r="I502" s="92" t="s">
        <v>1724</v>
      </c>
      <c r="J502" s="85" t="s">
        <v>1680</v>
      </c>
      <c r="K502" s="81" t="str">
        <f t="shared" ref="K502:K539" si="95">IF(A502&lt;&gt;"","武汉威伟机械","------")</f>
        <v>武汉威伟机械</v>
      </c>
      <c r="L502" s="88" t="s">
        <v>181</v>
      </c>
      <c r="M502" s="87" t="s">
        <v>197</v>
      </c>
      <c r="N502" s="81" t="str">
        <f t="shared" ref="N502:N539" si="96">IF(A502&lt;&gt;"","9.6米","--")</f>
        <v>9.6米</v>
      </c>
      <c r="O502" s="84" t="s">
        <v>1681</v>
      </c>
      <c r="P502" s="84">
        <v>0</v>
      </c>
      <c r="Q502" s="84" t="s">
        <v>1681</v>
      </c>
      <c r="R502" s="81" t="str">
        <f t="shared" ref="R502:R539" si="97">IF(A502&lt;&gt;"","分拣摆渡","----")</f>
        <v>分拣摆渡</v>
      </c>
    </row>
    <row r="503" spans="1:18" s="89" customFormat="1" ht="18.75">
      <c r="A503" s="82">
        <v>43207</v>
      </c>
      <c r="B503" s="88" t="s">
        <v>234</v>
      </c>
      <c r="C503" s="88">
        <v>1120</v>
      </c>
      <c r="D503" s="88">
        <v>1302</v>
      </c>
      <c r="E503" s="83" t="s">
        <v>235</v>
      </c>
      <c r="F503" s="83" t="s">
        <v>251</v>
      </c>
      <c r="G503" s="83" t="s">
        <v>203</v>
      </c>
      <c r="H503" s="83" t="s">
        <v>430</v>
      </c>
      <c r="I503" s="92" t="s">
        <v>1725</v>
      </c>
      <c r="J503" s="85" t="s">
        <v>1682</v>
      </c>
      <c r="K503" s="81" t="str">
        <f t="shared" si="95"/>
        <v>武汉威伟机械</v>
      </c>
      <c r="L503" s="88" t="s">
        <v>178</v>
      </c>
      <c r="M503" s="87" t="s">
        <v>361</v>
      </c>
      <c r="N503" s="81" t="str">
        <f t="shared" si="96"/>
        <v>9.6米</v>
      </c>
      <c r="O503" s="84" t="s">
        <v>1683</v>
      </c>
      <c r="P503" s="84">
        <v>0</v>
      </c>
      <c r="Q503" s="84" t="s">
        <v>1683</v>
      </c>
      <c r="R503" s="81" t="str">
        <f t="shared" si="97"/>
        <v>分拣摆渡</v>
      </c>
    </row>
    <row r="504" spans="1:18" s="89" customFormat="1" ht="18.75">
      <c r="A504" s="82">
        <v>43207</v>
      </c>
      <c r="B504" s="88" t="s">
        <v>243</v>
      </c>
      <c r="C504" s="88">
        <v>1825</v>
      </c>
      <c r="D504" s="88">
        <v>2114</v>
      </c>
      <c r="E504" s="83" t="s">
        <v>235</v>
      </c>
      <c r="F504" s="83" t="s">
        <v>251</v>
      </c>
      <c r="G504" s="83" t="s">
        <v>203</v>
      </c>
      <c r="H504" s="83" t="s">
        <v>430</v>
      </c>
      <c r="I504" s="92" t="s">
        <v>1726</v>
      </c>
      <c r="J504" s="85" t="s">
        <v>1687</v>
      </c>
      <c r="K504" s="81" t="str">
        <f t="shared" si="95"/>
        <v>武汉威伟机械</v>
      </c>
      <c r="L504" s="88" t="s">
        <v>174</v>
      </c>
      <c r="M504" s="87" t="s">
        <v>195</v>
      </c>
      <c r="N504" s="81" t="str">
        <f t="shared" si="96"/>
        <v>9.6米</v>
      </c>
      <c r="O504" s="84">
        <v>14</v>
      </c>
      <c r="P504" s="84">
        <v>0</v>
      </c>
      <c r="Q504" s="84">
        <v>14</v>
      </c>
      <c r="R504" s="81" t="str">
        <f t="shared" si="97"/>
        <v>分拣摆渡</v>
      </c>
    </row>
    <row r="505" spans="1:18" s="89" customFormat="1" ht="18.75">
      <c r="A505" s="82">
        <v>43207</v>
      </c>
      <c r="B505" s="88" t="s">
        <v>234</v>
      </c>
      <c r="C505" s="88">
        <v>1250</v>
      </c>
      <c r="D505" s="88">
        <v>1425</v>
      </c>
      <c r="E505" s="83" t="s">
        <v>235</v>
      </c>
      <c r="F505" s="83" t="s">
        <v>251</v>
      </c>
      <c r="G505" s="83" t="s">
        <v>203</v>
      </c>
      <c r="H505" s="83" t="s">
        <v>430</v>
      </c>
      <c r="I505" s="92" t="s">
        <v>1727</v>
      </c>
      <c r="J505" s="85" t="s">
        <v>1688</v>
      </c>
      <c r="K505" s="81" t="str">
        <f t="shared" si="95"/>
        <v>武汉威伟机械</v>
      </c>
      <c r="L505" s="88" t="s">
        <v>183</v>
      </c>
      <c r="M505" s="87" t="s">
        <v>107</v>
      </c>
      <c r="N505" s="81" t="str">
        <f t="shared" si="96"/>
        <v>9.6米</v>
      </c>
      <c r="O505" s="84" t="s">
        <v>1689</v>
      </c>
      <c r="P505" s="84">
        <v>0</v>
      </c>
      <c r="Q505" s="84" t="s">
        <v>1689</v>
      </c>
      <c r="R505" s="81" t="str">
        <f t="shared" si="97"/>
        <v>分拣摆渡</v>
      </c>
    </row>
    <row r="506" spans="1:18" s="89" customFormat="1" ht="18.75">
      <c r="A506" s="82">
        <v>43207</v>
      </c>
      <c r="B506" s="88" t="s">
        <v>500</v>
      </c>
      <c r="C506" s="88">
        <v>1830</v>
      </c>
      <c r="D506" s="88">
        <v>2010</v>
      </c>
      <c r="E506" s="83" t="s">
        <v>201</v>
      </c>
      <c r="F506" s="83" t="s">
        <v>1685</v>
      </c>
      <c r="G506" s="83" t="s">
        <v>203</v>
      </c>
      <c r="H506" s="83" t="s">
        <v>430</v>
      </c>
      <c r="I506" s="92" t="s">
        <v>1728</v>
      </c>
      <c r="J506" s="85" t="s">
        <v>1686</v>
      </c>
      <c r="K506" s="81" t="str">
        <f t="shared" si="95"/>
        <v>武汉威伟机械</v>
      </c>
      <c r="L506" s="88" t="s">
        <v>175</v>
      </c>
      <c r="M506" s="87" t="s">
        <v>239</v>
      </c>
      <c r="N506" s="81" t="str">
        <f t="shared" si="96"/>
        <v>9.6米</v>
      </c>
      <c r="O506" s="84">
        <v>14</v>
      </c>
      <c r="P506" s="84">
        <v>0</v>
      </c>
      <c r="Q506" s="84">
        <f>SUM(O506:P506)</f>
        <v>14</v>
      </c>
      <c r="R506" s="81" t="str">
        <f t="shared" si="97"/>
        <v>分拣摆渡</v>
      </c>
    </row>
    <row r="507" spans="1:18" s="89" customFormat="1" ht="18.75">
      <c r="A507" s="82">
        <v>43207</v>
      </c>
      <c r="B507" s="88" t="s">
        <v>243</v>
      </c>
      <c r="C507" s="88">
        <v>1929</v>
      </c>
      <c r="D507" s="88">
        <v>2110</v>
      </c>
      <c r="E507" s="83" t="s">
        <v>235</v>
      </c>
      <c r="F507" s="83" t="s">
        <v>251</v>
      </c>
      <c r="G507" s="83" t="s">
        <v>203</v>
      </c>
      <c r="H507" s="83" t="s">
        <v>430</v>
      </c>
      <c r="I507" s="92" t="s">
        <v>1729</v>
      </c>
      <c r="J507" s="85" t="s">
        <v>1713</v>
      </c>
      <c r="K507" s="81" t="str">
        <f>IF(A507&lt;&gt;"","武汉威伟机械","------")</f>
        <v>武汉威伟机械</v>
      </c>
      <c r="L507" s="88" t="s">
        <v>180</v>
      </c>
      <c r="M507" s="87" t="s">
        <v>196</v>
      </c>
      <c r="N507" s="81" t="str">
        <f>IF(A507&lt;&gt;"","9.6米","--")</f>
        <v>9.6米</v>
      </c>
      <c r="O507" s="84">
        <v>14</v>
      </c>
      <c r="P507" s="84">
        <v>0</v>
      </c>
      <c r="Q507" s="84">
        <v>14</v>
      </c>
      <c r="R507" s="81" t="str">
        <f>IF(A507&lt;&gt;"","分拣摆渡","----")</f>
        <v>分拣摆渡</v>
      </c>
    </row>
    <row r="508" spans="1:18" s="89" customFormat="1" ht="18.75">
      <c r="A508" s="82">
        <v>43207</v>
      </c>
      <c r="B508" s="88" t="s">
        <v>243</v>
      </c>
      <c r="C508" s="88">
        <v>1900</v>
      </c>
      <c r="D508" s="88">
        <v>2050</v>
      </c>
      <c r="E508" s="83" t="s">
        <v>235</v>
      </c>
      <c r="F508" s="83" t="s">
        <v>251</v>
      </c>
      <c r="G508" s="83" t="s">
        <v>203</v>
      </c>
      <c r="H508" s="83" t="s">
        <v>430</v>
      </c>
      <c r="I508" s="92" t="s">
        <v>1730</v>
      </c>
      <c r="J508" s="85" t="s">
        <v>1709</v>
      </c>
      <c r="K508" s="81" t="str">
        <f>IF(A508&lt;&gt;"","武汉威伟机械","------")</f>
        <v>武汉威伟机械</v>
      </c>
      <c r="L508" s="88" t="s">
        <v>1751</v>
      </c>
      <c r="M508" s="87" t="s">
        <v>250</v>
      </c>
      <c r="N508" s="81" t="str">
        <f>IF(A508&lt;&gt;"","9.6米","--")</f>
        <v>9.6米</v>
      </c>
      <c r="O508" s="84">
        <v>14</v>
      </c>
      <c r="P508" s="84">
        <v>0</v>
      </c>
      <c r="Q508" s="84">
        <v>14</v>
      </c>
      <c r="R508" s="81" t="str">
        <f>IF(A508&lt;&gt;"","分拣摆渡","----")</f>
        <v>分拣摆渡</v>
      </c>
    </row>
    <row r="509" spans="1:18" s="89" customFormat="1" ht="18.75">
      <c r="A509" s="82">
        <v>43207</v>
      </c>
      <c r="B509" s="88" t="s">
        <v>234</v>
      </c>
      <c r="C509" s="88">
        <v>1800</v>
      </c>
      <c r="D509" s="88">
        <v>1946</v>
      </c>
      <c r="E509" s="83" t="s">
        <v>235</v>
      </c>
      <c r="F509" s="83" t="s">
        <v>251</v>
      </c>
      <c r="G509" s="83" t="s">
        <v>203</v>
      </c>
      <c r="H509" s="83" t="s">
        <v>430</v>
      </c>
      <c r="I509" s="92" t="s">
        <v>1731</v>
      </c>
      <c r="J509" s="85" t="s">
        <v>1752</v>
      </c>
      <c r="K509" s="81" t="str">
        <f>IF(A509&lt;&gt;"","武汉威伟机械","------")</f>
        <v>武汉威伟机械</v>
      </c>
      <c r="L509" s="88" t="s">
        <v>1135</v>
      </c>
      <c r="M509" s="87" t="s">
        <v>1097</v>
      </c>
      <c r="N509" s="81" t="str">
        <f>IF(A509&lt;&gt;"","9.6米","--")</f>
        <v>9.6米</v>
      </c>
      <c r="O509" s="84" t="s">
        <v>1704</v>
      </c>
      <c r="P509" s="84">
        <v>0</v>
      </c>
      <c r="Q509" s="84" t="s">
        <v>1704</v>
      </c>
      <c r="R509" s="81" t="str">
        <f>IF(A509&lt;&gt;"","分拣摆渡","----")</f>
        <v>分拣摆渡</v>
      </c>
    </row>
    <row r="510" spans="1:18" s="89" customFormat="1" ht="18.75">
      <c r="A510" s="82">
        <v>43207</v>
      </c>
      <c r="B510" s="88" t="s">
        <v>1755</v>
      </c>
      <c r="C510" s="88">
        <v>1925</v>
      </c>
      <c r="D510" s="88">
        <v>2151</v>
      </c>
      <c r="E510" s="83" t="s">
        <v>958</v>
      </c>
      <c r="F510" s="83" t="s">
        <v>1756</v>
      </c>
      <c r="G510" s="83" t="s">
        <v>946</v>
      </c>
      <c r="H510" s="83" t="s">
        <v>1757</v>
      </c>
      <c r="I510" s="65" t="s">
        <v>1758</v>
      </c>
      <c r="J510" s="85" t="s">
        <v>1759</v>
      </c>
      <c r="K510" s="81" t="str">
        <f>IF(A510&lt;&gt;"","武汉威伟机械","------")</f>
        <v>武汉威伟机械</v>
      </c>
      <c r="L510" s="88" t="s">
        <v>1134</v>
      </c>
      <c r="M510" s="87" t="s">
        <v>1760</v>
      </c>
      <c r="N510" s="81" t="str">
        <f>IF(A510&lt;&gt;"","9.6米","--")</f>
        <v>9.6米</v>
      </c>
      <c r="O510" s="84">
        <v>14</v>
      </c>
      <c r="P510" s="84">
        <v>0</v>
      </c>
      <c r="Q510" s="84">
        <v>14</v>
      </c>
      <c r="R510" s="92" t="s">
        <v>1758</v>
      </c>
    </row>
    <row r="511" spans="1:18" s="89" customFormat="1" ht="18.75">
      <c r="A511" s="82">
        <v>43207</v>
      </c>
      <c r="B511" s="88" t="s">
        <v>243</v>
      </c>
      <c r="C511" s="88">
        <v>1957</v>
      </c>
      <c r="D511" s="88">
        <v>2137</v>
      </c>
      <c r="E511" s="83" t="s">
        <v>235</v>
      </c>
      <c r="F511" s="83" t="s">
        <v>251</v>
      </c>
      <c r="G511" s="83" t="s">
        <v>203</v>
      </c>
      <c r="H511" s="83" t="s">
        <v>430</v>
      </c>
      <c r="I511" s="65" t="s">
        <v>1753</v>
      </c>
      <c r="J511" s="85" t="s">
        <v>1754</v>
      </c>
      <c r="K511" s="81" t="str">
        <f>IF(A511&lt;&gt;"","武汉威伟机械","------")</f>
        <v>武汉威伟机械</v>
      </c>
      <c r="L511" s="88" t="s">
        <v>165</v>
      </c>
      <c r="M511" s="87" t="s">
        <v>144</v>
      </c>
      <c r="N511" s="81" t="str">
        <f>IF(A511&lt;&gt;"","9.6米","--")</f>
        <v>9.6米</v>
      </c>
      <c r="O511" s="84">
        <v>11</v>
      </c>
      <c r="P511" s="84">
        <v>0</v>
      </c>
      <c r="Q511" s="84">
        <v>11</v>
      </c>
      <c r="R511" s="81" t="str">
        <f>IF(A511&lt;&gt;"","分拣摆渡","----")</f>
        <v>分拣摆渡</v>
      </c>
    </row>
    <row r="512" spans="1:18" s="89" customFormat="1" ht="18.75">
      <c r="A512" s="82">
        <v>43207</v>
      </c>
      <c r="B512" s="88" t="s">
        <v>111</v>
      </c>
      <c r="C512" s="88">
        <v>1456</v>
      </c>
      <c r="D512" s="88">
        <v>1515</v>
      </c>
      <c r="E512" s="83" t="s">
        <v>209</v>
      </c>
      <c r="F512" s="83" t="s">
        <v>517</v>
      </c>
      <c r="G512" s="83" t="s">
        <v>203</v>
      </c>
      <c r="H512" s="83" t="s">
        <v>430</v>
      </c>
      <c r="I512" s="92" t="s">
        <v>1732</v>
      </c>
      <c r="J512" s="85" t="s">
        <v>1684</v>
      </c>
      <c r="K512" s="81" t="str">
        <f t="shared" si="95"/>
        <v>武汉威伟机械</v>
      </c>
      <c r="L512" s="88" t="s">
        <v>165</v>
      </c>
      <c r="M512" s="87" t="s">
        <v>144</v>
      </c>
      <c r="N512" s="81" t="str">
        <f t="shared" si="96"/>
        <v>9.6米</v>
      </c>
      <c r="O512" s="84">
        <v>12</v>
      </c>
      <c r="P512" s="84">
        <v>0</v>
      </c>
      <c r="Q512" s="84">
        <f>SUM(O512:P512)</f>
        <v>12</v>
      </c>
      <c r="R512" s="81" t="str">
        <f t="shared" si="97"/>
        <v>分拣摆渡</v>
      </c>
    </row>
    <row r="513" spans="1:18" s="89" customFormat="1" ht="18.75">
      <c r="A513" s="82">
        <v>43207</v>
      </c>
      <c r="B513" s="88" t="s">
        <v>278</v>
      </c>
      <c r="C513" s="88">
        <v>1928</v>
      </c>
      <c r="D513" s="88">
        <v>1933</v>
      </c>
      <c r="E513" s="83" t="s">
        <v>209</v>
      </c>
      <c r="F513" s="83" t="s">
        <v>517</v>
      </c>
      <c r="G513" s="83" t="s">
        <v>203</v>
      </c>
      <c r="H513" s="83" t="s">
        <v>430</v>
      </c>
      <c r="I513" s="92" t="s">
        <v>1733</v>
      </c>
      <c r="J513" s="85" t="s">
        <v>1691</v>
      </c>
      <c r="K513" s="81" t="str">
        <f t="shared" si="95"/>
        <v>武汉威伟机械</v>
      </c>
      <c r="L513" s="88" t="s">
        <v>167</v>
      </c>
      <c r="M513" s="87" t="s">
        <v>191</v>
      </c>
      <c r="N513" s="81" t="str">
        <f t="shared" si="96"/>
        <v>9.6米</v>
      </c>
      <c r="O513" s="84">
        <v>14</v>
      </c>
      <c r="P513" s="84">
        <v>0</v>
      </c>
      <c r="Q513" s="84">
        <v>14</v>
      </c>
      <c r="R513" s="81" t="str">
        <f t="shared" si="97"/>
        <v>分拣摆渡</v>
      </c>
    </row>
    <row r="514" spans="1:18" s="89" customFormat="1" ht="18.75">
      <c r="A514" s="82">
        <v>43207</v>
      </c>
      <c r="B514" s="88" t="s">
        <v>111</v>
      </c>
      <c r="C514" s="88">
        <v>1740</v>
      </c>
      <c r="D514" s="88">
        <v>1748</v>
      </c>
      <c r="E514" s="83" t="s">
        <v>209</v>
      </c>
      <c r="F514" s="83" t="s">
        <v>517</v>
      </c>
      <c r="G514" s="83" t="s">
        <v>203</v>
      </c>
      <c r="H514" s="83" t="s">
        <v>430</v>
      </c>
      <c r="I514" s="92" t="s">
        <v>1734</v>
      </c>
      <c r="J514" s="85" t="s">
        <v>1701</v>
      </c>
      <c r="K514" s="81" t="str">
        <f t="shared" si="95"/>
        <v>武汉威伟机械</v>
      </c>
      <c r="L514" s="88" t="s">
        <v>167</v>
      </c>
      <c r="M514" s="87" t="s">
        <v>191</v>
      </c>
      <c r="N514" s="81" t="str">
        <f t="shared" si="96"/>
        <v>9.6米</v>
      </c>
      <c r="O514" s="84">
        <v>14</v>
      </c>
      <c r="P514" s="84">
        <v>0</v>
      </c>
      <c r="Q514" s="84">
        <f>SUM(O516:P516)</f>
        <v>14</v>
      </c>
      <c r="R514" s="81" t="str">
        <f t="shared" si="97"/>
        <v>分拣摆渡</v>
      </c>
    </row>
    <row r="515" spans="1:18" s="89" customFormat="1" ht="18.75">
      <c r="A515" s="82">
        <v>43207</v>
      </c>
      <c r="B515" s="88" t="s">
        <v>111</v>
      </c>
      <c r="C515" s="88">
        <v>1045</v>
      </c>
      <c r="D515" s="88">
        <v>1052</v>
      </c>
      <c r="E515" s="83" t="s">
        <v>209</v>
      </c>
      <c r="F515" s="83" t="s">
        <v>517</v>
      </c>
      <c r="G515" s="83" t="s">
        <v>203</v>
      </c>
      <c r="H515" s="83" t="s">
        <v>430</v>
      </c>
      <c r="I515" s="92" t="s">
        <v>1735</v>
      </c>
      <c r="J515" s="85" t="s">
        <v>1702</v>
      </c>
      <c r="K515" s="81" t="str">
        <f t="shared" si="95"/>
        <v>武汉威伟机械</v>
      </c>
      <c r="L515" s="88" t="s">
        <v>167</v>
      </c>
      <c r="M515" s="87" t="s">
        <v>191</v>
      </c>
      <c r="N515" s="81" t="str">
        <f t="shared" si="96"/>
        <v>9.6米</v>
      </c>
      <c r="O515" s="84">
        <v>14</v>
      </c>
      <c r="P515" s="84">
        <v>0</v>
      </c>
      <c r="Q515" s="84">
        <f>SUM(O515:P515)</f>
        <v>14</v>
      </c>
      <c r="R515" s="81" t="str">
        <f t="shared" si="97"/>
        <v>分拣摆渡</v>
      </c>
    </row>
    <row r="516" spans="1:18" s="89" customFormat="1" ht="18.75">
      <c r="A516" s="82">
        <v>43207</v>
      </c>
      <c r="B516" s="88" t="s">
        <v>1705</v>
      </c>
      <c r="C516" s="88">
        <v>2021</v>
      </c>
      <c r="D516" s="88">
        <v>2029</v>
      </c>
      <c r="E516" s="83" t="s">
        <v>209</v>
      </c>
      <c r="F516" s="83" t="s">
        <v>517</v>
      </c>
      <c r="G516" s="83" t="s">
        <v>203</v>
      </c>
      <c r="H516" s="83" t="s">
        <v>430</v>
      </c>
      <c r="I516" s="92" t="s">
        <v>1736</v>
      </c>
      <c r="J516" s="85" t="s">
        <v>1706</v>
      </c>
      <c r="K516" s="81" t="str">
        <f t="shared" si="95"/>
        <v>武汉威伟机械</v>
      </c>
      <c r="L516" s="88" t="s">
        <v>178</v>
      </c>
      <c r="M516" s="87" t="s">
        <v>361</v>
      </c>
      <c r="N516" s="81" t="str">
        <f t="shared" si="96"/>
        <v>9.6米</v>
      </c>
      <c r="O516" s="84">
        <v>14</v>
      </c>
      <c r="P516" s="84">
        <v>0</v>
      </c>
      <c r="Q516" s="84">
        <f t="shared" ref="Q516:Q525" si="98">SUM(O516:P516)</f>
        <v>14</v>
      </c>
      <c r="R516" s="81" t="str">
        <f t="shared" si="97"/>
        <v>分拣摆渡</v>
      </c>
    </row>
    <row r="517" spans="1:18" s="89" customFormat="1" ht="18.75">
      <c r="A517" s="82">
        <v>43207</v>
      </c>
      <c r="B517" s="88" t="s">
        <v>307</v>
      </c>
      <c r="C517" s="88">
        <v>2047</v>
      </c>
      <c r="D517" s="88">
        <v>2054</v>
      </c>
      <c r="E517" s="83" t="s">
        <v>209</v>
      </c>
      <c r="F517" s="83" t="s">
        <v>517</v>
      </c>
      <c r="G517" s="83" t="s">
        <v>203</v>
      </c>
      <c r="H517" s="83" t="s">
        <v>430</v>
      </c>
      <c r="I517" s="92" t="s">
        <v>1737</v>
      </c>
      <c r="J517" s="85" t="s">
        <v>1711</v>
      </c>
      <c r="K517" s="81" t="str">
        <f t="shared" si="95"/>
        <v>武汉威伟机械</v>
      </c>
      <c r="L517" s="88" t="s">
        <v>183</v>
      </c>
      <c r="M517" s="87" t="s">
        <v>107</v>
      </c>
      <c r="N517" s="81" t="str">
        <f t="shared" si="96"/>
        <v>9.6米</v>
      </c>
      <c r="O517" s="84">
        <v>14</v>
      </c>
      <c r="P517" s="84">
        <v>0</v>
      </c>
      <c r="Q517" s="84">
        <f t="shared" si="98"/>
        <v>14</v>
      </c>
      <c r="R517" s="81" t="str">
        <f t="shared" si="97"/>
        <v>分拣摆渡</v>
      </c>
    </row>
    <row r="518" spans="1:18" s="89" customFormat="1" ht="18.75">
      <c r="A518" s="82">
        <v>43207</v>
      </c>
      <c r="B518" s="88" t="s">
        <v>258</v>
      </c>
      <c r="C518" s="88">
        <v>1735</v>
      </c>
      <c r="D518" s="88">
        <v>1945</v>
      </c>
      <c r="E518" s="83" t="s">
        <v>203</v>
      </c>
      <c r="F518" s="83" t="s">
        <v>430</v>
      </c>
      <c r="G518" s="83" t="s">
        <v>209</v>
      </c>
      <c r="H518" s="83" t="s">
        <v>467</v>
      </c>
      <c r="I518" s="92" t="s">
        <v>1738</v>
      </c>
      <c r="J518" s="85" t="s">
        <v>1690</v>
      </c>
      <c r="K518" s="81" t="str">
        <f t="shared" si="95"/>
        <v>武汉威伟机械</v>
      </c>
      <c r="L518" s="88" t="s">
        <v>170</v>
      </c>
      <c r="M518" s="87" t="s">
        <v>117</v>
      </c>
      <c r="N518" s="81" t="str">
        <f t="shared" si="96"/>
        <v>9.6米</v>
      </c>
      <c r="O518" s="84">
        <v>14</v>
      </c>
      <c r="P518" s="84">
        <v>0</v>
      </c>
      <c r="Q518" s="84">
        <f t="shared" si="98"/>
        <v>14</v>
      </c>
      <c r="R518" s="81" t="str">
        <f t="shared" si="97"/>
        <v>分拣摆渡</v>
      </c>
    </row>
    <row r="519" spans="1:18" s="89" customFormat="1" ht="18.75">
      <c r="A519" s="82">
        <v>43207</v>
      </c>
      <c r="B519" s="88" t="s">
        <v>71</v>
      </c>
      <c r="C519" s="88">
        <v>1802</v>
      </c>
      <c r="D519" s="88">
        <v>1812</v>
      </c>
      <c r="E519" s="83" t="s">
        <v>203</v>
      </c>
      <c r="F519" s="83" t="s">
        <v>430</v>
      </c>
      <c r="G519" s="83" t="s">
        <v>209</v>
      </c>
      <c r="H519" s="83" t="s">
        <v>467</v>
      </c>
      <c r="I519" s="92" t="s">
        <v>1739</v>
      </c>
      <c r="J519" s="85" t="s">
        <v>1693</v>
      </c>
      <c r="K519" s="81" t="str">
        <f t="shared" si="95"/>
        <v>武汉威伟机械</v>
      </c>
      <c r="L519" s="88" t="s">
        <v>170</v>
      </c>
      <c r="M519" s="87" t="s">
        <v>117</v>
      </c>
      <c r="N519" s="81" t="str">
        <f t="shared" si="96"/>
        <v>9.6米</v>
      </c>
      <c r="O519" s="84">
        <v>14</v>
      </c>
      <c r="P519" s="84">
        <v>0</v>
      </c>
      <c r="Q519" s="84">
        <f t="shared" si="98"/>
        <v>14</v>
      </c>
      <c r="R519" s="81" t="str">
        <f t="shared" si="97"/>
        <v>分拣摆渡</v>
      </c>
    </row>
    <row r="520" spans="1:18" s="89" customFormat="1" ht="18.75">
      <c r="A520" s="82">
        <v>43207</v>
      </c>
      <c r="B520" s="88" t="s">
        <v>71</v>
      </c>
      <c r="C520" s="88">
        <v>1602</v>
      </c>
      <c r="D520" s="88">
        <v>1612</v>
      </c>
      <c r="E520" s="83" t="s">
        <v>203</v>
      </c>
      <c r="F520" s="83" t="s">
        <v>430</v>
      </c>
      <c r="G520" s="83" t="s">
        <v>209</v>
      </c>
      <c r="H520" s="83" t="s">
        <v>467</v>
      </c>
      <c r="I520" s="92" t="s">
        <v>1740</v>
      </c>
      <c r="J520" s="85" t="s">
        <v>1695</v>
      </c>
      <c r="K520" s="81" t="str">
        <f t="shared" si="95"/>
        <v>武汉威伟机械</v>
      </c>
      <c r="L520" s="88" t="s">
        <v>170</v>
      </c>
      <c r="M520" s="87" t="s">
        <v>117</v>
      </c>
      <c r="N520" s="81" t="str">
        <f t="shared" si="96"/>
        <v>9.6米</v>
      </c>
      <c r="O520" s="84">
        <v>14</v>
      </c>
      <c r="P520" s="84">
        <v>0</v>
      </c>
      <c r="Q520" s="84">
        <f t="shared" si="98"/>
        <v>14</v>
      </c>
      <c r="R520" s="81" t="str">
        <f t="shared" si="97"/>
        <v>分拣摆渡</v>
      </c>
    </row>
    <row r="521" spans="1:18" s="89" customFormat="1" ht="18.75">
      <c r="A521" s="82">
        <v>43207</v>
      </c>
      <c r="B521" s="88" t="s">
        <v>71</v>
      </c>
      <c r="C521" s="88">
        <v>1607</v>
      </c>
      <c r="D521" s="88">
        <v>1617</v>
      </c>
      <c r="E521" s="83" t="s">
        <v>203</v>
      </c>
      <c r="F521" s="83" t="s">
        <v>430</v>
      </c>
      <c r="G521" s="83" t="s">
        <v>209</v>
      </c>
      <c r="H521" s="83" t="s">
        <v>467</v>
      </c>
      <c r="I521" s="92" t="s">
        <v>1741</v>
      </c>
      <c r="J521" s="85" t="s">
        <v>1696</v>
      </c>
      <c r="K521" s="81" t="str">
        <f t="shared" si="95"/>
        <v>武汉威伟机械</v>
      </c>
      <c r="L521" s="88" t="s">
        <v>170</v>
      </c>
      <c r="M521" s="87" t="s">
        <v>117</v>
      </c>
      <c r="N521" s="81" t="str">
        <f t="shared" si="96"/>
        <v>9.6米</v>
      </c>
      <c r="O521" s="84">
        <v>14</v>
      </c>
      <c r="P521" s="84">
        <v>0</v>
      </c>
      <c r="Q521" s="84">
        <f t="shared" si="98"/>
        <v>14</v>
      </c>
      <c r="R521" s="81" t="str">
        <f t="shared" si="97"/>
        <v>分拣摆渡</v>
      </c>
    </row>
    <row r="522" spans="1:18" s="89" customFormat="1" ht="18.75">
      <c r="A522" s="82">
        <v>43207</v>
      </c>
      <c r="B522" s="88" t="s">
        <v>71</v>
      </c>
      <c r="C522" s="88">
        <v>1415</v>
      </c>
      <c r="D522" s="88">
        <v>1425</v>
      </c>
      <c r="E522" s="83" t="s">
        <v>203</v>
      </c>
      <c r="F522" s="83" t="s">
        <v>430</v>
      </c>
      <c r="G522" s="83" t="s">
        <v>209</v>
      </c>
      <c r="H522" s="83" t="s">
        <v>467</v>
      </c>
      <c r="I522" s="92" t="s">
        <v>1742</v>
      </c>
      <c r="J522" s="85" t="s">
        <v>1697</v>
      </c>
      <c r="K522" s="81" t="str">
        <f t="shared" si="95"/>
        <v>武汉威伟机械</v>
      </c>
      <c r="L522" s="88" t="s">
        <v>170</v>
      </c>
      <c r="M522" s="87" t="s">
        <v>117</v>
      </c>
      <c r="N522" s="81" t="str">
        <f t="shared" si="96"/>
        <v>9.6米</v>
      </c>
      <c r="O522" s="84">
        <v>14</v>
      </c>
      <c r="P522" s="84">
        <v>0</v>
      </c>
      <c r="Q522" s="84">
        <f t="shared" si="98"/>
        <v>14</v>
      </c>
      <c r="R522" s="81" t="str">
        <f t="shared" si="97"/>
        <v>分拣摆渡</v>
      </c>
    </row>
    <row r="523" spans="1:18" s="89" customFormat="1" ht="18.75">
      <c r="A523" s="82">
        <v>43207</v>
      </c>
      <c r="B523" s="88" t="s">
        <v>71</v>
      </c>
      <c r="C523" s="88">
        <v>1139</v>
      </c>
      <c r="D523" s="88">
        <v>1149</v>
      </c>
      <c r="E523" s="83" t="s">
        <v>203</v>
      </c>
      <c r="F523" s="83" t="s">
        <v>430</v>
      </c>
      <c r="G523" s="83" t="s">
        <v>209</v>
      </c>
      <c r="H523" s="83" t="s">
        <v>467</v>
      </c>
      <c r="I523" s="92" t="s">
        <v>1743</v>
      </c>
      <c r="J523" s="85" t="s">
        <v>1698</v>
      </c>
      <c r="K523" s="81" t="str">
        <f t="shared" si="95"/>
        <v>武汉威伟机械</v>
      </c>
      <c r="L523" s="88" t="s">
        <v>170</v>
      </c>
      <c r="M523" s="87" t="s">
        <v>117</v>
      </c>
      <c r="N523" s="81" t="str">
        <f t="shared" si="96"/>
        <v>9.6米</v>
      </c>
      <c r="O523" s="84">
        <v>14</v>
      </c>
      <c r="P523" s="84">
        <v>0</v>
      </c>
      <c r="Q523" s="84">
        <f t="shared" si="98"/>
        <v>14</v>
      </c>
      <c r="R523" s="81" t="str">
        <f t="shared" si="97"/>
        <v>分拣摆渡</v>
      </c>
    </row>
    <row r="524" spans="1:18" s="89" customFormat="1" ht="18.75">
      <c r="A524" s="82">
        <v>43207</v>
      </c>
      <c r="B524" s="88" t="s">
        <v>71</v>
      </c>
      <c r="C524" s="88">
        <v>942</v>
      </c>
      <c r="D524" s="88">
        <v>952</v>
      </c>
      <c r="E524" s="83" t="s">
        <v>203</v>
      </c>
      <c r="F524" s="83" t="s">
        <v>430</v>
      </c>
      <c r="G524" s="83" t="s">
        <v>209</v>
      </c>
      <c r="H524" s="83" t="s">
        <v>467</v>
      </c>
      <c r="I524" s="92" t="s">
        <v>1744</v>
      </c>
      <c r="J524" s="85" t="s">
        <v>1699</v>
      </c>
      <c r="K524" s="81" t="str">
        <f t="shared" si="95"/>
        <v>武汉威伟机械</v>
      </c>
      <c r="L524" s="88" t="s">
        <v>162</v>
      </c>
      <c r="M524" s="87" t="s">
        <v>117</v>
      </c>
      <c r="N524" s="81" t="str">
        <f t="shared" si="96"/>
        <v>9.6米</v>
      </c>
      <c r="O524" s="84">
        <v>14</v>
      </c>
      <c r="P524" s="84">
        <v>0</v>
      </c>
      <c r="Q524" s="84">
        <f t="shared" si="98"/>
        <v>14</v>
      </c>
      <c r="R524" s="81" t="str">
        <f t="shared" si="97"/>
        <v>分拣摆渡</v>
      </c>
    </row>
    <row r="525" spans="1:18" s="89" customFormat="1" ht="18.75">
      <c r="A525" s="82">
        <v>43207</v>
      </c>
      <c r="B525" s="88" t="s">
        <v>1086</v>
      </c>
      <c r="C525" s="88">
        <v>2223</v>
      </c>
      <c r="D525" s="88">
        <v>2233</v>
      </c>
      <c r="E525" s="83" t="s">
        <v>203</v>
      </c>
      <c r="F525" s="83" t="s">
        <v>430</v>
      </c>
      <c r="G525" s="83" t="s">
        <v>209</v>
      </c>
      <c r="H525" s="83" t="s">
        <v>467</v>
      </c>
      <c r="I525" s="92" t="s">
        <v>1745</v>
      </c>
      <c r="J525" s="85" t="s">
        <v>1716</v>
      </c>
      <c r="K525" s="81" t="str">
        <f t="shared" si="95"/>
        <v>武汉威伟机械</v>
      </c>
      <c r="L525" s="88" t="s">
        <v>363</v>
      </c>
      <c r="M525" s="87" t="s">
        <v>118</v>
      </c>
      <c r="N525" s="81" t="str">
        <f t="shared" si="96"/>
        <v>9.6米</v>
      </c>
      <c r="O525" s="84">
        <v>14</v>
      </c>
      <c r="P525" s="84">
        <v>0</v>
      </c>
      <c r="Q525" s="84">
        <f t="shared" si="98"/>
        <v>14</v>
      </c>
      <c r="R525" s="81" t="str">
        <f t="shared" si="97"/>
        <v>分拣摆渡</v>
      </c>
    </row>
    <row r="526" spans="1:18" s="89" customFormat="1" ht="18.75">
      <c r="A526" s="82">
        <v>43207</v>
      </c>
      <c r="B526" s="88" t="s">
        <v>71</v>
      </c>
      <c r="C526" s="88">
        <v>1722</v>
      </c>
      <c r="D526" s="88">
        <v>1732</v>
      </c>
      <c r="E526" s="83" t="s">
        <v>203</v>
      </c>
      <c r="F526" s="83" t="s">
        <v>430</v>
      </c>
      <c r="G526" s="83" t="s">
        <v>209</v>
      </c>
      <c r="H526" s="83" t="s">
        <v>467</v>
      </c>
      <c r="I526" s="92" t="s">
        <v>1746</v>
      </c>
      <c r="J526" s="85" t="s">
        <v>1718</v>
      </c>
      <c r="K526" s="81" t="str">
        <f t="shared" si="95"/>
        <v>武汉威伟机械</v>
      </c>
      <c r="L526" s="88" t="s">
        <v>363</v>
      </c>
      <c r="M526" s="87" t="s">
        <v>118</v>
      </c>
      <c r="N526" s="81" t="str">
        <f t="shared" si="96"/>
        <v>9.6米</v>
      </c>
      <c r="O526" s="84">
        <v>13</v>
      </c>
      <c r="P526" s="84">
        <v>0</v>
      </c>
      <c r="Q526" s="84">
        <f t="shared" ref="Q526:Q539" si="99">SUM(O526:P526)</f>
        <v>13</v>
      </c>
      <c r="R526" s="81" t="str">
        <f t="shared" si="97"/>
        <v>分拣摆渡</v>
      </c>
    </row>
    <row r="527" spans="1:18" s="89" customFormat="1" ht="18.75">
      <c r="A527" s="82">
        <v>43207</v>
      </c>
      <c r="B527" s="88" t="s">
        <v>71</v>
      </c>
      <c r="C527" s="88">
        <v>1510</v>
      </c>
      <c r="D527" s="88">
        <v>1520</v>
      </c>
      <c r="E527" s="83" t="s">
        <v>203</v>
      </c>
      <c r="F527" s="83" t="s">
        <v>430</v>
      </c>
      <c r="G527" s="83" t="s">
        <v>209</v>
      </c>
      <c r="H527" s="83" t="s">
        <v>467</v>
      </c>
      <c r="I527" s="92" t="s">
        <v>1747</v>
      </c>
      <c r="J527" s="85" t="s">
        <v>1719</v>
      </c>
      <c r="K527" s="81" t="str">
        <f t="shared" si="95"/>
        <v>武汉威伟机械</v>
      </c>
      <c r="L527" s="88" t="s">
        <v>363</v>
      </c>
      <c r="M527" s="87" t="s">
        <v>118</v>
      </c>
      <c r="N527" s="81" t="str">
        <f t="shared" si="96"/>
        <v>9.6米</v>
      </c>
      <c r="O527" s="84">
        <v>14</v>
      </c>
      <c r="P527" s="84">
        <v>0</v>
      </c>
      <c r="Q527" s="84">
        <f t="shared" si="99"/>
        <v>14</v>
      </c>
      <c r="R527" s="81" t="str">
        <f t="shared" si="97"/>
        <v>分拣摆渡</v>
      </c>
    </row>
    <row r="528" spans="1:18" s="89" customFormat="1" ht="18.75">
      <c r="A528" s="82">
        <v>43207</v>
      </c>
      <c r="B528" s="88" t="s">
        <v>71</v>
      </c>
      <c r="C528" s="88">
        <v>1357</v>
      </c>
      <c r="D528" s="88">
        <v>1407</v>
      </c>
      <c r="E528" s="83" t="s">
        <v>203</v>
      </c>
      <c r="F528" s="83" t="s">
        <v>430</v>
      </c>
      <c r="G528" s="83" t="s">
        <v>209</v>
      </c>
      <c r="H528" s="83" t="s">
        <v>467</v>
      </c>
      <c r="I528" s="92" t="s">
        <v>1748</v>
      </c>
      <c r="J528" s="85" t="s">
        <v>1720</v>
      </c>
      <c r="K528" s="81" t="str">
        <f t="shared" si="95"/>
        <v>武汉威伟机械</v>
      </c>
      <c r="L528" s="88" t="s">
        <v>363</v>
      </c>
      <c r="M528" s="87" t="s">
        <v>118</v>
      </c>
      <c r="N528" s="81" t="str">
        <f t="shared" si="96"/>
        <v>9.6米</v>
      </c>
      <c r="O528" s="84">
        <v>14</v>
      </c>
      <c r="P528" s="84">
        <v>0</v>
      </c>
      <c r="Q528" s="84">
        <f t="shared" si="99"/>
        <v>14</v>
      </c>
      <c r="R528" s="81" t="str">
        <f t="shared" si="97"/>
        <v>分拣摆渡</v>
      </c>
    </row>
    <row r="529" spans="1:18" s="89" customFormat="1" ht="18.75">
      <c r="A529" s="82">
        <v>43207</v>
      </c>
      <c r="B529" s="88" t="s">
        <v>71</v>
      </c>
      <c r="C529" s="88">
        <v>1037</v>
      </c>
      <c r="D529" s="88">
        <v>1047</v>
      </c>
      <c r="E529" s="83" t="s">
        <v>203</v>
      </c>
      <c r="F529" s="83" t="s">
        <v>430</v>
      </c>
      <c r="G529" s="83" t="s">
        <v>209</v>
      </c>
      <c r="H529" s="83" t="s">
        <v>467</v>
      </c>
      <c r="I529" s="92" t="s">
        <v>1749</v>
      </c>
      <c r="J529" s="85" t="s">
        <v>1721</v>
      </c>
      <c r="K529" s="81" t="str">
        <f t="shared" si="95"/>
        <v>武汉威伟机械</v>
      </c>
      <c r="L529" s="88" t="s">
        <v>363</v>
      </c>
      <c r="M529" s="87" t="s">
        <v>118</v>
      </c>
      <c r="N529" s="81" t="str">
        <f t="shared" si="96"/>
        <v>9.6米</v>
      </c>
      <c r="O529" s="84">
        <v>14</v>
      </c>
      <c r="P529" s="84">
        <v>0</v>
      </c>
      <c r="Q529" s="84">
        <f t="shared" si="99"/>
        <v>14</v>
      </c>
      <c r="R529" s="81" t="str">
        <f t="shared" si="97"/>
        <v>分拣摆渡</v>
      </c>
    </row>
    <row r="530" spans="1:18" s="89" customFormat="1" ht="18.75">
      <c r="A530" s="82">
        <v>43207</v>
      </c>
      <c r="B530" s="88" t="s">
        <v>1086</v>
      </c>
      <c r="C530" s="88">
        <v>55</v>
      </c>
      <c r="D530" s="88">
        <v>105</v>
      </c>
      <c r="E530" s="83" t="s">
        <v>203</v>
      </c>
      <c r="F530" s="83" t="s">
        <v>430</v>
      </c>
      <c r="G530" s="83" t="s">
        <v>209</v>
      </c>
      <c r="H530" s="83" t="s">
        <v>467</v>
      </c>
      <c r="I530" s="92" t="s">
        <v>1750</v>
      </c>
      <c r="J530" s="85" t="s">
        <v>1723</v>
      </c>
      <c r="K530" s="81" t="str">
        <f t="shared" si="95"/>
        <v>武汉威伟机械</v>
      </c>
      <c r="L530" s="88" t="s">
        <v>363</v>
      </c>
      <c r="M530" s="87" t="s">
        <v>118</v>
      </c>
      <c r="N530" s="81" t="str">
        <f t="shared" si="96"/>
        <v>9.6米</v>
      </c>
      <c r="O530" s="84">
        <v>15</v>
      </c>
      <c r="P530" s="84">
        <v>0</v>
      </c>
      <c r="Q530" s="84">
        <f t="shared" si="99"/>
        <v>15</v>
      </c>
      <c r="R530" s="81" t="str">
        <f t="shared" si="97"/>
        <v>分拣摆渡</v>
      </c>
    </row>
    <row r="531" spans="1:18" s="89" customFormat="1" ht="18.75">
      <c r="A531" s="82">
        <v>43207</v>
      </c>
      <c r="B531" s="88" t="s">
        <v>1086</v>
      </c>
      <c r="C531" s="88">
        <v>2357</v>
      </c>
      <c r="D531" s="88">
        <v>7</v>
      </c>
      <c r="E531" s="83" t="s">
        <v>203</v>
      </c>
      <c r="F531" s="83" t="s">
        <v>430</v>
      </c>
      <c r="G531" s="83" t="s">
        <v>209</v>
      </c>
      <c r="H531" s="83" t="s">
        <v>467</v>
      </c>
      <c r="I531" s="92" t="s">
        <v>1787</v>
      </c>
      <c r="J531" s="85" t="s">
        <v>1786</v>
      </c>
      <c r="K531" s="81" t="str">
        <f t="shared" si="95"/>
        <v>武汉威伟机械</v>
      </c>
      <c r="L531" s="88" t="s">
        <v>363</v>
      </c>
      <c r="M531" s="87" t="s">
        <v>118</v>
      </c>
      <c r="N531" s="81" t="str">
        <f t="shared" si="96"/>
        <v>9.6米</v>
      </c>
      <c r="O531" s="84">
        <v>10</v>
      </c>
      <c r="P531" s="84">
        <v>0</v>
      </c>
      <c r="Q531" s="84">
        <f t="shared" si="99"/>
        <v>10</v>
      </c>
      <c r="R531" s="81" t="str">
        <f t="shared" si="97"/>
        <v>分拣摆渡</v>
      </c>
    </row>
    <row r="532" spans="1:18" s="89" customFormat="1" ht="18.75">
      <c r="A532" s="82">
        <v>43207</v>
      </c>
      <c r="B532" s="88" t="s">
        <v>1762</v>
      </c>
      <c r="C532" s="88">
        <v>1640</v>
      </c>
      <c r="D532" s="88">
        <v>1925</v>
      </c>
      <c r="E532" s="83" t="s">
        <v>1763</v>
      </c>
      <c r="F532" s="83" t="s">
        <v>1764</v>
      </c>
      <c r="G532" s="83" t="s">
        <v>1765</v>
      </c>
      <c r="H532" s="83" t="s">
        <v>1766</v>
      </c>
      <c r="I532" s="90" t="s">
        <v>1767</v>
      </c>
      <c r="J532" s="85" t="s">
        <v>1768</v>
      </c>
      <c r="K532" s="81" t="str">
        <f t="shared" si="95"/>
        <v>武汉威伟机械</v>
      </c>
      <c r="L532" s="88" t="s">
        <v>165</v>
      </c>
      <c r="M532" s="87" t="s">
        <v>144</v>
      </c>
      <c r="N532" s="81" t="str">
        <f t="shared" si="96"/>
        <v>9.6米</v>
      </c>
      <c r="O532" s="84">
        <v>14</v>
      </c>
      <c r="P532" s="84">
        <v>0</v>
      </c>
      <c r="Q532" s="84">
        <f t="shared" si="99"/>
        <v>14</v>
      </c>
      <c r="R532" s="81" t="str">
        <f t="shared" si="97"/>
        <v>分拣摆渡</v>
      </c>
    </row>
    <row r="533" spans="1:18" s="89" customFormat="1" ht="18.75">
      <c r="A533" s="82">
        <v>43207</v>
      </c>
      <c r="B533" s="88" t="s">
        <v>1769</v>
      </c>
      <c r="C533" s="88">
        <v>2345</v>
      </c>
      <c r="D533" s="88">
        <v>2355</v>
      </c>
      <c r="E533" s="83" t="s">
        <v>1763</v>
      </c>
      <c r="F533" s="83" t="s">
        <v>1770</v>
      </c>
      <c r="G533" s="83" t="s">
        <v>209</v>
      </c>
      <c r="H533" s="83" t="s">
        <v>467</v>
      </c>
      <c r="I533" s="90" t="s">
        <v>1771</v>
      </c>
      <c r="J533" s="85" t="s">
        <v>1772</v>
      </c>
      <c r="K533" s="81" t="str">
        <f t="shared" si="95"/>
        <v>武汉威伟机械</v>
      </c>
      <c r="L533" s="88" t="s">
        <v>165</v>
      </c>
      <c r="M533" s="87" t="s">
        <v>144</v>
      </c>
      <c r="N533" s="81" t="str">
        <f t="shared" si="96"/>
        <v>9.6米</v>
      </c>
      <c r="O533" s="84">
        <v>12</v>
      </c>
      <c r="P533" s="84">
        <v>0</v>
      </c>
      <c r="Q533" s="84">
        <f t="shared" si="99"/>
        <v>12</v>
      </c>
      <c r="R533" s="81" t="str">
        <f t="shared" si="97"/>
        <v>分拣摆渡</v>
      </c>
    </row>
    <row r="534" spans="1:18" s="89" customFormat="1" ht="18.75">
      <c r="A534" s="82">
        <v>43207</v>
      </c>
      <c r="B534" s="88" t="s">
        <v>1086</v>
      </c>
      <c r="C534" s="88">
        <v>2318</v>
      </c>
      <c r="D534" s="88">
        <v>2328</v>
      </c>
      <c r="E534" s="83" t="s">
        <v>203</v>
      </c>
      <c r="F534" s="83" t="s">
        <v>430</v>
      </c>
      <c r="G534" s="83" t="s">
        <v>209</v>
      </c>
      <c r="H534" s="83" t="s">
        <v>467</v>
      </c>
      <c r="I534" s="90" t="s">
        <v>1773</v>
      </c>
      <c r="J534" s="85" t="s">
        <v>1774</v>
      </c>
      <c r="K534" s="81" t="str">
        <f t="shared" si="95"/>
        <v>武汉威伟机械</v>
      </c>
      <c r="L534" s="88" t="s">
        <v>163</v>
      </c>
      <c r="M534" s="87" t="s">
        <v>285</v>
      </c>
      <c r="N534" s="81" t="str">
        <f t="shared" si="96"/>
        <v>9.6米</v>
      </c>
      <c r="O534" s="84">
        <v>14</v>
      </c>
      <c r="P534" s="84">
        <v>0</v>
      </c>
      <c r="Q534" s="84">
        <f t="shared" si="99"/>
        <v>14</v>
      </c>
      <c r="R534" s="81" t="str">
        <f t="shared" si="97"/>
        <v>分拣摆渡</v>
      </c>
    </row>
    <row r="535" spans="1:18" s="89" customFormat="1" ht="18.75">
      <c r="A535" s="82">
        <v>43207</v>
      </c>
      <c r="B535" s="88" t="s">
        <v>307</v>
      </c>
      <c r="C535" s="88">
        <v>2140</v>
      </c>
      <c r="D535" s="88">
        <v>2205</v>
      </c>
      <c r="E535" s="83" t="s">
        <v>209</v>
      </c>
      <c r="F535" s="83" t="s">
        <v>467</v>
      </c>
      <c r="G535" s="83" t="s">
        <v>203</v>
      </c>
      <c r="H535" s="83" t="s">
        <v>430</v>
      </c>
      <c r="I535" s="90" t="s">
        <v>1776</v>
      </c>
      <c r="J535" s="85" t="s">
        <v>1777</v>
      </c>
      <c r="K535" s="81" t="str">
        <f t="shared" si="95"/>
        <v>武汉威伟机械</v>
      </c>
      <c r="L535" s="88" t="s">
        <v>163</v>
      </c>
      <c r="M535" s="87" t="s">
        <v>285</v>
      </c>
      <c r="N535" s="81" t="str">
        <f t="shared" si="96"/>
        <v>9.6米</v>
      </c>
      <c r="O535" s="84">
        <v>6</v>
      </c>
      <c r="P535" s="84">
        <v>0</v>
      </c>
      <c r="Q535" s="84">
        <f t="shared" si="99"/>
        <v>6</v>
      </c>
      <c r="R535" s="81" t="str">
        <f t="shared" si="97"/>
        <v>分拣摆渡</v>
      </c>
    </row>
    <row r="536" spans="1:18" s="89" customFormat="1" ht="18.75">
      <c r="A536" s="82">
        <v>43207</v>
      </c>
      <c r="B536" s="88" t="s">
        <v>1086</v>
      </c>
      <c r="C536" s="88">
        <v>2043</v>
      </c>
      <c r="D536" s="88">
        <v>2053</v>
      </c>
      <c r="E536" s="83" t="s">
        <v>203</v>
      </c>
      <c r="F536" s="83" t="s">
        <v>430</v>
      </c>
      <c r="G536" s="83" t="s">
        <v>209</v>
      </c>
      <c r="H536" s="83" t="s">
        <v>467</v>
      </c>
      <c r="I536" s="90" t="s">
        <v>1778</v>
      </c>
      <c r="J536" s="85" t="s">
        <v>1779</v>
      </c>
      <c r="K536" s="81" t="str">
        <f t="shared" si="95"/>
        <v>武汉威伟机械</v>
      </c>
      <c r="L536" s="88" t="s">
        <v>163</v>
      </c>
      <c r="M536" s="87" t="s">
        <v>285</v>
      </c>
      <c r="N536" s="81" t="str">
        <f t="shared" si="96"/>
        <v>9.6米</v>
      </c>
      <c r="O536" s="84">
        <v>14</v>
      </c>
      <c r="P536" s="84">
        <v>0</v>
      </c>
      <c r="Q536" s="84">
        <f t="shared" si="99"/>
        <v>14</v>
      </c>
      <c r="R536" s="81" t="str">
        <f t="shared" si="97"/>
        <v>分拣摆渡</v>
      </c>
    </row>
    <row r="537" spans="1:18" s="89" customFormat="1" ht="18.75">
      <c r="A537" s="82">
        <v>43207</v>
      </c>
      <c r="B537" s="88" t="s">
        <v>530</v>
      </c>
      <c r="C537" s="88">
        <v>1752</v>
      </c>
      <c r="D537" s="88">
        <v>1815</v>
      </c>
      <c r="E537" s="83" t="s">
        <v>209</v>
      </c>
      <c r="F537" s="83" t="s">
        <v>467</v>
      </c>
      <c r="G537" s="83" t="s">
        <v>203</v>
      </c>
      <c r="H537" s="83" t="s">
        <v>430</v>
      </c>
      <c r="I537" s="90" t="s">
        <v>1780</v>
      </c>
      <c r="J537" s="85" t="s">
        <v>1781</v>
      </c>
      <c r="K537" s="81" t="str">
        <f t="shared" si="95"/>
        <v>武汉威伟机械</v>
      </c>
      <c r="L537" s="88" t="s">
        <v>163</v>
      </c>
      <c r="M537" s="87" t="s">
        <v>285</v>
      </c>
      <c r="N537" s="81" t="str">
        <f t="shared" si="96"/>
        <v>9.6米</v>
      </c>
      <c r="O537" s="84">
        <v>11</v>
      </c>
      <c r="P537" s="84">
        <v>0</v>
      </c>
      <c r="Q537" s="84">
        <f t="shared" si="99"/>
        <v>11</v>
      </c>
      <c r="R537" s="81" t="str">
        <f t="shared" si="97"/>
        <v>分拣摆渡</v>
      </c>
    </row>
    <row r="538" spans="1:18" s="89" customFormat="1" ht="18.75">
      <c r="A538" s="82">
        <v>43207</v>
      </c>
      <c r="B538" s="88" t="s">
        <v>71</v>
      </c>
      <c r="C538" s="88">
        <v>1207</v>
      </c>
      <c r="D538" s="88">
        <v>1217</v>
      </c>
      <c r="E538" s="83" t="s">
        <v>203</v>
      </c>
      <c r="F538" s="83" t="s">
        <v>430</v>
      </c>
      <c r="G538" s="83" t="s">
        <v>209</v>
      </c>
      <c r="H538" s="83" t="s">
        <v>467</v>
      </c>
      <c r="I538" s="90" t="s">
        <v>1782</v>
      </c>
      <c r="J538" s="85" t="s">
        <v>1783</v>
      </c>
      <c r="K538" s="81" t="str">
        <f t="shared" si="95"/>
        <v>武汉威伟机械</v>
      </c>
      <c r="L538" s="88" t="s">
        <v>163</v>
      </c>
      <c r="M538" s="87" t="s">
        <v>285</v>
      </c>
      <c r="N538" s="81" t="str">
        <f t="shared" si="96"/>
        <v>9.6米</v>
      </c>
      <c r="O538" s="84">
        <v>9</v>
      </c>
      <c r="P538" s="84">
        <v>0</v>
      </c>
      <c r="Q538" s="84">
        <f t="shared" si="99"/>
        <v>9</v>
      </c>
      <c r="R538" s="81" t="str">
        <f t="shared" si="97"/>
        <v>分拣摆渡</v>
      </c>
    </row>
    <row r="539" spans="1:18" s="89" customFormat="1" ht="18.75">
      <c r="A539" s="82">
        <v>43207</v>
      </c>
      <c r="B539" s="88" t="s">
        <v>71</v>
      </c>
      <c r="C539" s="88">
        <v>1007</v>
      </c>
      <c r="D539" s="88">
        <v>1017</v>
      </c>
      <c r="E539" s="83" t="s">
        <v>203</v>
      </c>
      <c r="F539" s="83" t="s">
        <v>430</v>
      </c>
      <c r="G539" s="83" t="s">
        <v>209</v>
      </c>
      <c r="H539" s="83" t="s">
        <v>467</v>
      </c>
      <c r="I539" s="90" t="s">
        <v>1784</v>
      </c>
      <c r="J539" s="85" t="s">
        <v>1785</v>
      </c>
      <c r="K539" s="81" t="str">
        <f t="shared" si="95"/>
        <v>武汉威伟机械</v>
      </c>
      <c r="L539" s="88" t="s">
        <v>163</v>
      </c>
      <c r="M539" s="87" t="s">
        <v>285</v>
      </c>
      <c r="N539" s="81" t="str">
        <f t="shared" si="96"/>
        <v>9.6米</v>
      </c>
      <c r="O539" s="84">
        <v>14</v>
      </c>
      <c r="P539" s="84">
        <v>0</v>
      </c>
      <c r="Q539" s="84">
        <f t="shared" si="99"/>
        <v>14</v>
      </c>
      <c r="R539" s="81" t="str">
        <f t="shared" si="97"/>
        <v>分拣摆渡</v>
      </c>
    </row>
    <row r="540" spans="1:18" s="89" customFormat="1" ht="18.75">
      <c r="A540" s="82">
        <v>43208</v>
      </c>
      <c r="B540" s="88" t="s">
        <v>243</v>
      </c>
      <c r="C540" s="88">
        <v>1815</v>
      </c>
      <c r="D540" s="88">
        <v>1952</v>
      </c>
      <c r="E540" s="83" t="s">
        <v>235</v>
      </c>
      <c r="F540" s="83" t="s">
        <v>251</v>
      </c>
      <c r="G540" s="83" t="s">
        <v>203</v>
      </c>
      <c r="H540" s="83" t="s">
        <v>430</v>
      </c>
      <c r="I540" s="92" t="s">
        <v>1855</v>
      </c>
      <c r="J540" s="85" t="s">
        <v>1791</v>
      </c>
      <c r="K540" s="81" t="str">
        <f t="shared" ref="K540:K547" si="100">IF(A540&lt;&gt;"","武汉威伟机械","------")</f>
        <v>武汉威伟机械</v>
      </c>
      <c r="L540" s="88" t="s">
        <v>1135</v>
      </c>
      <c r="M540" s="87" t="s">
        <v>1097</v>
      </c>
      <c r="N540" s="81" t="str">
        <f t="shared" ref="N540:N546" si="101">IF(A540&lt;&gt;"","9.6米","--")</f>
        <v>9.6米</v>
      </c>
      <c r="O540" s="84">
        <v>14</v>
      </c>
      <c r="P540" s="84">
        <v>0</v>
      </c>
      <c r="Q540" s="84">
        <f t="shared" ref="Q540:Q547" si="102">SUM(O540:P540)</f>
        <v>14</v>
      </c>
      <c r="R540" s="81"/>
    </row>
    <row r="541" spans="1:18" s="89" customFormat="1" ht="18.75">
      <c r="A541" s="82">
        <v>43208</v>
      </c>
      <c r="B541" s="88" t="s">
        <v>234</v>
      </c>
      <c r="C541" s="88">
        <v>1450</v>
      </c>
      <c r="D541" s="88">
        <v>1634</v>
      </c>
      <c r="E541" s="83" t="s">
        <v>235</v>
      </c>
      <c r="F541" s="83" t="s">
        <v>251</v>
      </c>
      <c r="G541" s="83" t="s">
        <v>203</v>
      </c>
      <c r="H541" s="83" t="s">
        <v>430</v>
      </c>
      <c r="I541" s="92" t="s">
        <v>1856</v>
      </c>
      <c r="J541" s="85" t="s">
        <v>1792</v>
      </c>
      <c r="K541" s="81" t="str">
        <f t="shared" si="100"/>
        <v>武汉威伟机械</v>
      </c>
      <c r="L541" s="88" t="s">
        <v>1134</v>
      </c>
      <c r="M541" s="87" t="s">
        <v>1091</v>
      </c>
      <c r="N541" s="81" t="str">
        <f t="shared" si="101"/>
        <v>9.6米</v>
      </c>
      <c r="O541" s="84">
        <v>14</v>
      </c>
      <c r="P541" s="84">
        <v>0</v>
      </c>
      <c r="Q541" s="84">
        <f t="shared" si="102"/>
        <v>14</v>
      </c>
      <c r="R541" s="81" t="s">
        <v>1789</v>
      </c>
    </row>
    <row r="542" spans="1:18" s="89" customFormat="1" ht="18.75">
      <c r="A542" s="82">
        <v>43208</v>
      </c>
      <c r="B542" s="88" t="s">
        <v>234</v>
      </c>
      <c r="C542" s="88">
        <v>1000</v>
      </c>
      <c r="D542" s="88">
        <v>1135</v>
      </c>
      <c r="E542" s="83" t="s">
        <v>235</v>
      </c>
      <c r="F542" s="83" t="s">
        <v>251</v>
      </c>
      <c r="G542" s="83" t="s">
        <v>203</v>
      </c>
      <c r="H542" s="83" t="s">
        <v>430</v>
      </c>
      <c r="I542" s="92" t="s">
        <v>1857</v>
      </c>
      <c r="J542" s="85" t="s">
        <v>1793</v>
      </c>
      <c r="K542" s="81" t="str">
        <f t="shared" si="100"/>
        <v>武汉威伟机械</v>
      </c>
      <c r="L542" s="88" t="s">
        <v>180</v>
      </c>
      <c r="M542" s="87" t="s">
        <v>196</v>
      </c>
      <c r="N542" s="81" t="str">
        <f t="shared" si="101"/>
        <v>9.6米</v>
      </c>
      <c r="O542" s="84">
        <v>12</v>
      </c>
      <c r="P542" s="84">
        <v>0</v>
      </c>
      <c r="Q542" s="84">
        <f t="shared" si="102"/>
        <v>12</v>
      </c>
      <c r="R542" s="81" t="s">
        <v>1794</v>
      </c>
    </row>
    <row r="543" spans="1:18" s="89" customFormat="1" ht="18.75">
      <c r="A543" s="82">
        <v>43208</v>
      </c>
      <c r="B543" s="88" t="s">
        <v>234</v>
      </c>
      <c r="C543" s="88">
        <v>1750</v>
      </c>
      <c r="D543" s="88">
        <v>1921</v>
      </c>
      <c r="E543" s="83" t="s">
        <v>235</v>
      </c>
      <c r="F543" s="83" t="s">
        <v>251</v>
      </c>
      <c r="G543" s="83" t="s">
        <v>203</v>
      </c>
      <c r="H543" s="83" t="s">
        <v>430</v>
      </c>
      <c r="I543" s="92" t="s">
        <v>1858</v>
      </c>
      <c r="J543" s="85" t="s">
        <v>1795</v>
      </c>
      <c r="K543" s="81" t="str">
        <f t="shared" si="100"/>
        <v>武汉威伟机械</v>
      </c>
      <c r="L543" s="88" t="s">
        <v>24</v>
      </c>
      <c r="M543" s="87" t="s">
        <v>48</v>
      </c>
      <c r="N543" s="81" t="str">
        <f t="shared" si="101"/>
        <v>9.6米</v>
      </c>
      <c r="O543" s="84">
        <v>14</v>
      </c>
      <c r="P543" s="84">
        <v>0</v>
      </c>
      <c r="Q543" s="84">
        <f t="shared" si="102"/>
        <v>14</v>
      </c>
      <c r="R543" s="81" t="s">
        <v>1796</v>
      </c>
    </row>
    <row r="544" spans="1:18" s="89" customFormat="1" ht="18.75">
      <c r="A544" s="82">
        <v>43208</v>
      </c>
      <c r="B544" s="88" t="s">
        <v>234</v>
      </c>
      <c r="C544" s="88">
        <v>1459</v>
      </c>
      <c r="D544" s="88">
        <v>1650</v>
      </c>
      <c r="E544" s="83" t="s">
        <v>235</v>
      </c>
      <c r="F544" s="83" t="s">
        <v>251</v>
      </c>
      <c r="G544" s="83" t="s">
        <v>203</v>
      </c>
      <c r="H544" s="83" t="s">
        <v>430</v>
      </c>
      <c r="I544" s="92" t="s">
        <v>1859</v>
      </c>
      <c r="J544" s="85" t="s">
        <v>1813</v>
      </c>
      <c r="K544" s="81" t="str">
        <f t="shared" si="100"/>
        <v>武汉威伟机械</v>
      </c>
      <c r="L544" s="88" t="s">
        <v>168</v>
      </c>
      <c r="M544" s="87" t="s">
        <v>275</v>
      </c>
      <c r="N544" s="81" t="str">
        <f t="shared" si="101"/>
        <v>9.6米</v>
      </c>
      <c r="O544" s="84">
        <v>14</v>
      </c>
      <c r="P544" s="84">
        <v>0</v>
      </c>
      <c r="Q544" s="84">
        <f t="shared" si="102"/>
        <v>14</v>
      </c>
      <c r="R544" s="81"/>
    </row>
    <row r="545" spans="1:18" s="89" customFormat="1" ht="18.75">
      <c r="A545" s="82">
        <v>43208</v>
      </c>
      <c r="B545" s="88" t="s">
        <v>243</v>
      </c>
      <c r="C545" s="88">
        <v>1910</v>
      </c>
      <c r="D545" s="88">
        <v>2044</v>
      </c>
      <c r="E545" s="83" t="s">
        <v>235</v>
      </c>
      <c r="F545" s="83" t="s">
        <v>251</v>
      </c>
      <c r="G545" s="83" t="s">
        <v>203</v>
      </c>
      <c r="H545" s="83" t="s">
        <v>430</v>
      </c>
      <c r="I545" s="92" t="s">
        <v>1860</v>
      </c>
      <c r="J545" s="85" t="s">
        <v>1814</v>
      </c>
      <c r="K545" s="81" t="str">
        <f t="shared" si="100"/>
        <v>武汉威伟机械</v>
      </c>
      <c r="L545" s="88" t="s">
        <v>166</v>
      </c>
      <c r="M545" s="87" t="s">
        <v>250</v>
      </c>
      <c r="N545" s="81" t="str">
        <f t="shared" si="101"/>
        <v>9.6米</v>
      </c>
      <c r="O545" s="84">
        <v>14</v>
      </c>
      <c r="P545" s="84">
        <v>0</v>
      </c>
      <c r="Q545" s="84">
        <f t="shared" si="102"/>
        <v>14</v>
      </c>
      <c r="R545" s="81"/>
    </row>
    <row r="546" spans="1:18" s="89" customFormat="1" ht="18.75">
      <c r="A546" s="82">
        <v>43208</v>
      </c>
      <c r="B546" s="88" t="s">
        <v>243</v>
      </c>
      <c r="C546" s="88">
        <v>1929</v>
      </c>
      <c r="D546" s="88">
        <v>2125</v>
      </c>
      <c r="E546" s="83" t="s">
        <v>235</v>
      </c>
      <c r="F546" s="83" t="s">
        <v>251</v>
      </c>
      <c r="G546" s="83" t="s">
        <v>203</v>
      </c>
      <c r="H546" s="83" t="s">
        <v>430</v>
      </c>
      <c r="I546" s="92" t="s">
        <v>1861</v>
      </c>
      <c r="J546" s="85" t="s">
        <v>1820</v>
      </c>
      <c r="K546" s="81" t="str">
        <f t="shared" si="100"/>
        <v>武汉威伟机械</v>
      </c>
      <c r="L546" s="88" t="s">
        <v>164</v>
      </c>
      <c r="M546" s="87" t="s">
        <v>1821</v>
      </c>
      <c r="N546" s="81" t="str">
        <f t="shared" si="101"/>
        <v>9.6米</v>
      </c>
      <c r="O546" s="84">
        <v>10</v>
      </c>
      <c r="P546" s="84">
        <v>0</v>
      </c>
      <c r="Q546" s="84">
        <f t="shared" si="102"/>
        <v>10</v>
      </c>
      <c r="R546" s="81"/>
    </row>
    <row r="547" spans="1:18" s="89" customFormat="1" ht="18.75">
      <c r="A547" s="82">
        <v>43208</v>
      </c>
      <c r="B547" s="88" t="s">
        <v>1815</v>
      </c>
      <c r="C547" s="88">
        <v>1925</v>
      </c>
      <c r="D547" s="88">
        <v>2057</v>
      </c>
      <c r="E547" s="83" t="s">
        <v>1816</v>
      </c>
      <c r="F547" s="83" t="s">
        <v>1817</v>
      </c>
      <c r="G547" s="83" t="s">
        <v>203</v>
      </c>
      <c r="H547" s="83" t="s">
        <v>430</v>
      </c>
      <c r="I547" s="92" t="s">
        <v>1862</v>
      </c>
      <c r="J547" s="85" t="s">
        <v>1818</v>
      </c>
      <c r="K547" s="81" t="str">
        <f t="shared" si="100"/>
        <v>武汉威伟机械</v>
      </c>
      <c r="L547" s="88" t="s">
        <v>188</v>
      </c>
      <c r="M547" s="87" t="s">
        <v>1819</v>
      </c>
      <c r="N547" s="81" t="s">
        <v>1824</v>
      </c>
      <c r="O547" s="84">
        <v>14</v>
      </c>
      <c r="P547" s="84">
        <v>0</v>
      </c>
      <c r="Q547" s="84">
        <f t="shared" si="102"/>
        <v>14</v>
      </c>
      <c r="R547" s="81"/>
    </row>
    <row r="548" spans="1:18" s="89" customFormat="1" ht="18.75">
      <c r="A548" s="82">
        <v>43208</v>
      </c>
      <c r="B548" s="88" t="s">
        <v>1762</v>
      </c>
      <c r="C548" s="88">
        <v>1800</v>
      </c>
      <c r="D548" s="88">
        <v>1955</v>
      </c>
      <c r="E548" s="83" t="s">
        <v>1763</v>
      </c>
      <c r="F548" s="83" t="s">
        <v>1764</v>
      </c>
      <c r="G548" s="83" t="s">
        <v>1810</v>
      </c>
      <c r="H548" s="83" t="s">
        <v>1811</v>
      </c>
      <c r="I548" s="65" t="s">
        <v>1863</v>
      </c>
      <c r="J548" s="85" t="s">
        <v>1812</v>
      </c>
      <c r="K548" s="81" t="str">
        <f>IF(A548&lt;&gt;"","武汉威伟机械","------")</f>
        <v>武汉威伟机械</v>
      </c>
      <c r="L548" s="88" t="s">
        <v>183</v>
      </c>
      <c r="M548" s="87" t="s">
        <v>107</v>
      </c>
      <c r="N548" s="81" t="str">
        <f>IF(A548&lt;&gt;"","9.6米","--")</f>
        <v>9.6米</v>
      </c>
      <c r="O548" s="84">
        <v>14</v>
      </c>
      <c r="P548" s="84">
        <v>0</v>
      </c>
      <c r="Q548" s="84">
        <f>SUM(O548:P548)</f>
        <v>14</v>
      </c>
      <c r="R548" s="81"/>
    </row>
    <row r="549" spans="1:18" s="89" customFormat="1" ht="18.75">
      <c r="A549" s="82">
        <v>43208</v>
      </c>
      <c r="B549" s="88" t="s">
        <v>288</v>
      </c>
      <c r="C549" s="88">
        <v>1756</v>
      </c>
      <c r="D549" s="88">
        <v>1800</v>
      </c>
      <c r="E549" s="83" t="s">
        <v>203</v>
      </c>
      <c r="F549" s="83" t="s">
        <v>430</v>
      </c>
      <c r="G549" s="83" t="s">
        <v>209</v>
      </c>
      <c r="H549" s="83" t="s">
        <v>467</v>
      </c>
      <c r="I549" s="92" t="s">
        <v>1864</v>
      </c>
      <c r="J549" s="85" t="s">
        <v>1801</v>
      </c>
      <c r="K549" s="81" t="str">
        <f t="shared" ref="K549:K576" si="103">IF(A549&lt;&gt;"","武汉威伟机械","------")</f>
        <v>武汉威伟机械</v>
      </c>
      <c r="L549" s="88" t="s">
        <v>162</v>
      </c>
      <c r="M549" s="87" t="s">
        <v>117</v>
      </c>
      <c r="N549" s="81" t="str">
        <f t="shared" ref="N549:N559" si="104">IF(A549&lt;&gt;"","9.6米","--")</f>
        <v>9.6米</v>
      </c>
      <c r="O549" s="84">
        <v>14</v>
      </c>
      <c r="P549" s="84">
        <v>0</v>
      </c>
      <c r="Q549" s="84">
        <f t="shared" ref="Q549:Q576" si="105">SUM(O549:P549)</f>
        <v>14</v>
      </c>
      <c r="R549" s="81"/>
    </row>
    <row r="550" spans="1:18" s="89" customFormat="1" ht="18.75">
      <c r="A550" s="82">
        <v>43208</v>
      </c>
      <c r="B550" s="88" t="s">
        <v>288</v>
      </c>
      <c r="C550" s="88">
        <v>1456</v>
      </c>
      <c r="D550" s="88">
        <v>1502</v>
      </c>
      <c r="E550" s="83" t="s">
        <v>203</v>
      </c>
      <c r="F550" s="83" t="s">
        <v>430</v>
      </c>
      <c r="G550" s="83" t="s">
        <v>209</v>
      </c>
      <c r="H550" s="83" t="s">
        <v>467</v>
      </c>
      <c r="I550" s="92" t="s">
        <v>1865</v>
      </c>
      <c r="J550" s="85" t="s">
        <v>1802</v>
      </c>
      <c r="K550" s="81" t="str">
        <f t="shared" si="103"/>
        <v>武汉威伟机械</v>
      </c>
      <c r="L550" s="88" t="s">
        <v>162</v>
      </c>
      <c r="M550" s="87" t="s">
        <v>117</v>
      </c>
      <c r="N550" s="81" t="str">
        <f t="shared" si="104"/>
        <v>9.6米</v>
      </c>
      <c r="O550" s="84">
        <v>8</v>
      </c>
      <c r="P550" s="84">
        <v>0</v>
      </c>
      <c r="Q550" s="84">
        <f t="shared" si="105"/>
        <v>8</v>
      </c>
      <c r="R550" s="81"/>
    </row>
    <row r="551" spans="1:18" s="89" customFormat="1" ht="18.75">
      <c r="A551" s="82">
        <v>43208</v>
      </c>
      <c r="B551" s="88" t="s">
        <v>288</v>
      </c>
      <c r="C551" s="88">
        <v>1205</v>
      </c>
      <c r="D551" s="88">
        <v>1213</v>
      </c>
      <c r="E551" s="83" t="s">
        <v>203</v>
      </c>
      <c r="F551" s="83" t="s">
        <v>430</v>
      </c>
      <c r="G551" s="83" t="s">
        <v>209</v>
      </c>
      <c r="H551" s="83" t="s">
        <v>467</v>
      </c>
      <c r="I551" s="65" t="s">
        <v>1866</v>
      </c>
      <c r="J551" s="85" t="s">
        <v>1803</v>
      </c>
      <c r="K551" s="81" t="str">
        <f t="shared" si="103"/>
        <v>武汉威伟机械</v>
      </c>
      <c r="L551" s="88" t="s">
        <v>162</v>
      </c>
      <c r="M551" s="87" t="s">
        <v>117</v>
      </c>
      <c r="N551" s="81" t="str">
        <f t="shared" si="104"/>
        <v>9.6米</v>
      </c>
      <c r="O551" s="84">
        <v>8</v>
      </c>
      <c r="P551" s="84">
        <v>0</v>
      </c>
      <c r="Q551" s="84">
        <f t="shared" si="105"/>
        <v>8</v>
      </c>
      <c r="R551" s="81"/>
    </row>
    <row r="552" spans="1:18" s="89" customFormat="1" ht="18.75">
      <c r="A552" s="82">
        <v>43208</v>
      </c>
      <c r="B552" s="88" t="s">
        <v>288</v>
      </c>
      <c r="C552" s="88">
        <v>1039</v>
      </c>
      <c r="D552" s="88">
        <v>1046</v>
      </c>
      <c r="E552" s="83" t="s">
        <v>203</v>
      </c>
      <c r="F552" s="83" t="s">
        <v>430</v>
      </c>
      <c r="G552" s="83" t="s">
        <v>209</v>
      </c>
      <c r="H552" s="83" t="s">
        <v>467</v>
      </c>
      <c r="I552" s="65" t="s">
        <v>1867</v>
      </c>
      <c r="J552" s="85" t="s">
        <v>1804</v>
      </c>
      <c r="K552" s="81" t="str">
        <f t="shared" si="103"/>
        <v>武汉威伟机械</v>
      </c>
      <c r="L552" s="88" t="s">
        <v>162</v>
      </c>
      <c r="M552" s="87" t="s">
        <v>117</v>
      </c>
      <c r="N552" s="81" t="str">
        <f t="shared" si="104"/>
        <v>9.6米</v>
      </c>
      <c r="O552" s="84">
        <v>14</v>
      </c>
      <c r="P552" s="84">
        <v>0</v>
      </c>
      <c r="Q552" s="84">
        <f t="shared" si="105"/>
        <v>14</v>
      </c>
      <c r="R552" s="81"/>
    </row>
    <row r="553" spans="1:18" s="89" customFormat="1" ht="18.75">
      <c r="A553" s="82">
        <v>43208</v>
      </c>
      <c r="B553" s="88" t="s">
        <v>288</v>
      </c>
      <c r="C553" s="88">
        <v>915</v>
      </c>
      <c r="D553" s="88">
        <v>925</v>
      </c>
      <c r="E553" s="83" t="s">
        <v>203</v>
      </c>
      <c r="F553" s="83" t="s">
        <v>430</v>
      </c>
      <c r="G553" s="83" t="s">
        <v>209</v>
      </c>
      <c r="H553" s="83" t="s">
        <v>467</v>
      </c>
      <c r="I553" s="92" t="s">
        <v>1868</v>
      </c>
      <c r="J553" s="85" t="s">
        <v>1805</v>
      </c>
      <c r="K553" s="81" t="str">
        <f t="shared" si="103"/>
        <v>武汉威伟机械</v>
      </c>
      <c r="L553" s="88" t="s">
        <v>162</v>
      </c>
      <c r="M553" s="87" t="s">
        <v>117</v>
      </c>
      <c r="N553" s="81" t="str">
        <f t="shared" si="104"/>
        <v>9.6米</v>
      </c>
      <c r="O553" s="84">
        <v>14</v>
      </c>
      <c r="P553" s="84">
        <v>0</v>
      </c>
      <c r="Q553" s="84">
        <f t="shared" si="105"/>
        <v>14</v>
      </c>
      <c r="R553" s="81"/>
    </row>
    <row r="554" spans="1:18" s="89" customFormat="1" ht="18.75">
      <c r="A554" s="82">
        <v>43208</v>
      </c>
      <c r="B554" s="88" t="s">
        <v>1823</v>
      </c>
      <c r="C554" s="88">
        <v>2259</v>
      </c>
      <c r="D554" s="88">
        <v>2315</v>
      </c>
      <c r="E554" s="83" t="s">
        <v>203</v>
      </c>
      <c r="F554" s="83" t="s">
        <v>430</v>
      </c>
      <c r="G554" s="83" t="s">
        <v>209</v>
      </c>
      <c r="H554" s="83" t="s">
        <v>467</v>
      </c>
      <c r="I554" s="92" t="s">
        <v>1869</v>
      </c>
      <c r="J554" s="85" t="s">
        <v>1825</v>
      </c>
      <c r="K554" s="81" t="str">
        <f t="shared" si="103"/>
        <v>武汉威伟机械</v>
      </c>
      <c r="L554" s="88" t="s">
        <v>163</v>
      </c>
      <c r="M554" s="87" t="s">
        <v>1826</v>
      </c>
      <c r="N554" s="81" t="str">
        <f t="shared" si="104"/>
        <v>9.6米</v>
      </c>
      <c r="O554" s="84">
        <v>14</v>
      </c>
      <c r="P554" s="84">
        <v>0</v>
      </c>
      <c r="Q554" s="84">
        <f t="shared" si="105"/>
        <v>14</v>
      </c>
      <c r="R554" s="81"/>
    </row>
    <row r="555" spans="1:18" s="89" customFormat="1" ht="18.75">
      <c r="A555" s="82">
        <v>43208</v>
      </c>
      <c r="B555" s="88" t="s">
        <v>1823</v>
      </c>
      <c r="C555" s="88">
        <v>2145</v>
      </c>
      <c r="D555" s="88">
        <v>2200</v>
      </c>
      <c r="E555" s="83" t="s">
        <v>203</v>
      </c>
      <c r="F555" s="83" t="s">
        <v>430</v>
      </c>
      <c r="G555" s="83" t="s">
        <v>209</v>
      </c>
      <c r="H555" s="83" t="s">
        <v>467</v>
      </c>
      <c r="I555" s="92" t="s">
        <v>1870</v>
      </c>
      <c r="J555" s="85" t="s">
        <v>1827</v>
      </c>
      <c r="K555" s="81" t="str">
        <f t="shared" si="103"/>
        <v>武汉威伟机械</v>
      </c>
      <c r="L555" s="88" t="s">
        <v>163</v>
      </c>
      <c r="M555" s="87" t="s">
        <v>1826</v>
      </c>
      <c r="N555" s="81" t="str">
        <f t="shared" si="104"/>
        <v>9.6米</v>
      </c>
      <c r="O555" s="84">
        <v>14</v>
      </c>
      <c r="P555" s="84">
        <v>0</v>
      </c>
      <c r="Q555" s="84">
        <f t="shared" si="105"/>
        <v>14</v>
      </c>
      <c r="R555" s="81"/>
    </row>
    <row r="556" spans="1:18" s="89" customFormat="1" ht="18.75">
      <c r="A556" s="82">
        <v>43208</v>
      </c>
      <c r="B556" s="88" t="s">
        <v>288</v>
      </c>
      <c r="C556" s="88">
        <v>1143</v>
      </c>
      <c r="D556" s="88">
        <v>1153</v>
      </c>
      <c r="E556" s="83" t="s">
        <v>203</v>
      </c>
      <c r="F556" s="83" t="s">
        <v>430</v>
      </c>
      <c r="G556" s="83" t="s">
        <v>209</v>
      </c>
      <c r="H556" s="83" t="s">
        <v>467</v>
      </c>
      <c r="I556" s="92" t="s">
        <v>1871</v>
      </c>
      <c r="J556" s="85" t="s">
        <v>1830</v>
      </c>
      <c r="K556" s="81" t="str">
        <f t="shared" si="103"/>
        <v>武汉威伟机械</v>
      </c>
      <c r="L556" s="88" t="s">
        <v>163</v>
      </c>
      <c r="M556" s="87" t="s">
        <v>1826</v>
      </c>
      <c r="N556" s="81" t="str">
        <f t="shared" si="104"/>
        <v>9.6米</v>
      </c>
      <c r="O556" s="84">
        <v>14</v>
      </c>
      <c r="P556" s="84">
        <v>0</v>
      </c>
      <c r="Q556" s="84">
        <f t="shared" si="105"/>
        <v>14</v>
      </c>
      <c r="R556" s="81"/>
    </row>
    <row r="557" spans="1:18" s="89" customFormat="1" ht="18.75">
      <c r="A557" s="82">
        <v>43208</v>
      </c>
      <c r="B557" s="88" t="s">
        <v>288</v>
      </c>
      <c r="C557" s="88">
        <v>1002</v>
      </c>
      <c r="D557" s="88">
        <v>1012</v>
      </c>
      <c r="E557" s="83" t="s">
        <v>203</v>
      </c>
      <c r="F557" s="83" t="s">
        <v>430</v>
      </c>
      <c r="G557" s="83" t="s">
        <v>209</v>
      </c>
      <c r="H557" s="83" t="s">
        <v>467</v>
      </c>
      <c r="I557" s="65" t="s">
        <v>1872</v>
      </c>
      <c r="J557" s="85" t="s">
        <v>1831</v>
      </c>
      <c r="K557" s="81" t="str">
        <f t="shared" si="103"/>
        <v>武汉威伟机械</v>
      </c>
      <c r="L557" s="88" t="s">
        <v>163</v>
      </c>
      <c r="M557" s="87" t="s">
        <v>1826</v>
      </c>
      <c r="N557" s="81" t="str">
        <f t="shared" si="104"/>
        <v>9.6米</v>
      </c>
      <c r="O557" s="84">
        <v>14</v>
      </c>
      <c r="P557" s="84">
        <v>0</v>
      </c>
      <c r="Q557" s="84">
        <f t="shared" si="105"/>
        <v>14</v>
      </c>
      <c r="R557" s="81"/>
    </row>
    <row r="558" spans="1:18" s="89" customFormat="1" ht="18.75">
      <c r="A558" s="82">
        <v>43208</v>
      </c>
      <c r="B558" s="88" t="s">
        <v>1086</v>
      </c>
      <c r="C558" s="88">
        <v>122</v>
      </c>
      <c r="D558" s="88">
        <v>132</v>
      </c>
      <c r="E558" s="83" t="s">
        <v>203</v>
      </c>
      <c r="F558" s="83" t="s">
        <v>430</v>
      </c>
      <c r="G558" s="83" t="s">
        <v>209</v>
      </c>
      <c r="H558" s="83" t="s">
        <v>467</v>
      </c>
      <c r="I558" s="92" t="s">
        <v>1873</v>
      </c>
      <c r="J558" s="85" t="s">
        <v>1832</v>
      </c>
      <c r="K558" s="81" t="str">
        <f t="shared" si="103"/>
        <v>武汉威伟机械</v>
      </c>
      <c r="L558" s="88" t="s">
        <v>163</v>
      </c>
      <c r="M558" s="87" t="s">
        <v>1826</v>
      </c>
      <c r="N558" s="81" t="str">
        <f t="shared" si="104"/>
        <v>9.6米</v>
      </c>
      <c r="O558" s="84">
        <v>4</v>
      </c>
      <c r="P558" s="84">
        <v>6</v>
      </c>
      <c r="Q558" s="84">
        <f t="shared" si="105"/>
        <v>10</v>
      </c>
      <c r="R558" s="81"/>
    </row>
    <row r="559" spans="1:18" s="89" customFormat="1" ht="18.75">
      <c r="A559" s="82">
        <v>43208</v>
      </c>
      <c r="B559" s="88" t="s">
        <v>1823</v>
      </c>
      <c r="C559" s="88">
        <v>2355</v>
      </c>
      <c r="D559" s="88">
        <v>10</v>
      </c>
      <c r="E559" s="83" t="s">
        <v>203</v>
      </c>
      <c r="F559" s="83" t="s">
        <v>430</v>
      </c>
      <c r="G559" s="83" t="s">
        <v>209</v>
      </c>
      <c r="H559" s="83" t="s">
        <v>467</v>
      </c>
      <c r="I559" s="92" t="s">
        <v>1874</v>
      </c>
      <c r="J559" s="85" t="s">
        <v>1833</v>
      </c>
      <c r="K559" s="81" t="str">
        <f t="shared" si="103"/>
        <v>武汉威伟机械</v>
      </c>
      <c r="L559" s="88" t="s">
        <v>166</v>
      </c>
      <c r="M559" s="87" t="s">
        <v>250</v>
      </c>
      <c r="N559" s="81" t="str">
        <f t="shared" si="104"/>
        <v>9.6米</v>
      </c>
      <c r="O559" s="84">
        <v>14</v>
      </c>
      <c r="P559" s="84">
        <v>0</v>
      </c>
      <c r="Q559" s="84">
        <f t="shared" si="105"/>
        <v>14</v>
      </c>
      <c r="R559" s="81"/>
    </row>
    <row r="560" spans="1:18" s="89" customFormat="1" ht="18.75">
      <c r="A560" s="82">
        <v>43208</v>
      </c>
      <c r="B560" s="88" t="s">
        <v>288</v>
      </c>
      <c r="C560" s="88">
        <v>1107</v>
      </c>
      <c r="D560" s="88">
        <v>1117</v>
      </c>
      <c r="E560" s="83" t="s">
        <v>203</v>
      </c>
      <c r="F560" s="83" t="s">
        <v>430</v>
      </c>
      <c r="G560" s="83" t="s">
        <v>209</v>
      </c>
      <c r="H560" s="83" t="s">
        <v>467</v>
      </c>
      <c r="I560" s="92" t="s">
        <v>1875</v>
      </c>
      <c r="J560" s="85" t="s">
        <v>1843</v>
      </c>
      <c r="K560" s="81" t="str">
        <f t="shared" si="103"/>
        <v>武汉威伟机械</v>
      </c>
      <c r="L560" s="88" t="s">
        <v>363</v>
      </c>
      <c r="M560" s="87" t="s">
        <v>1851</v>
      </c>
      <c r="N560" s="81" t="str">
        <f>IF(A560&lt;&gt;"","9.6米","--")</f>
        <v>9.6米</v>
      </c>
      <c r="O560" s="84">
        <v>14</v>
      </c>
      <c r="P560" s="84">
        <v>0</v>
      </c>
      <c r="Q560" s="84">
        <f t="shared" si="105"/>
        <v>14</v>
      </c>
      <c r="R560" s="81"/>
    </row>
    <row r="561" spans="1:18" s="89" customFormat="1" ht="18.75">
      <c r="A561" s="82">
        <v>43208</v>
      </c>
      <c r="B561" s="88" t="s">
        <v>288</v>
      </c>
      <c r="C561" s="88">
        <v>1405</v>
      </c>
      <c r="D561" s="88">
        <v>1415</v>
      </c>
      <c r="E561" s="83" t="s">
        <v>203</v>
      </c>
      <c r="F561" s="83" t="s">
        <v>430</v>
      </c>
      <c r="G561" s="83" t="s">
        <v>209</v>
      </c>
      <c r="H561" s="83" t="s">
        <v>467</v>
      </c>
      <c r="I561" s="92" t="s">
        <v>1876</v>
      </c>
      <c r="J561" s="85" t="s">
        <v>1844</v>
      </c>
      <c r="K561" s="81" t="str">
        <f t="shared" si="103"/>
        <v>武汉威伟机械</v>
      </c>
      <c r="L561" s="88" t="s">
        <v>363</v>
      </c>
      <c r="M561" s="87" t="s">
        <v>1851</v>
      </c>
      <c r="N561" s="81" t="str">
        <f t="shared" ref="N561:N576" si="106">IF(A561&lt;&gt;"","9.6米","--")</f>
        <v>9.6米</v>
      </c>
      <c r="O561" s="84">
        <v>15</v>
      </c>
      <c r="P561" s="84">
        <v>0</v>
      </c>
      <c r="Q561" s="84">
        <f t="shared" si="105"/>
        <v>15</v>
      </c>
      <c r="R561" s="81"/>
    </row>
    <row r="562" spans="1:18" s="89" customFormat="1" ht="18.75">
      <c r="A562" s="82">
        <v>43208</v>
      </c>
      <c r="B562" s="88" t="s">
        <v>288</v>
      </c>
      <c r="C562" s="88">
        <v>1640</v>
      </c>
      <c r="D562" s="88">
        <v>1650</v>
      </c>
      <c r="E562" s="83" t="s">
        <v>203</v>
      </c>
      <c r="F562" s="83" t="s">
        <v>430</v>
      </c>
      <c r="G562" s="83" t="s">
        <v>209</v>
      </c>
      <c r="H562" s="83" t="s">
        <v>467</v>
      </c>
      <c r="I562" s="92" t="s">
        <v>1877</v>
      </c>
      <c r="J562" s="85" t="s">
        <v>1845</v>
      </c>
      <c r="K562" s="81" t="str">
        <f t="shared" si="103"/>
        <v>武汉威伟机械</v>
      </c>
      <c r="L562" s="88" t="s">
        <v>363</v>
      </c>
      <c r="M562" s="87" t="s">
        <v>1851</v>
      </c>
      <c r="N562" s="81" t="str">
        <f t="shared" si="106"/>
        <v>9.6米</v>
      </c>
      <c r="O562" s="84">
        <v>14</v>
      </c>
      <c r="P562" s="84">
        <v>0</v>
      </c>
      <c r="Q562" s="84">
        <f t="shared" si="105"/>
        <v>14</v>
      </c>
      <c r="R562" s="81"/>
    </row>
    <row r="563" spans="1:18" s="89" customFormat="1" ht="18.75">
      <c r="A563" s="82">
        <v>43208</v>
      </c>
      <c r="B563" s="88" t="s">
        <v>288</v>
      </c>
      <c r="C563" s="88">
        <v>1730</v>
      </c>
      <c r="D563" s="88">
        <v>1822</v>
      </c>
      <c r="E563" s="83" t="s">
        <v>203</v>
      </c>
      <c r="F563" s="83" t="s">
        <v>430</v>
      </c>
      <c r="G563" s="83" t="s">
        <v>209</v>
      </c>
      <c r="H563" s="83" t="s">
        <v>467</v>
      </c>
      <c r="I563" s="92" t="s">
        <v>1878</v>
      </c>
      <c r="J563" s="85" t="s">
        <v>1846</v>
      </c>
      <c r="K563" s="81" t="str">
        <f t="shared" si="103"/>
        <v>武汉威伟机械</v>
      </c>
      <c r="L563" s="88" t="s">
        <v>363</v>
      </c>
      <c r="M563" s="87" t="s">
        <v>1851</v>
      </c>
      <c r="N563" s="81" t="str">
        <f t="shared" si="106"/>
        <v>9.6米</v>
      </c>
      <c r="O563" s="84">
        <v>10</v>
      </c>
      <c r="P563" s="84">
        <v>0</v>
      </c>
      <c r="Q563" s="84">
        <f t="shared" si="105"/>
        <v>10</v>
      </c>
      <c r="R563" s="81" t="s">
        <v>1852</v>
      </c>
    </row>
    <row r="564" spans="1:18" s="89" customFormat="1" ht="18.75">
      <c r="A564" s="82">
        <v>43208</v>
      </c>
      <c r="B564" s="88" t="s">
        <v>288</v>
      </c>
      <c r="C564" s="88">
        <v>1928</v>
      </c>
      <c r="D564" s="88">
        <v>1938</v>
      </c>
      <c r="E564" s="83" t="s">
        <v>203</v>
      </c>
      <c r="F564" s="83" t="s">
        <v>430</v>
      </c>
      <c r="G564" s="83" t="s">
        <v>209</v>
      </c>
      <c r="H564" s="83" t="s">
        <v>467</v>
      </c>
      <c r="I564" s="92" t="s">
        <v>1879</v>
      </c>
      <c r="J564" s="85" t="s">
        <v>1847</v>
      </c>
      <c r="K564" s="81" t="str">
        <f t="shared" si="103"/>
        <v>武汉威伟机械</v>
      </c>
      <c r="L564" s="88" t="s">
        <v>363</v>
      </c>
      <c r="M564" s="87" t="s">
        <v>1851</v>
      </c>
      <c r="N564" s="81" t="str">
        <f t="shared" si="106"/>
        <v>9.6米</v>
      </c>
      <c r="O564" s="84">
        <v>14</v>
      </c>
      <c r="P564" s="84">
        <v>0</v>
      </c>
      <c r="Q564" s="84">
        <f t="shared" si="105"/>
        <v>14</v>
      </c>
      <c r="R564" s="81"/>
    </row>
    <row r="565" spans="1:18" s="89" customFormat="1" ht="18.75">
      <c r="A565" s="82">
        <v>43208</v>
      </c>
      <c r="B565" s="88" t="s">
        <v>288</v>
      </c>
      <c r="C565" s="88">
        <v>2017</v>
      </c>
      <c r="D565" s="88">
        <v>2030</v>
      </c>
      <c r="E565" s="83" t="s">
        <v>203</v>
      </c>
      <c r="F565" s="83" t="s">
        <v>430</v>
      </c>
      <c r="G565" s="83" t="s">
        <v>209</v>
      </c>
      <c r="H565" s="83" t="s">
        <v>467</v>
      </c>
      <c r="I565" s="92" t="s">
        <v>1880</v>
      </c>
      <c r="J565" s="85" t="s">
        <v>1848</v>
      </c>
      <c r="K565" s="81" t="str">
        <f t="shared" si="103"/>
        <v>武汉威伟机械</v>
      </c>
      <c r="L565" s="88" t="s">
        <v>363</v>
      </c>
      <c r="M565" s="87" t="s">
        <v>1851</v>
      </c>
      <c r="N565" s="81" t="str">
        <f t="shared" si="106"/>
        <v>9.6米</v>
      </c>
      <c r="O565" s="84">
        <v>14</v>
      </c>
      <c r="P565" s="84">
        <v>0</v>
      </c>
      <c r="Q565" s="84">
        <f t="shared" si="105"/>
        <v>14</v>
      </c>
      <c r="R565" s="81"/>
    </row>
    <row r="566" spans="1:18" s="89" customFormat="1" ht="18.75">
      <c r="A566" s="82">
        <v>43208</v>
      </c>
      <c r="B566" s="88" t="s">
        <v>288</v>
      </c>
      <c r="C566" s="88">
        <v>2251</v>
      </c>
      <c r="D566" s="88">
        <v>2310</v>
      </c>
      <c r="E566" s="83" t="s">
        <v>203</v>
      </c>
      <c r="F566" s="83" t="s">
        <v>430</v>
      </c>
      <c r="G566" s="83" t="s">
        <v>209</v>
      </c>
      <c r="H566" s="83" t="s">
        <v>467</v>
      </c>
      <c r="I566" s="92" t="s">
        <v>1881</v>
      </c>
      <c r="J566" s="85" t="s">
        <v>1849</v>
      </c>
      <c r="K566" s="81" t="str">
        <f t="shared" si="103"/>
        <v>武汉威伟机械</v>
      </c>
      <c r="L566" s="88" t="s">
        <v>363</v>
      </c>
      <c r="M566" s="87" t="s">
        <v>1851</v>
      </c>
      <c r="N566" s="81" t="str">
        <f t="shared" si="106"/>
        <v>9.6米</v>
      </c>
      <c r="O566" s="84">
        <v>14</v>
      </c>
      <c r="P566" s="84">
        <v>0</v>
      </c>
      <c r="Q566" s="84">
        <f t="shared" si="105"/>
        <v>14</v>
      </c>
      <c r="R566" s="81"/>
    </row>
    <row r="567" spans="1:18" s="89" customFormat="1" ht="18.75">
      <c r="A567" s="82">
        <v>43208</v>
      </c>
      <c r="B567" s="88" t="s">
        <v>288</v>
      </c>
      <c r="C567" s="88">
        <v>2335</v>
      </c>
      <c r="D567" s="88">
        <v>2355</v>
      </c>
      <c r="E567" s="83" t="s">
        <v>203</v>
      </c>
      <c r="F567" s="83" t="s">
        <v>430</v>
      </c>
      <c r="G567" s="83" t="s">
        <v>209</v>
      </c>
      <c r="H567" s="83" t="s">
        <v>467</v>
      </c>
      <c r="I567" s="92" t="s">
        <v>1882</v>
      </c>
      <c r="J567" s="85" t="s">
        <v>1850</v>
      </c>
      <c r="K567" s="81" t="str">
        <f t="shared" si="103"/>
        <v>武汉威伟机械</v>
      </c>
      <c r="L567" s="88" t="s">
        <v>363</v>
      </c>
      <c r="M567" s="87" t="s">
        <v>1851</v>
      </c>
      <c r="N567" s="81" t="str">
        <f t="shared" si="106"/>
        <v>9.6米</v>
      </c>
      <c r="O567" s="84">
        <v>14</v>
      </c>
      <c r="P567" s="84">
        <v>0</v>
      </c>
      <c r="Q567" s="84">
        <f t="shared" si="105"/>
        <v>14</v>
      </c>
      <c r="R567" s="81"/>
    </row>
    <row r="568" spans="1:18" s="89" customFormat="1" ht="18.75">
      <c r="A568" s="82">
        <v>43208</v>
      </c>
      <c r="B568" s="88" t="s">
        <v>1769</v>
      </c>
      <c r="C568" s="88">
        <v>1700</v>
      </c>
      <c r="D568" s="88">
        <v>1710</v>
      </c>
      <c r="E568" s="83" t="s">
        <v>1763</v>
      </c>
      <c r="F568" s="83" t="s">
        <v>1770</v>
      </c>
      <c r="G568" s="83" t="s">
        <v>209</v>
      </c>
      <c r="H568" s="83" t="s">
        <v>467</v>
      </c>
      <c r="I568" s="92" t="s">
        <v>1883</v>
      </c>
      <c r="J568" s="85" t="s">
        <v>1836</v>
      </c>
      <c r="K568" s="81" t="str">
        <f t="shared" si="103"/>
        <v>武汉威伟机械</v>
      </c>
      <c r="L568" s="88" t="s">
        <v>165</v>
      </c>
      <c r="M568" s="87" t="s">
        <v>144</v>
      </c>
      <c r="N568" s="81" t="str">
        <f t="shared" si="106"/>
        <v>9.6米</v>
      </c>
      <c r="O568" s="84">
        <v>14</v>
      </c>
      <c r="P568" s="84">
        <v>0</v>
      </c>
      <c r="Q568" s="84">
        <f t="shared" si="105"/>
        <v>14</v>
      </c>
      <c r="R568" s="81"/>
    </row>
    <row r="569" spans="1:18" s="89" customFormat="1" ht="18.75">
      <c r="A569" s="82">
        <v>43208</v>
      </c>
      <c r="B569" s="88" t="s">
        <v>1769</v>
      </c>
      <c r="C569" s="88">
        <v>1616</v>
      </c>
      <c r="D569" s="88">
        <v>1626</v>
      </c>
      <c r="E569" s="83" t="s">
        <v>1763</v>
      </c>
      <c r="F569" s="83" t="s">
        <v>1770</v>
      </c>
      <c r="G569" s="83" t="s">
        <v>209</v>
      </c>
      <c r="H569" s="83" t="s">
        <v>467</v>
      </c>
      <c r="I569" s="92" t="s">
        <v>1884</v>
      </c>
      <c r="J569" s="85" t="s">
        <v>1837</v>
      </c>
      <c r="K569" s="81" t="str">
        <f t="shared" si="103"/>
        <v>武汉威伟机械</v>
      </c>
      <c r="L569" s="88" t="s">
        <v>165</v>
      </c>
      <c r="M569" s="87" t="s">
        <v>144</v>
      </c>
      <c r="N569" s="81" t="str">
        <f t="shared" si="106"/>
        <v>9.6米</v>
      </c>
      <c r="O569" s="84">
        <v>11</v>
      </c>
      <c r="P569" s="84">
        <v>0</v>
      </c>
      <c r="Q569" s="84">
        <f t="shared" si="105"/>
        <v>11</v>
      </c>
      <c r="R569" s="81"/>
    </row>
    <row r="570" spans="1:18" s="89" customFormat="1" ht="18.75">
      <c r="A570" s="82">
        <v>43208</v>
      </c>
      <c r="B570" s="88" t="s">
        <v>1769</v>
      </c>
      <c r="C570" s="88">
        <v>2138</v>
      </c>
      <c r="D570" s="88">
        <v>1626</v>
      </c>
      <c r="E570" s="83" t="s">
        <v>1763</v>
      </c>
      <c r="F570" s="83" t="s">
        <v>1770</v>
      </c>
      <c r="G570" s="83" t="s">
        <v>209</v>
      </c>
      <c r="H570" s="83" t="s">
        <v>467</v>
      </c>
      <c r="I570" s="92" t="s">
        <v>1885</v>
      </c>
      <c r="J570" s="85" t="s">
        <v>1841</v>
      </c>
      <c r="K570" s="81" t="str">
        <f>IF(A570&lt;&gt;"","武汉威伟机械","------")</f>
        <v>武汉威伟机械</v>
      </c>
      <c r="L570" s="88" t="s">
        <v>176</v>
      </c>
      <c r="M570" s="87" t="s">
        <v>372</v>
      </c>
      <c r="N570" s="81" t="str">
        <f>IF(A570&lt;&gt;"","9.6米","--")</f>
        <v>9.6米</v>
      </c>
      <c r="O570" s="84">
        <v>14</v>
      </c>
      <c r="P570" s="84">
        <v>0</v>
      </c>
      <c r="Q570" s="84">
        <f>SUM(O570:P570)</f>
        <v>14</v>
      </c>
      <c r="R570" s="81"/>
    </row>
    <row r="571" spans="1:18" s="89" customFormat="1" ht="18.75">
      <c r="A571" s="82">
        <v>43208</v>
      </c>
      <c r="B571" s="88" t="s">
        <v>1769</v>
      </c>
      <c r="C571" s="88">
        <v>1735</v>
      </c>
      <c r="D571" s="88">
        <v>1745</v>
      </c>
      <c r="E571" s="83" t="s">
        <v>1763</v>
      </c>
      <c r="F571" s="83" t="s">
        <v>1770</v>
      </c>
      <c r="G571" s="83" t="s">
        <v>209</v>
      </c>
      <c r="H571" s="83" t="s">
        <v>467</v>
      </c>
      <c r="I571" s="92" t="s">
        <v>1886</v>
      </c>
      <c r="J571" s="85" t="s">
        <v>1807</v>
      </c>
      <c r="K571" s="81" t="str">
        <f>IF(A571&lt;&gt;"","武汉威伟机械","------")</f>
        <v>武汉威伟机械</v>
      </c>
      <c r="L571" s="88" t="s">
        <v>1896</v>
      </c>
      <c r="M571" s="87" t="s">
        <v>191</v>
      </c>
      <c r="N571" s="81" t="str">
        <f>IF(A571&lt;&gt;"","9.6米","--")</f>
        <v>9.6米</v>
      </c>
      <c r="O571" s="84">
        <v>13</v>
      </c>
      <c r="P571" s="84">
        <v>0</v>
      </c>
      <c r="Q571" s="84">
        <f>SUM(O571:P571)</f>
        <v>13</v>
      </c>
      <c r="R571" s="81"/>
    </row>
    <row r="572" spans="1:18" s="89" customFormat="1" ht="18.75">
      <c r="A572" s="82">
        <v>43208</v>
      </c>
      <c r="B572" s="88" t="s">
        <v>1828</v>
      </c>
      <c r="C572" s="88">
        <v>2110</v>
      </c>
      <c r="D572" s="88">
        <v>2150</v>
      </c>
      <c r="E572" s="83" t="s">
        <v>209</v>
      </c>
      <c r="F572" s="83" t="s">
        <v>517</v>
      </c>
      <c r="G572" s="83" t="s">
        <v>203</v>
      </c>
      <c r="H572" s="83" t="s">
        <v>430</v>
      </c>
      <c r="I572" s="92" t="s">
        <v>1887</v>
      </c>
      <c r="J572" s="85" t="s">
        <v>1838</v>
      </c>
      <c r="K572" s="81" t="str">
        <f t="shared" si="103"/>
        <v>武汉威伟机械</v>
      </c>
      <c r="L572" s="88" t="s">
        <v>165</v>
      </c>
      <c r="M572" s="87" t="s">
        <v>144</v>
      </c>
      <c r="N572" s="81" t="str">
        <f t="shared" si="106"/>
        <v>9.6米</v>
      </c>
      <c r="O572" s="84">
        <v>13</v>
      </c>
      <c r="P572" s="84">
        <v>0</v>
      </c>
      <c r="Q572" s="84">
        <f t="shared" si="105"/>
        <v>13</v>
      </c>
      <c r="R572" s="81"/>
    </row>
    <row r="573" spans="1:18" s="89" customFormat="1" ht="18.75">
      <c r="A573" s="82">
        <v>43208</v>
      </c>
      <c r="B573" s="88" t="s">
        <v>1797</v>
      </c>
      <c r="C573" s="88">
        <v>1800</v>
      </c>
      <c r="D573" s="88">
        <v>1830</v>
      </c>
      <c r="E573" s="83" t="s">
        <v>209</v>
      </c>
      <c r="F573" s="83" t="s">
        <v>517</v>
      </c>
      <c r="G573" s="83" t="s">
        <v>203</v>
      </c>
      <c r="H573" s="83" t="s">
        <v>430</v>
      </c>
      <c r="I573" s="92" t="s">
        <v>1888</v>
      </c>
      <c r="J573" s="85" t="s">
        <v>1839</v>
      </c>
      <c r="K573" s="81" t="str">
        <f t="shared" si="103"/>
        <v>武汉威伟机械</v>
      </c>
      <c r="L573" s="88" t="s">
        <v>165</v>
      </c>
      <c r="M573" s="87" t="s">
        <v>144</v>
      </c>
      <c r="N573" s="81" t="str">
        <f t="shared" si="106"/>
        <v>9.6米</v>
      </c>
      <c r="O573" s="84">
        <v>12</v>
      </c>
      <c r="P573" s="84">
        <v>0</v>
      </c>
      <c r="Q573" s="84">
        <f t="shared" si="105"/>
        <v>12</v>
      </c>
      <c r="R573" s="81"/>
    </row>
    <row r="574" spans="1:18" s="89" customFormat="1" ht="18.75">
      <c r="A574" s="82">
        <v>43208</v>
      </c>
      <c r="B574" s="88" t="s">
        <v>1828</v>
      </c>
      <c r="C574" s="88">
        <v>2047</v>
      </c>
      <c r="D574" s="88">
        <v>2130</v>
      </c>
      <c r="E574" s="83" t="s">
        <v>209</v>
      </c>
      <c r="F574" s="83" t="s">
        <v>517</v>
      </c>
      <c r="G574" s="83" t="s">
        <v>203</v>
      </c>
      <c r="H574" s="83" t="s">
        <v>430</v>
      </c>
      <c r="I574" s="92" t="s">
        <v>1889</v>
      </c>
      <c r="J574" s="85" t="s">
        <v>1840</v>
      </c>
      <c r="K574" s="81" t="str">
        <f t="shared" si="103"/>
        <v>武汉威伟机械</v>
      </c>
      <c r="L574" s="88" t="s">
        <v>24</v>
      </c>
      <c r="M574" s="87" t="s">
        <v>48</v>
      </c>
      <c r="N574" s="81" t="str">
        <f t="shared" si="106"/>
        <v>9.6米</v>
      </c>
      <c r="O574" s="84">
        <v>14</v>
      </c>
      <c r="P574" s="84">
        <v>0</v>
      </c>
      <c r="Q574" s="84">
        <f t="shared" si="105"/>
        <v>14</v>
      </c>
      <c r="R574" s="81"/>
    </row>
    <row r="575" spans="1:18" s="89" customFormat="1" ht="18.75">
      <c r="A575" s="82">
        <v>43208</v>
      </c>
      <c r="B575" s="88" t="s">
        <v>1828</v>
      </c>
      <c r="C575" s="88">
        <v>2006</v>
      </c>
      <c r="D575" s="88">
        <v>2045</v>
      </c>
      <c r="E575" s="83" t="s">
        <v>209</v>
      </c>
      <c r="F575" s="83" t="s">
        <v>467</v>
      </c>
      <c r="G575" s="83" t="s">
        <v>203</v>
      </c>
      <c r="H575" s="83" t="s">
        <v>430</v>
      </c>
      <c r="I575" s="92" t="s">
        <v>1890</v>
      </c>
      <c r="J575" s="85" t="s">
        <v>1829</v>
      </c>
      <c r="K575" s="81" t="str">
        <f t="shared" si="103"/>
        <v>武汉威伟机械</v>
      </c>
      <c r="L575" s="88" t="s">
        <v>163</v>
      </c>
      <c r="M575" s="87" t="s">
        <v>1826</v>
      </c>
      <c r="N575" s="81" t="str">
        <f t="shared" si="106"/>
        <v>9.6米</v>
      </c>
      <c r="O575" s="84">
        <v>13</v>
      </c>
      <c r="P575" s="84">
        <v>0</v>
      </c>
      <c r="Q575" s="84">
        <f t="shared" si="105"/>
        <v>13</v>
      </c>
      <c r="R575" s="81"/>
    </row>
    <row r="576" spans="1:18" s="89" customFormat="1" ht="18.75">
      <c r="A576" s="82">
        <v>43208</v>
      </c>
      <c r="B576" s="88" t="s">
        <v>1834</v>
      </c>
      <c r="C576" s="88">
        <v>2158</v>
      </c>
      <c r="D576" s="88">
        <v>2217</v>
      </c>
      <c r="E576" s="83" t="s">
        <v>209</v>
      </c>
      <c r="F576" s="83" t="s">
        <v>517</v>
      </c>
      <c r="G576" s="83" t="s">
        <v>203</v>
      </c>
      <c r="H576" s="83" t="s">
        <v>430</v>
      </c>
      <c r="I576" s="92" t="s">
        <v>1891</v>
      </c>
      <c r="J576" s="85" t="s">
        <v>1835</v>
      </c>
      <c r="K576" s="81" t="str">
        <f t="shared" si="103"/>
        <v>武汉威伟机械</v>
      </c>
      <c r="L576" s="88" t="s">
        <v>166</v>
      </c>
      <c r="M576" s="87" t="s">
        <v>250</v>
      </c>
      <c r="N576" s="81" t="str">
        <f t="shared" si="106"/>
        <v>9.6米</v>
      </c>
      <c r="O576" s="84">
        <v>5</v>
      </c>
      <c r="P576" s="84">
        <v>0</v>
      </c>
      <c r="Q576" s="84">
        <f t="shared" si="105"/>
        <v>5</v>
      </c>
      <c r="R576" s="81"/>
    </row>
    <row r="577" spans="1:18" s="89" customFormat="1" ht="18.75">
      <c r="A577" s="82">
        <v>43208</v>
      </c>
      <c r="B577" s="88" t="s">
        <v>1797</v>
      </c>
      <c r="C577" s="88">
        <v>1600</v>
      </c>
      <c r="D577" s="88">
        <v>1630</v>
      </c>
      <c r="E577" s="83" t="s">
        <v>209</v>
      </c>
      <c r="F577" s="83" t="s">
        <v>517</v>
      </c>
      <c r="G577" s="83" t="s">
        <v>203</v>
      </c>
      <c r="H577" s="83" t="s">
        <v>430</v>
      </c>
      <c r="I577" s="92" t="s">
        <v>1892</v>
      </c>
      <c r="J577" s="85" t="s">
        <v>1798</v>
      </c>
      <c r="K577" s="81" t="str">
        <f>IF(A577&lt;&gt;"","武汉威伟机械","------")</f>
        <v>武汉威伟机械</v>
      </c>
      <c r="L577" s="88" t="s">
        <v>167</v>
      </c>
      <c r="M577" s="87" t="s">
        <v>191</v>
      </c>
      <c r="N577" s="81" t="str">
        <f>IF(A577&lt;&gt;"","9.6米","--")</f>
        <v>9.6米</v>
      </c>
      <c r="O577" s="84">
        <v>14</v>
      </c>
      <c r="P577" s="84">
        <v>0</v>
      </c>
      <c r="Q577" s="84">
        <f>SUM(O577:P577)</f>
        <v>14</v>
      </c>
      <c r="R577" s="81"/>
    </row>
    <row r="578" spans="1:18" s="89" customFormat="1" ht="18.75">
      <c r="A578" s="82">
        <v>43208</v>
      </c>
      <c r="B578" s="88" t="s">
        <v>1797</v>
      </c>
      <c r="C578" s="88">
        <v>1020</v>
      </c>
      <c r="D578" s="88">
        <v>1050</v>
      </c>
      <c r="E578" s="83" t="s">
        <v>209</v>
      </c>
      <c r="F578" s="83" t="s">
        <v>517</v>
      </c>
      <c r="G578" s="83" t="s">
        <v>203</v>
      </c>
      <c r="H578" s="83" t="s">
        <v>430</v>
      </c>
      <c r="I578" s="92" t="s">
        <v>1893</v>
      </c>
      <c r="J578" s="85" t="s">
        <v>1799</v>
      </c>
      <c r="K578" s="81" t="str">
        <f t="shared" ref="K578" si="107">IF(A578&lt;&gt;"","武汉威伟机械","------")</f>
        <v>武汉威伟机械</v>
      </c>
      <c r="L578" s="88" t="s">
        <v>165</v>
      </c>
      <c r="M578" s="87" t="s">
        <v>144</v>
      </c>
      <c r="N578" s="81" t="str">
        <f t="shared" ref="N578" si="108">IF(A578&lt;&gt;"","9.6米","--")</f>
        <v>9.6米</v>
      </c>
      <c r="O578" s="84">
        <v>13</v>
      </c>
      <c r="P578" s="84">
        <v>0</v>
      </c>
      <c r="Q578" s="84">
        <f t="shared" ref="Q578" si="109">SUM(O578:P578)</f>
        <v>13</v>
      </c>
      <c r="R578" s="81"/>
    </row>
    <row r="579" spans="1:18" s="89" customFormat="1" ht="18.75">
      <c r="A579" s="82">
        <v>43208</v>
      </c>
      <c r="B579" s="88" t="s">
        <v>530</v>
      </c>
      <c r="C579" s="88">
        <v>8</v>
      </c>
      <c r="D579" s="88">
        <v>26</v>
      </c>
      <c r="E579" s="83" t="s">
        <v>209</v>
      </c>
      <c r="F579" s="83" t="s">
        <v>517</v>
      </c>
      <c r="G579" s="83" t="s">
        <v>203</v>
      </c>
      <c r="H579" s="83" t="s">
        <v>430</v>
      </c>
      <c r="I579" s="92" t="s">
        <v>1894</v>
      </c>
      <c r="J579" s="85" t="s">
        <v>1800</v>
      </c>
      <c r="K579" s="81" t="str">
        <f t="shared" ref="K579:K610" si="110">IF(A579&lt;&gt;"","武汉威伟机械","------")</f>
        <v>武汉威伟机械</v>
      </c>
      <c r="L579" s="88" t="s">
        <v>175</v>
      </c>
      <c r="M579" s="87" t="s">
        <v>239</v>
      </c>
      <c r="N579" s="81" t="str">
        <f t="shared" ref="N579:N587" si="111">IF(A579&lt;&gt;"","9.6米","--")</f>
        <v>9.6米</v>
      </c>
      <c r="O579" s="84">
        <v>9</v>
      </c>
      <c r="P579" s="84">
        <v>0</v>
      </c>
      <c r="Q579" s="84">
        <f>SUM(O579:P579)</f>
        <v>9</v>
      </c>
      <c r="R579" s="81"/>
    </row>
    <row r="580" spans="1:18" s="89" customFormat="1" ht="18.75">
      <c r="A580" s="82">
        <v>43208</v>
      </c>
      <c r="B580" s="88" t="s">
        <v>530</v>
      </c>
      <c r="C580" s="88">
        <v>2324</v>
      </c>
      <c r="D580" s="88">
        <v>2350</v>
      </c>
      <c r="E580" s="83" t="s">
        <v>209</v>
      </c>
      <c r="F580" s="83" t="s">
        <v>517</v>
      </c>
      <c r="G580" s="83" t="s">
        <v>203</v>
      </c>
      <c r="H580" s="83" t="s">
        <v>430</v>
      </c>
      <c r="I580" s="92" t="s">
        <v>1895</v>
      </c>
      <c r="J580" s="85" t="s">
        <v>1842</v>
      </c>
      <c r="K580" s="81" t="str">
        <f t="shared" si="110"/>
        <v>武汉威伟机械</v>
      </c>
      <c r="L580" s="88" t="s">
        <v>165</v>
      </c>
      <c r="M580" s="87" t="s">
        <v>144</v>
      </c>
      <c r="N580" s="81" t="str">
        <f t="shared" si="111"/>
        <v>9.6米</v>
      </c>
      <c r="O580" s="84">
        <v>14</v>
      </c>
      <c r="P580" s="84">
        <v>0</v>
      </c>
      <c r="Q580" s="84">
        <f>SUM(O580:P580)</f>
        <v>14</v>
      </c>
      <c r="R580" s="81"/>
    </row>
    <row r="581" spans="1:18" s="97" customFormat="1" ht="18.75">
      <c r="A581" s="94">
        <v>43209</v>
      </c>
      <c r="B581" s="96" t="s">
        <v>234</v>
      </c>
      <c r="C581" s="96">
        <v>1225</v>
      </c>
      <c r="D581" s="96">
        <v>1430</v>
      </c>
      <c r="E581" s="95" t="s">
        <v>26</v>
      </c>
      <c r="F581" s="95" t="s">
        <v>251</v>
      </c>
      <c r="G581" s="95" t="s">
        <v>31</v>
      </c>
      <c r="H581" s="95" t="s">
        <v>430</v>
      </c>
      <c r="I581" s="106" t="s">
        <v>1950</v>
      </c>
      <c r="J581" s="101" t="s">
        <v>142</v>
      </c>
      <c r="K581" s="102" t="str">
        <f t="shared" si="110"/>
        <v>武汉威伟机械</v>
      </c>
      <c r="L581" s="104" t="s">
        <v>181</v>
      </c>
      <c r="M581" s="105" t="s">
        <v>197</v>
      </c>
      <c r="N581" s="102" t="str">
        <f t="shared" si="111"/>
        <v>9.6米</v>
      </c>
      <c r="O581" s="103">
        <v>14</v>
      </c>
      <c r="P581" s="103">
        <v>0</v>
      </c>
      <c r="Q581" s="103">
        <f>SUM(O581:P581)</f>
        <v>14</v>
      </c>
      <c r="R581" s="102" t="s">
        <v>1901</v>
      </c>
    </row>
    <row r="582" spans="1:18" s="97" customFormat="1" ht="18.75">
      <c r="A582" s="94">
        <v>43209</v>
      </c>
      <c r="B582" s="96" t="s">
        <v>234</v>
      </c>
      <c r="C582" s="96">
        <v>1840</v>
      </c>
      <c r="D582" s="96">
        <v>2116</v>
      </c>
      <c r="E582" s="95" t="s">
        <v>26</v>
      </c>
      <c r="F582" s="95" t="s">
        <v>251</v>
      </c>
      <c r="G582" s="95" t="s">
        <v>31</v>
      </c>
      <c r="H582" s="95" t="s">
        <v>430</v>
      </c>
      <c r="I582" s="106" t="s">
        <v>1951</v>
      </c>
      <c r="J582" s="101" t="s">
        <v>1912</v>
      </c>
      <c r="K582" s="102" t="str">
        <f t="shared" si="110"/>
        <v>武汉威伟机械</v>
      </c>
      <c r="L582" s="104" t="s">
        <v>167</v>
      </c>
      <c r="M582" s="105" t="s">
        <v>191</v>
      </c>
      <c r="N582" s="102" t="str">
        <f t="shared" si="111"/>
        <v>9.6米</v>
      </c>
      <c r="O582" s="103">
        <v>14</v>
      </c>
      <c r="P582" s="103">
        <v>0</v>
      </c>
      <c r="Q582" s="103">
        <f>SUM(O582:P582)</f>
        <v>14</v>
      </c>
      <c r="R582" s="102" t="s">
        <v>1913</v>
      </c>
    </row>
    <row r="583" spans="1:18" s="97" customFormat="1" ht="18.75">
      <c r="A583" s="94">
        <v>43209</v>
      </c>
      <c r="B583" s="96" t="s">
        <v>500</v>
      </c>
      <c r="C583" s="96">
        <v>1920</v>
      </c>
      <c r="D583" s="96">
        <v>2058</v>
      </c>
      <c r="E583" s="95" t="s">
        <v>26</v>
      </c>
      <c r="F583" s="95" t="s">
        <v>251</v>
      </c>
      <c r="G583" s="95" t="s">
        <v>31</v>
      </c>
      <c r="H583" s="95" t="s">
        <v>430</v>
      </c>
      <c r="I583" s="106" t="s">
        <v>1952</v>
      </c>
      <c r="J583" s="101" t="s">
        <v>1914</v>
      </c>
      <c r="K583" s="102" t="str">
        <f t="shared" si="110"/>
        <v>武汉威伟机械</v>
      </c>
      <c r="L583" s="104" t="s">
        <v>24</v>
      </c>
      <c r="M583" s="105" t="s">
        <v>48</v>
      </c>
      <c r="N583" s="102" t="str">
        <f t="shared" si="111"/>
        <v>9.6米</v>
      </c>
      <c r="O583" s="103">
        <v>14</v>
      </c>
      <c r="P583" s="103">
        <v>0</v>
      </c>
      <c r="Q583" s="103">
        <f>SUM(O583:P583)</f>
        <v>14</v>
      </c>
      <c r="R583" s="102" t="s">
        <v>1913</v>
      </c>
    </row>
    <row r="584" spans="1:18" s="97" customFormat="1" ht="18.75">
      <c r="A584" s="94">
        <v>43209</v>
      </c>
      <c r="B584" s="96" t="s">
        <v>234</v>
      </c>
      <c r="C584" s="96">
        <v>1735</v>
      </c>
      <c r="D584" s="96">
        <v>2028</v>
      </c>
      <c r="E584" s="95" t="s">
        <v>26</v>
      </c>
      <c r="F584" s="95" t="s">
        <v>251</v>
      </c>
      <c r="G584" s="95" t="s">
        <v>31</v>
      </c>
      <c r="H584" s="95" t="s">
        <v>430</v>
      </c>
      <c r="I584" s="106" t="s">
        <v>1953</v>
      </c>
      <c r="J584" s="101" t="s">
        <v>1915</v>
      </c>
      <c r="K584" s="102" t="str">
        <f t="shared" si="110"/>
        <v>武汉威伟机械</v>
      </c>
      <c r="L584" s="104" t="s">
        <v>178</v>
      </c>
      <c r="M584" s="105" t="s">
        <v>35</v>
      </c>
      <c r="N584" s="102" t="str">
        <f t="shared" si="111"/>
        <v>9.6米</v>
      </c>
      <c r="O584" s="103">
        <v>14</v>
      </c>
      <c r="P584" s="103">
        <v>0</v>
      </c>
      <c r="Q584" s="103">
        <f t="shared" ref="Q584:Q586" si="112">SUM(O584:P584)</f>
        <v>14</v>
      </c>
      <c r="R584" s="102" t="s">
        <v>1916</v>
      </c>
    </row>
    <row r="585" spans="1:18" s="97" customFormat="1" ht="18.75">
      <c r="A585" s="94">
        <v>43209</v>
      </c>
      <c r="B585" s="96" t="s">
        <v>234</v>
      </c>
      <c r="C585" s="96">
        <v>1820</v>
      </c>
      <c r="D585" s="96">
        <v>2004</v>
      </c>
      <c r="E585" s="95" t="s">
        <v>26</v>
      </c>
      <c r="F585" s="95" t="s">
        <v>251</v>
      </c>
      <c r="G585" s="95" t="s">
        <v>31</v>
      </c>
      <c r="H585" s="95" t="s">
        <v>430</v>
      </c>
      <c r="I585" s="106" t="s">
        <v>1954</v>
      </c>
      <c r="J585" s="101" t="s">
        <v>1917</v>
      </c>
      <c r="K585" s="102" t="str">
        <f t="shared" si="110"/>
        <v>武汉威伟机械</v>
      </c>
      <c r="L585" s="104" t="s">
        <v>183</v>
      </c>
      <c r="M585" s="105" t="s">
        <v>107</v>
      </c>
      <c r="N585" s="102" t="str">
        <f t="shared" si="111"/>
        <v>9.6米</v>
      </c>
      <c r="O585" s="103">
        <v>14</v>
      </c>
      <c r="P585" s="103">
        <v>0</v>
      </c>
      <c r="Q585" s="103">
        <f t="shared" si="112"/>
        <v>14</v>
      </c>
      <c r="R585" s="102" t="s">
        <v>1918</v>
      </c>
    </row>
    <row r="586" spans="1:18" s="97" customFormat="1" ht="18.75">
      <c r="A586" s="94">
        <v>43209</v>
      </c>
      <c r="B586" s="96" t="s">
        <v>25</v>
      </c>
      <c r="C586" s="96">
        <v>1929</v>
      </c>
      <c r="D586" s="96">
        <v>2108</v>
      </c>
      <c r="E586" s="95" t="s">
        <v>26</v>
      </c>
      <c r="F586" s="95" t="s">
        <v>251</v>
      </c>
      <c r="G586" s="95" t="s">
        <v>31</v>
      </c>
      <c r="H586" s="95" t="s">
        <v>430</v>
      </c>
      <c r="I586" s="106" t="s">
        <v>1955</v>
      </c>
      <c r="J586" s="101" t="s">
        <v>1919</v>
      </c>
      <c r="K586" s="102" t="str">
        <f t="shared" si="110"/>
        <v>武汉威伟机械</v>
      </c>
      <c r="L586" s="104" t="s">
        <v>174</v>
      </c>
      <c r="M586" s="105" t="s">
        <v>41</v>
      </c>
      <c r="N586" s="102" t="str">
        <f t="shared" si="111"/>
        <v>9.6米</v>
      </c>
      <c r="O586" s="103">
        <v>12</v>
      </c>
      <c r="P586" s="103">
        <v>0</v>
      </c>
      <c r="Q586" s="103">
        <f t="shared" si="112"/>
        <v>12</v>
      </c>
      <c r="R586" s="102"/>
    </row>
    <row r="587" spans="1:18" s="97" customFormat="1" ht="18.75">
      <c r="A587" s="94">
        <v>43209</v>
      </c>
      <c r="B587" s="96" t="s">
        <v>500</v>
      </c>
      <c r="C587" s="96">
        <v>1825</v>
      </c>
      <c r="D587" s="96">
        <v>2006</v>
      </c>
      <c r="E587" s="95" t="s">
        <v>37</v>
      </c>
      <c r="F587" s="95" t="s">
        <v>1817</v>
      </c>
      <c r="G587" s="95" t="s">
        <v>31</v>
      </c>
      <c r="H587" s="95" t="s">
        <v>430</v>
      </c>
      <c r="I587" s="106" t="s">
        <v>1956</v>
      </c>
      <c r="J587" s="101" t="s">
        <v>1903</v>
      </c>
      <c r="K587" s="102" t="str">
        <f t="shared" si="110"/>
        <v>武汉威伟机械</v>
      </c>
      <c r="L587" s="104" t="s">
        <v>1134</v>
      </c>
      <c r="M587" s="105" t="s">
        <v>1091</v>
      </c>
      <c r="N587" s="102" t="str">
        <f t="shared" si="111"/>
        <v>9.6米</v>
      </c>
      <c r="O587" s="103">
        <v>14</v>
      </c>
      <c r="P587" s="103">
        <v>0</v>
      </c>
      <c r="Q587" s="103">
        <f>SUM(O587:P587)</f>
        <v>14</v>
      </c>
      <c r="R587" s="102"/>
    </row>
    <row r="588" spans="1:18" s="97" customFormat="1" ht="18.75">
      <c r="A588" s="94">
        <v>43209</v>
      </c>
      <c r="B588" s="96" t="s">
        <v>1943</v>
      </c>
      <c r="C588" s="96">
        <v>1800</v>
      </c>
      <c r="D588" s="96">
        <v>1955</v>
      </c>
      <c r="E588" s="95" t="s">
        <v>1923</v>
      </c>
      <c r="F588" s="95" t="s">
        <v>1944</v>
      </c>
      <c r="G588" s="95" t="s">
        <v>957</v>
      </c>
      <c r="H588" s="95" t="s">
        <v>1945</v>
      </c>
      <c r="I588" s="106" t="s">
        <v>1946</v>
      </c>
      <c r="J588" s="101" t="s">
        <v>1947</v>
      </c>
      <c r="K588" s="102" t="str">
        <f t="shared" si="110"/>
        <v>武汉威伟机械</v>
      </c>
      <c r="L588" s="104" t="s">
        <v>176</v>
      </c>
      <c r="M588" s="105" t="s">
        <v>1948</v>
      </c>
      <c r="N588" s="102" t="s">
        <v>19</v>
      </c>
      <c r="O588" s="103">
        <v>10</v>
      </c>
      <c r="P588" s="103">
        <v>0</v>
      </c>
      <c r="Q588" s="103">
        <f>SUM(O588:P588)</f>
        <v>10</v>
      </c>
      <c r="R588" s="93"/>
    </row>
    <row r="589" spans="1:18" s="97" customFormat="1" ht="18.75">
      <c r="A589" s="94">
        <v>43209</v>
      </c>
      <c r="B589" s="96" t="s">
        <v>1797</v>
      </c>
      <c r="C589" s="96">
        <v>1521</v>
      </c>
      <c r="D589" s="96">
        <v>1549</v>
      </c>
      <c r="E589" s="95" t="s">
        <v>53</v>
      </c>
      <c r="F589" s="95" t="s">
        <v>517</v>
      </c>
      <c r="G589" s="95" t="s">
        <v>31</v>
      </c>
      <c r="H589" s="95" t="s">
        <v>430</v>
      </c>
      <c r="I589" s="106" t="s">
        <v>1957</v>
      </c>
      <c r="J589" s="101" t="s">
        <v>1898</v>
      </c>
      <c r="K589" s="102" t="str">
        <f t="shared" si="110"/>
        <v>武汉威伟机械</v>
      </c>
      <c r="L589" s="104" t="s">
        <v>168</v>
      </c>
      <c r="M589" s="105" t="s">
        <v>51</v>
      </c>
      <c r="N589" s="102" t="str">
        <f t="shared" ref="N589:N620" si="113">IF(A589&lt;&gt;"","9.6米","--")</f>
        <v>9.6米</v>
      </c>
      <c r="O589" s="103">
        <v>13</v>
      </c>
      <c r="P589" s="103">
        <v>0</v>
      </c>
      <c r="Q589" s="103">
        <f>SUM(O589:P589)</f>
        <v>13</v>
      </c>
      <c r="R589" s="102"/>
    </row>
    <row r="590" spans="1:18" s="97" customFormat="1" ht="18.75">
      <c r="A590" s="94">
        <v>43209</v>
      </c>
      <c r="B590" s="96" t="s">
        <v>1181</v>
      </c>
      <c r="C590" s="96">
        <v>1800</v>
      </c>
      <c r="D590" s="96">
        <v>1810</v>
      </c>
      <c r="E590" s="95" t="s">
        <v>53</v>
      </c>
      <c r="F590" s="95" t="s">
        <v>517</v>
      </c>
      <c r="G590" s="95" t="s">
        <v>31</v>
      </c>
      <c r="H590" s="95" t="s">
        <v>430</v>
      </c>
      <c r="I590" s="106" t="s">
        <v>1958</v>
      </c>
      <c r="J590" s="101" t="s">
        <v>1899</v>
      </c>
      <c r="K590" s="102" t="str">
        <f t="shared" si="110"/>
        <v>武汉威伟机械</v>
      </c>
      <c r="L590" s="104" t="s">
        <v>166</v>
      </c>
      <c r="M590" s="105" t="s">
        <v>250</v>
      </c>
      <c r="N590" s="102" t="str">
        <f t="shared" si="113"/>
        <v>9.6米</v>
      </c>
      <c r="O590" s="103">
        <v>8</v>
      </c>
      <c r="P590" s="103">
        <v>0</v>
      </c>
      <c r="Q590" s="103">
        <f>SUM(O590:P590)</f>
        <v>8</v>
      </c>
      <c r="R590" s="102"/>
    </row>
    <row r="591" spans="1:18" s="97" customFormat="1" ht="18.75">
      <c r="A591" s="94">
        <v>43209</v>
      </c>
      <c r="B591" s="96" t="s">
        <v>1797</v>
      </c>
      <c r="C591" s="96">
        <v>1040</v>
      </c>
      <c r="D591" s="96">
        <v>1108</v>
      </c>
      <c r="E591" s="95" t="s">
        <v>53</v>
      </c>
      <c r="F591" s="95" t="s">
        <v>517</v>
      </c>
      <c r="G591" s="95" t="s">
        <v>31</v>
      </c>
      <c r="H591" s="95" t="s">
        <v>430</v>
      </c>
      <c r="I591" s="106" t="s">
        <v>1959</v>
      </c>
      <c r="J591" s="101" t="s">
        <v>1902</v>
      </c>
      <c r="K591" s="102" t="str">
        <f t="shared" si="110"/>
        <v>武汉威伟机械</v>
      </c>
      <c r="L591" s="104" t="s">
        <v>166</v>
      </c>
      <c r="M591" s="105" t="s">
        <v>250</v>
      </c>
      <c r="N591" s="102" t="str">
        <f t="shared" si="113"/>
        <v>9.6米</v>
      </c>
      <c r="O591" s="103">
        <v>14</v>
      </c>
      <c r="P591" s="103">
        <v>0</v>
      </c>
      <c r="Q591" s="103">
        <f>SUM(O591:P591)</f>
        <v>14</v>
      </c>
      <c r="R591" s="102"/>
    </row>
    <row r="592" spans="1:18" s="97" customFormat="1" ht="18.75">
      <c r="A592" s="94">
        <v>43209</v>
      </c>
      <c r="B592" s="96" t="s">
        <v>1086</v>
      </c>
      <c r="C592" s="96">
        <v>21</v>
      </c>
      <c r="D592" s="96">
        <v>36</v>
      </c>
      <c r="E592" s="95" t="s">
        <v>31</v>
      </c>
      <c r="F592" s="95" t="s">
        <v>430</v>
      </c>
      <c r="G592" s="95" t="s">
        <v>53</v>
      </c>
      <c r="H592" s="95" t="s">
        <v>467</v>
      </c>
      <c r="I592" s="106" t="s">
        <v>1960</v>
      </c>
      <c r="J592" s="101" t="s">
        <v>1904</v>
      </c>
      <c r="K592" s="102" t="str">
        <f t="shared" si="110"/>
        <v>武汉威伟机械</v>
      </c>
      <c r="L592" s="104" t="s">
        <v>363</v>
      </c>
      <c r="M592" s="105" t="s">
        <v>118</v>
      </c>
      <c r="N592" s="102" t="str">
        <f t="shared" si="113"/>
        <v>9.6米</v>
      </c>
      <c r="O592" s="103">
        <v>14</v>
      </c>
      <c r="P592" s="103">
        <v>0</v>
      </c>
      <c r="Q592" s="103">
        <f t="shared" ref="Q592:Q616" si="114">SUM(O592:P592)</f>
        <v>14</v>
      </c>
      <c r="R592" s="102"/>
    </row>
    <row r="593" spans="1:18" s="97" customFormat="1" ht="18.75">
      <c r="A593" s="94">
        <v>43209</v>
      </c>
      <c r="B593" s="96" t="s">
        <v>1086</v>
      </c>
      <c r="C593" s="96">
        <v>55</v>
      </c>
      <c r="D593" s="96">
        <v>118</v>
      </c>
      <c r="E593" s="95" t="s">
        <v>31</v>
      </c>
      <c r="F593" s="95" t="s">
        <v>430</v>
      </c>
      <c r="G593" s="95" t="s">
        <v>53</v>
      </c>
      <c r="H593" s="95" t="s">
        <v>467</v>
      </c>
      <c r="I593" s="106" t="s">
        <v>1961</v>
      </c>
      <c r="J593" s="101" t="s">
        <v>1905</v>
      </c>
      <c r="K593" s="102" t="str">
        <f t="shared" si="110"/>
        <v>武汉威伟机械</v>
      </c>
      <c r="L593" s="104" t="s">
        <v>363</v>
      </c>
      <c r="M593" s="105" t="s">
        <v>118</v>
      </c>
      <c r="N593" s="102" t="str">
        <f t="shared" si="113"/>
        <v>9.6米</v>
      </c>
      <c r="O593" s="103">
        <v>12</v>
      </c>
      <c r="P593" s="103">
        <v>0</v>
      </c>
      <c r="Q593" s="103">
        <f t="shared" si="114"/>
        <v>12</v>
      </c>
      <c r="R593" s="102"/>
    </row>
    <row r="594" spans="1:18" s="97" customFormat="1" ht="18.75">
      <c r="A594" s="94">
        <v>43209</v>
      </c>
      <c r="B594" s="96" t="s">
        <v>89</v>
      </c>
      <c r="C594" s="96">
        <v>931</v>
      </c>
      <c r="D594" s="96">
        <v>941</v>
      </c>
      <c r="E594" s="95" t="s">
        <v>31</v>
      </c>
      <c r="F594" s="95" t="s">
        <v>430</v>
      </c>
      <c r="G594" s="95" t="s">
        <v>53</v>
      </c>
      <c r="H594" s="95" t="s">
        <v>467</v>
      </c>
      <c r="I594" s="106" t="s">
        <v>1962</v>
      </c>
      <c r="J594" s="101" t="s">
        <v>1906</v>
      </c>
      <c r="K594" s="102" t="str">
        <f t="shared" si="110"/>
        <v>武汉威伟机械</v>
      </c>
      <c r="L594" s="104" t="s">
        <v>363</v>
      </c>
      <c r="M594" s="105" t="s">
        <v>118</v>
      </c>
      <c r="N594" s="102" t="str">
        <f t="shared" si="113"/>
        <v>9.6米</v>
      </c>
      <c r="O594" s="103">
        <v>15</v>
      </c>
      <c r="P594" s="103">
        <v>0</v>
      </c>
      <c r="Q594" s="103">
        <f t="shared" si="114"/>
        <v>15</v>
      </c>
      <c r="R594" s="102"/>
    </row>
    <row r="595" spans="1:18" s="97" customFormat="1" ht="18.75">
      <c r="A595" s="94">
        <v>43209</v>
      </c>
      <c r="B595" s="96" t="s">
        <v>89</v>
      </c>
      <c r="C595" s="96">
        <v>1050</v>
      </c>
      <c r="D595" s="96">
        <v>1100</v>
      </c>
      <c r="E595" s="95" t="s">
        <v>31</v>
      </c>
      <c r="F595" s="95" t="s">
        <v>430</v>
      </c>
      <c r="G595" s="95" t="s">
        <v>53</v>
      </c>
      <c r="H595" s="95" t="s">
        <v>467</v>
      </c>
      <c r="I595" s="106" t="s">
        <v>1963</v>
      </c>
      <c r="J595" s="101" t="s">
        <v>1907</v>
      </c>
      <c r="K595" s="102" t="str">
        <f t="shared" si="110"/>
        <v>武汉威伟机械</v>
      </c>
      <c r="L595" s="104" t="s">
        <v>363</v>
      </c>
      <c r="M595" s="105" t="s">
        <v>118</v>
      </c>
      <c r="N595" s="102" t="str">
        <f t="shared" si="113"/>
        <v>9.6米</v>
      </c>
      <c r="O595" s="103">
        <v>14</v>
      </c>
      <c r="P595" s="103">
        <v>0</v>
      </c>
      <c r="Q595" s="103">
        <f t="shared" si="114"/>
        <v>14</v>
      </c>
      <c r="R595" s="102"/>
    </row>
    <row r="596" spans="1:18" s="97" customFormat="1" ht="18.75">
      <c r="A596" s="94">
        <v>43209</v>
      </c>
      <c r="B596" s="96" t="s">
        <v>89</v>
      </c>
      <c r="C596" s="96">
        <v>1205</v>
      </c>
      <c r="D596" s="96">
        <v>1215</v>
      </c>
      <c r="E596" s="95" t="s">
        <v>31</v>
      </c>
      <c r="F596" s="95" t="s">
        <v>430</v>
      </c>
      <c r="G596" s="95" t="s">
        <v>53</v>
      </c>
      <c r="H596" s="95" t="s">
        <v>467</v>
      </c>
      <c r="I596" s="106" t="s">
        <v>1964</v>
      </c>
      <c r="J596" s="101" t="s">
        <v>1908</v>
      </c>
      <c r="K596" s="102" t="str">
        <f t="shared" si="110"/>
        <v>武汉威伟机械</v>
      </c>
      <c r="L596" s="104" t="s">
        <v>363</v>
      </c>
      <c r="M596" s="105" t="s">
        <v>118</v>
      </c>
      <c r="N596" s="102" t="str">
        <f t="shared" si="113"/>
        <v>9.6米</v>
      </c>
      <c r="O596" s="103">
        <v>8</v>
      </c>
      <c r="P596" s="103">
        <v>0</v>
      </c>
      <c r="Q596" s="103">
        <f t="shared" si="114"/>
        <v>8</v>
      </c>
      <c r="R596" s="102"/>
    </row>
    <row r="597" spans="1:18" s="97" customFormat="1" ht="18.75">
      <c r="A597" s="94">
        <v>43209</v>
      </c>
      <c r="B597" s="96" t="s">
        <v>89</v>
      </c>
      <c r="C597" s="96">
        <v>1357</v>
      </c>
      <c r="D597" s="96">
        <v>1409</v>
      </c>
      <c r="E597" s="95" t="s">
        <v>31</v>
      </c>
      <c r="F597" s="95" t="s">
        <v>430</v>
      </c>
      <c r="G597" s="95" t="s">
        <v>53</v>
      </c>
      <c r="H597" s="95" t="s">
        <v>467</v>
      </c>
      <c r="I597" s="106" t="s">
        <v>1965</v>
      </c>
      <c r="J597" s="101" t="s">
        <v>1909</v>
      </c>
      <c r="K597" s="102" t="str">
        <f t="shared" si="110"/>
        <v>武汉威伟机械</v>
      </c>
      <c r="L597" s="104" t="s">
        <v>363</v>
      </c>
      <c r="M597" s="105" t="s">
        <v>118</v>
      </c>
      <c r="N597" s="102" t="str">
        <f t="shared" si="113"/>
        <v>9.6米</v>
      </c>
      <c r="O597" s="103">
        <v>14</v>
      </c>
      <c r="P597" s="103">
        <v>0</v>
      </c>
      <c r="Q597" s="103">
        <f t="shared" si="114"/>
        <v>14</v>
      </c>
      <c r="R597" s="102"/>
    </row>
    <row r="598" spans="1:18" s="97" customFormat="1" ht="18.75">
      <c r="A598" s="94">
        <v>43209</v>
      </c>
      <c r="B598" s="96" t="s">
        <v>89</v>
      </c>
      <c r="C598" s="96">
        <v>1531</v>
      </c>
      <c r="D598" s="96">
        <v>1541</v>
      </c>
      <c r="E598" s="95" t="s">
        <v>31</v>
      </c>
      <c r="F598" s="95" t="s">
        <v>430</v>
      </c>
      <c r="G598" s="95" t="s">
        <v>53</v>
      </c>
      <c r="H598" s="95" t="s">
        <v>467</v>
      </c>
      <c r="I598" s="106" t="s">
        <v>1966</v>
      </c>
      <c r="J598" s="101" t="s">
        <v>1910</v>
      </c>
      <c r="K598" s="102" t="str">
        <f t="shared" si="110"/>
        <v>武汉威伟机械</v>
      </c>
      <c r="L598" s="104" t="s">
        <v>363</v>
      </c>
      <c r="M598" s="105" t="s">
        <v>118</v>
      </c>
      <c r="N598" s="102" t="str">
        <f t="shared" si="113"/>
        <v>9.6米</v>
      </c>
      <c r="O598" s="103">
        <v>14</v>
      </c>
      <c r="P598" s="103">
        <v>0</v>
      </c>
      <c r="Q598" s="103">
        <f t="shared" si="114"/>
        <v>14</v>
      </c>
      <c r="R598" s="102"/>
    </row>
    <row r="599" spans="1:18" s="97" customFormat="1" ht="18.75">
      <c r="A599" s="94">
        <v>43209</v>
      </c>
      <c r="B599" s="96" t="s">
        <v>71</v>
      </c>
      <c r="C599" s="96">
        <v>1940</v>
      </c>
      <c r="D599" s="96">
        <v>2000</v>
      </c>
      <c r="E599" s="95" t="s">
        <v>31</v>
      </c>
      <c r="F599" s="95" t="s">
        <v>430</v>
      </c>
      <c r="G599" s="95" t="s">
        <v>53</v>
      </c>
      <c r="H599" s="95" t="s">
        <v>467</v>
      </c>
      <c r="I599" s="106" t="s">
        <v>1967</v>
      </c>
      <c r="J599" s="101" t="s">
        <v>1911</v>
      </c>
      <c r="K599" s="102" t="str">
        <f t="shared" si="110"/>
        <v>武汉威伟机械</v>
      </c>
      <c r="L599" s="104" t="s">
        <v>363</v>
      </c>
      <c r="M599" s="105" t="s">
        <v>118</v>
      </c>
      <c r="N599" s="102" t="str">
        <f t="shared" si="113"/>
        <v>9.6米</v>
      </c>
      <c r="O599" s="103">
        <v>9</v>
      </c>
      <c r="P599" s="103">
        <v>5</v>
      </c>
      <c r="Q599" s="103">
        <f t="shared" si="114"/>
        <v>14</v>
      </c>
      <c r="R599" s="102"/>
    </row>
    <row r="600" spans="1:18" s="97" customFormat="1" ht="18.75">
      <c r="A600" s="94">
        <v>43209</v>
      </c>
      <c r="B600" s="96" t="s">
        <v>1086</v>
      </c>
      <c r="C600" s="96">
        <v>2246</v>
      </c>
      <c r="D600" s="96">
        <v>2256</v>
      </c>
      <c r="E600" s="95" t="s">
        <v>31</v>
      </c>
      <c r="F600" s="95" t="s">
        <v>430</v>
      </c>
      <c r="G600" s="95" t="s">
        <v>53</v>
      </c>
      <c r="H600" s="95" t="s">
        <v>467</v>
      </c>
      <c r="I600" s="106" t="s">
        <v>1968</v>
      </c>
      <c r="J600" s="101" t="s">
        <v>1920</v>
      </c>
      <c r="K600" s="102" t="str">
        <f t="shared" si="110"/>
        <v>武汉威伟机械</v>
      </c>
      <c r="L600" s="104" t="s">
        <v>165</v>
      </c>
      <c r="M600" s="105" t="s">
        <v>144</v>
      </c>
      <c r="N600" s="102" t="str">
        <f t="shared" si="113"/>
        <v>9.6米</v>
      </c>
      <c r="O600" s="103">
        <v>6</v>
      </c>
      <c r="P600" s="103">
        <v>6</v>
      </c>
      <c r="Q600" s="103">
        <f t="shared" si="114"/>
        <v>12</v>
      </c>
      <c r="R600" s="102"/>
    </row>
    <row r="601" spans="1:18" s="97" customFormat="1" ht="18.75">
      <c r="A601" s="94">
        <v>43209</v>
      </c>
      <c r="B601" s="96" t="s">
        <v>1086</v>
      </c>
      <c r="C601" s="96">
        <v>2305</v>
      </c>
      <c r="D601" s="96">
        <v>2315</v>
      </c>
      <c r="E601" s="95" t="s">
        <v>31</v>
      </c>
      <c r="F601" s="95" t="s">
        <v>430</v>
      </c>
      <c r="G601" s="95" t="s">
        <v>53</v>
      </c>
      <c r="H601" s="95" t="s">
        <v>467</v>
      </c>
      <c r="I601" s="106" t="s">
        <v>1969</v>
      </c>
      <c r="J601" s="101" t="s">
        <v>1929</v>
      </c>
      <c r="K601" s="102" t="str">
        <f t="shared" si="110"/>
        <v>武汉威伟机械</v>
      </c>
      <c r="L601" s="104" t="s">
        <v>163</v>
      </c>
      <c r="M601" s="105" t="s">
        <v>79</v>
      </c>
      <c r="N601" s="102" t="str">
        <f t="shared" si="113"/>
        <v>9.6米</v>
      </c>
      <c r="O601" s="103">
        <v>4</v>
      </c>
      <c r="P601" s="103">
        <v>7</v>
      </c>
      <c r="Q601" s="103">
        <f t="shared" si="114"/>
        <v>11</v>
      </c>
      <c r="R601" s="102"/>
    </row>
    <row r="602" spans="1:18" s="97" customFormat="1" ht="18.75">
      <c r="A602" s="94">
        <v>43209</v>
      </c>
      <c r="B602" s="96" t="s">
        <v>1086</v>
      </c>
      <c r="C602" s="96">
        <v>2136</v>
      </c>
      <c r="D602" s="96">
        <v>2146</v>
      </c>
      <c r="E602" s="95" t="s">
        <v>31</v>
      </c>
      <c r="F602" s="95" t="s">
        <v>430</v>
      </c>
      <c r="G602" s="95" t="s">
        <v>53</v>
      </c>
      <c r="H602" s="95" t="s">
        <v>467</v>
      </c>
      <c r="I602" s="106" t="s">
        <v>1970</v>
      </c>
      <c r="J602" s="101" t="s">
        <v>1930</v>
      </c>
      <c r="K602" s="102" t="str">
        <f t="shared" si="110"/>
        <v>武汉威伟机械</v>
      </c>
      <c r="L602" s="104" t="s">
        <v>163</v>
      </c>
      <c r="M602" s="105" t="s">
        <v>79</v>
      </c>
      <c r="N602" s="102" t="str">
        <f t="shared" si="113"/>
        <v>9.6米</v>
      </c>
      <c r="O602" s="103">
        <v>9</v>
      </c>
      <c r="P602" s="103">
        <v>7</v>
      </c>
      <c r="Q602" s="103">
        <f t="shared" si="114"/>
        <v>16</v>
      </c>
      <c r="R602" s="102"/>
    </row>
    <row r="603" spans="1:18" s="97" customFormat="1" ht="18.75">
      <c r="A603" s="94">
        <v>43209</v>
      </c>
      <c r="B603" s="96" t="s">
        <v>89</v>
      </c>
      <c r="C603" s="96">
        <v>1506</v>
      </c>
      <c r="D603" s="96">
        <v>1516</v>
      </c>
      <c r="E603" s="95" t="s">
        <v>31</v>
      </c>
      <c r="F603" s="95" t="s">
        <v>430</v>
      </c>
      <c r="G603" s="95" t="s">
        <v>53</v>
      </c>
      <c r="H603" s="95" t="s">
        <v>467</v>
      </c>
      <c r="I603" s="106" t="s">
        <v>1971</v>
      </c>
      <c r="J603" s="101" t="s">
        <v>1931</v>
      </c>
      <c r="K603" s="102" t="str">
        <f t="shared" si="110"/>
        <v>武汉威伟机械</v>
      </c>
      <c r="L603" s="104" t="s">
        <v>163</v>
      </c>
      <c r="M603" s="105" t="s">
        <v>79</v>
      </c>
      <c r="N603" s="102" t="str">
        <f t="shared" si="113"/>
        <v>9.6米</v>
      </c>
      <c r="O603" s="103">
        <v>14</v>
      </c>
      <c r="P603" s="103">
        <v>0</v>
      </c>
      <c r="Q603" s="103">
        <f t="shared" si="114"/>
        <v>14</v>
      </c>
      <c r="R603" s="102"/>
    </row>
    <row r="604" spans="1:18" s="97" customFormat="1" ht="18.75">
      <c r="A604" s="94">
        <v>43209</v>
      </c>
      <c r="B604" s="96" t="s">
        <v>89</v>
      </c>
      <c r="C604" s="96">
        <v>1333</v>
      </c>
      <c r="D604" s="96">
        <v>1343</v>
      </c>
      <c r="E604" s="95" t="s">
        <v>31</v>
      </c>
      <c r="F604" s="95" t="s">
        <v>430</v>
      </c>
      <c r="G604" s="95" t="s">
        <v>53</v>
      </c>
      <c r="H604" s="95" t="s">
        <v>467</v>
      </c>
      <c r="I604" s="106" t="s">
        <v>1972</v>
      </c>
      <c r="J604" s="101" t="s">
        <v>1932</v>
      </c>
      <c r="K604" s="102" t="str">
        <f t="shared" si="110"/>
        <v>武汉威伟机械</v>
      </c>
      <c r="L604" s="104" t="s">
        <v>163</v>
      </c>
      <c r="M604" s="105" t="s">
        <v>79</v>
      </c>
      <c r="N604" s="102" t="str">
        <f t="shared" si="113"/>
        <v>9.6米</v>
      </c>
      <c r="O604" s="103">
        <v>14</v>
      </c>
      <c r="P604" s="103">
        <v>0</v>
      </c>
      <c r="Q604" s="103">
        <f t="shared" si="114"/>
        <v>14</v>
      </c>
      <c r="R604" s="102"/>
    </row>
    <row r="605" spans="1:18" s="97" customFormat="1" ht="18.75">
      <c r="A605" s="94">
        <v>43209</v>
      </c>
      <c r="B605" s="96" t="s">
        <v>258</v>
      </c>
      <c r="C605" s="96">
        <v>1140</v>
      </c>
      <c r="D605" s="96">
        <v>1150</v>
      </c>
      <c r="E605" s="95" t="s">
        <v>31</v>
      </c>
      <c r="F605" s="95" t="s">
        <v>430</v>
      </c>
      <c r="G605" s="95" t="s">
        <v>53</v>
      </c>
      <c r="H605" s="95" t="s">
        <v>467</v>
      </c>
      <c r="I605" s="106" t="s">
        <v>1973</v>
      </c>
      <c r="J605" s="101" t="s">
        <v>1933</v>
      </c>
      <c r="K605" s="102" t="str">
        <f t="shared" si="110"/>
        <v>武汉威伟机械</v>
      </c>
      <c r="L605" s="104" t="s">
        <v>163</v>
      </c>
      <c r="M605" s="105" t="s">
        <v>79</v>
      </c>
      <c r="N605" s="102" t="str">
        <f t="shared" si="113"/>
        <v>9.6米</v>
      </c>
      <c r="O605" s="103">
        <v>10</v>
      </c>
      <c r="P605" s="103">
        <v>0</v>
      </c>
      <c r="Q605" s="103">
        <f t="shared" si="114"/>
        <v>10</v>
      </c>
      <c r="R605" s="102"/>
    </row>
    <row r="606" spans="1:18" s="97" customFormat="1" ht="18.75">
      <c r="A606" s="94">
        <v>43209</v>
      </c>
      <c r="B606" s="96" t="s">
        <v>89</v>
      </c>
      <c r="C606" s="96">
        <v>1009</v>
      </c>
      <c r="D606" s="96">
        <v>1019</v>
      </c>
      <c r="E606" s="95" t="s">
        <v>31</v>
      </c>
      <c r="F606" s="95" t="s">
        <v>430</v>
      </c>
      <c r="G606" s="95" t="s">
        <v>53</v>
      </c>
      <c r="H606" s="95" t="s">
        <v>467</v>
      </c>
      <c r="I606" s="106" t="s">
        <v>1974</v>
      </c>
      <c r="J606" s="101" t="s">
        <v>1934</v>
      </c>
      <c r="K606" s="102" t="str">
        <f t="shared" si="110"/>
        <v>武汉威伟机械</v>
      </c>
      <c r="L606" s="104" t="s">
        <v>163</v>
      </c>
      <c r="M606" s="105" t="s">
        <v>79</v>
      </c>
      <c r="N606" s="102" t="str">
        <f t="shared" si="113"/>
        <v>9.6米</v>
      </c>
      <c r="O606" s="103">
        <v>14</v>
      </c>
      <c r="P606" s="103">
        <v>0</v>
      </c>
      <c r="Q606" s="103">
        <f t="shared" si="114"/>
        <v>14</v>
      </c>
      <c r="R606" s="102"/>
    </row>
    <row r="607" spans="1:18" s="97" customFormat="1" ht="18.75">
      <c r="A607" s="94">
        <v>43209</v>
      </c>
      <c r="B607" s="96" t="s">
        <v>89</v>
      </c>
      <c r="C607" s="96">
        <v>1854</v>
      </c>
      <c r="D607" s="96">
        <v>1905</v>
      </c>
      <c r="E607" s="95" t="s">
        <v>31</v>
      </c>
      <c r="F607" s="95" t="s">
        <v>430</v>
      </c>
      <c r="G607" s="95" t="s">
        <v>53</v>
      </c>
      <c r="H607" s="95" t="s">
        <v>467</v>
      </c>
      <c r="I607" s="106" t="s">
        <v>1975</v>
      </c>
      <c r="J607" s="101" t="s">
        <v>1935</v>
      </c>
      <c r="K607" s="102" t="str">
        <f t="shared" si="110"/>
        <v>武汉威伟机械</v>
      </c>
      <c r="L607" s="104" t="s">
        <v>163</v>
      </c>
      <c r="M607" s="105" t="s">
        <v>79</v>
      </c>
      <c r="N607" s="102" t="str">
        <f t="shared" si="113"/>
        <v>9.6米</v>
      </c>
      <c r="O607" s="103">
        <v>13</v>
      </c>
      <c r="P607" s="103">
        <v>3</v>
      </c>
      <c r="Q607" s="103">
        <f t="shared" si="114"/>
        <v>16</v>
      </c>
      <c r="R607" s="102"/>
    </row>
    <row r="608" spans="1:18" s="97" customFormat="1" ht="18.75">
      <c r="A608" s="94">
        <v>43209</v>
      </c>
      <c r="B608" s="96" t="s">
        <v>1086</v>
      </c>
      <c r="C608" s="96">
        <v>2230</v>
      </c>
      <c r="D608" s="96">
        <v>2240</v>
      </c>
      <c r="E608" s="95" t="s">
        <v>31</v>
      </c>
      <c r="F608" s="95" t="s">
        <v>430</v>
      </c>
      <c r="G608" s="95" t="s">
        <v>53</v>
      </c>
      <c r="H608" s="95" t="s">
        <v>467</v>
      </c>
      <c r="I608" s="106" t="s">
        <v>1976</v>
      </c>
      <c r="J608" s="101" t="s">
        <v>1936</v>
      </c>
      <c r="K608" s="102" t="str">
        <f t="shared" si="110"/>
        <v>武汉威伟机械</v>
      </c>
      <c r="L608" s="104" t="s">
        <v>183</v>
      </c>
      <c r="M608" s="105" t="s">
        <v>107</v>
      </c>
      <c r="N608" s="102" t="str">
        <f t="shared" si="113"/>
        <v>9.6米</v>
      </c>
      <c r="O608" s="103">
        <v>4</v>
      </c>
      <c r="P608" s="103">
        <v>10</v>
      </c>
      <c r="Q608" s="103">
        <f t="shared" si="114"/>
        <v>14</v>
      </c>
      <c r="R608" s="102"/>
    </row>
    <row r="609" spans="1:18" s="97" customFormat="1" ht="18.75">
      <c r="A609" s="94">
        <v>43209</v>
      </c>
      <c r="B609" s="96" t="s">
        <v>89</v>
      </c>
      <c r="C609" s="96">
        <v>2350</v>
      </c>
      <c r="D609" s="96">
        <v>0</v>
      </c>
      <c r="E609" s="95" t="s">
        <v>31</v>
      </c>
      <c r="F609" s="95" t="s">
        <v>430</v>
      </c>
      <c r="G609" s="95" t="s">
        <v>53</v>
      </c>
      <c r="H609" s="95" t="s">
        <v>467</v>
      </c>
      <c r="I609" s="106" t="s">
        <v>1977</v>
      </c>
      <c r="J609" s="101" t="s">
        <v>1937</v>
      </c>
      <c r="K609" s="102" t="str">
        <f t="shared" si="110"/>
        <v>武汉威伟机械</v>
      </c>
      <c r="L609" s="104" t="s">
        <v>162</v>
      </c>
      <c r="M609" s="105" t="s">
        <v>117</v>
      </c>
      <c r="N609" s="102" t="str">
        <f t="shared" si="113"/>
        <v>9.6米</v>
      </c>
      <c r="O609" s="103">
        <v>8</v>
      </c>
      <c r="P609" s="103">
        <v>5</v>
      </c>
      <c r="Q609" s="103">
        <f t="shared" si="114"/>
        <v>13</v>
      </c>
      <c r="R609" s="102"/>
    </row>
    <row r="610" spans="1:18" s="97" customFormat="1" ht="18.75">
      <c r="A610" s="94">
        <v>43209</v>
      </c>
      <c r="B610" s="96" t="s">
        <v>1086</v>
      </c>
      <c r="C610" s="96">
        <v>2159</v>
      </c>
      <c r="D610" s="96">
        <v>2209</v>
      </c>
      <c r="E610" s="95" t="s">
        <v>31</v>
      </c>
      <c r="F610" s="95" t="s">
        <v>430</v>
      </c>
      <c r="G610" s="95" t="s">
        <v>53</v>
      </c>
      <c r="H610" s="95" t="s">
        <v>467</v>
      </c>
      <c r="I610" s="106" t="s">
        <v>1978</v>
      </c>
      <c r="J610" s="101" t="s">
        <v>1938</v>
      </c>
      <c r="K610" s="102" t="str">
        <f t="shared" si="110"/>
        <v>武汉威伟机械</v>
      </c>
      <c r="L610" s="104" t="s">
        <v>162</v>
      </c>
      <c r="M610" s="105" t="s">
        <v>117</v>
      </c>
      <c r="N610" s="102" t="str">
        <f t="shared" si="113"/>
        <v>9.6米</v>
      </c>
      <c r="O610" s="103">
        <v>9</v>
      </c>
      <c r="P610" s="103">
        <v>5</v>
      </c>
      <c r="Q610" s="103">
        <f t="shared" si="114"/>
        <v>14</v>
      </c>
      <c r="R610" s="102" t="s">
        <v>1939</v>
      </c>
    </row>
    <row r="611" spans="1:18" s="97" customFormat="1" ht="18.75">
      <c r="A611" s="94">
        <v>43209</v>
      </c>
      <c r="B611" s="96" t="s">
        <v>1086</v>
      </c>
      <c r="C611" s="96">
        <v>2044</v>
      </c>
      <c r="D611" s="96">
        <v>2054</v>
      </c>
      <c r="E611" s="95" t="s">
        <v>31</v>
      </c>
      <c r="F611" s="95" t="s">
        <v>430</v>
      </c>
      <c r="G611" s="95" t="s">
        <v>53</v>
      </c>
      <c r="H611" s="95" t="s">
        <v>467</v>
      </c>
      <c r="I611" s="106" t="s">
        <v>1979</v>
      </c>
      <c r="J611" s="101" t="s">
        <v>1940</v>
      </c>
      <c r="K611" s="102" t="str">
        <f t="shared" ref="K611:K642" si="115">IF(A611&lt;&gt;"","武汉威伟机械","------")</f>
        <v>武汉威伟机械</v>
      </c>
      <c r="L611" s="104" t="s">
        <v>162</v>
      </c>
      <c r="M611" s="105" t="s">
        <v>117</v>
      </c>
      <c r="N611" s="102" t="str">
        <f t="shared" si="113"/>
        <v>9.6米</v>
      </c>
      <c r="O611" s="103">
        <v>9</v>
      </c>
      <c r="P611" s="103">
        <v>4</v>
      </c>
      <c r="Q611" s="103">
        <f t="shared" si="114"/>
        <v>13</v>
      </c>
      <c r="R611" s="102"/>
    </row>
    <row r="612" spans="1:18" s="97" customFormat="1" ht="18.75">
      <c r="A612" s="94">
        <v>43209</v>
      </c>
      <c r="B612" s="96" t="s">
        <v>89</v>
      </c>
      <c r="C612" s="96">
        <v>1633</v>
      </c>
      <c r="D612" s="96">
        <v>1643</v>
      </c>
      <c r="E612" s="95" t="s">
        <v>31</v>
      </c>
      <c r="F612" s="95" t="s">
        <v>430</v>
      </c>
      <c r="G612" s="95" t="s">
        <v>53</v>
      </c>
      <c r="H612" s="95" t="s">
        <v>467</v>
      </c>
      <c r="I612" s="106" t="s">
        <v>1980</v>
      </c>
      <c r="J612" s="101" t="s">
        <v>1941</v>
      </c>
      <c r="K612" s="102" t="str">
        <f t="shared" si="115"/>
        <v>武汉威伟机械</v>
      </c>
      <c r="L612" s="104" t="s">
        <v>162</v>
      </c>
      <c r="M612" s="105" t="s">
        <v>117</v>
      </c>
      <c r="N612" s="102" t="str">
        <f t="shared" si="113"/>
        <v>9.6米</v>
      </c>
      <c r="O612" s="103">
        <v>9</v>
      </c>
      <c r="P612" s="103">
        <v>5</v>
      </c>
      <c r="Q612" s="103">
        <f t="shared" si="114"/>
        <v>14</v>
      </c>
      <c r="R612" s="102"/>
    </row>
    <row r="613" spans="1:18" s="97" customFormat="1" ht="18.75">
      <c r="A613" s="94">
        <v>43209</v>
      </c>
      <c r="B613" s="96" t="s">
        <v>89</v>
      </c>
      <c r="C613" s="96">
        <v>1433</v>
      </c>
      <c r="D613" s="96">
        <v>1443</v>
      </c>
      <c r="E613" s="95" t="s">
        <v>31</v>
      </c>
      <c r="F613" s="95" t="s">
        <v>430</v>
      </c>
      <c r="G613" s="95" t="s">
        <v>53</v>
      </c>
      <c r="H613" s="95" t="s">
        <v>467</v>
      </c>
      <c r="I613" s="106" t="s">
        <v>1981</v>
      </c>
      <c r="J613" s="101" t="s">
        <v>1942</v>
      </c>
      <c r="K613" s="102" t="str">
        <f t="shared" si="115"/>
        <v>武汉威伟机械</v>
      </c>
      <c r="L613" s="104" t="s">
        <v>162</v>
      </c>
      <c r="M613" s="105" t="s">
        <v>117</v>
      </c>
      <c r="N613" s="102" t="str">
        <f t="shared" si="113"/>
        <v>9.6米</v>
      </c>
      <c r="O613" s="103">
        <v>14</v>
      </c>
      <c r="P613" s="103">
        <v>0</v>
      </c>
      <c r="Q613" s="103">
        <f t="shared" si="114"/>
        <v>14</v>
      </c>
      <c r="R613" s="102"/>
    </row>
    <row r="614" spans="1:18" s="97" customFormat="1" ht="18.75">
      <c r="A614" s="94">
        <v>43209</v>
      </c>
      <c r="B614" s="96" t="s">
        <v>1769</v>
      </c>
      <c r="C614" s="96">
        <v>1525</v>
      </c>
      <c r="D614" s="96">
        <v>1535</v>
      </c>
      <c r="E614" s="95" t="s">
        <v>1763</v>
      </c>
      <c r="F614" s="95" t="s">
        <v>1770</v>
      </c>
      <c r="G614" s="95" t="s">
        <v>53</v>
      </c>
      <c r="H614" s="95" t="s">
        <v>467</v>
      </c>
      <c r="I614" s="106" t="s">
        <v>1982</v>
      </c>
      <c r="J614" s="101" t="s">
        <v>1924</v>
      </c>
      <c r="K614" s="102" t="str">
        <f t="shared" si="115"/>
        <v>武汉威伟机械</v>
      </c>
      <c r="L614" s="104" t="s">
        <v>165</v>
      </c>
      <c r="M614" s="105" t="s">
        <v>144</v>
      </c>
      <c r="N614" s="102" t="str">
        <f t="shared" si="113"/>
        <v>9.6米</v>
      </c>
      <c r="O614" s="103">
        <v>9</v>
      </c>
      <c r="P614" s="103">
        <v>0</v>
      </c>
      <c r="Q614" s="103">
        <f t="shared" si="114"/>
        <v>9</v>
      </c>
      <c r="R614" s="102"/>
    </row>
    <row r="615" spans="1:18" s="97" customFormat="1" ht="18.75">
      <c r="A615" s="94">
        <v>43209</v>
      </c>
      <c r="B615" s="96" t="s">
        <v>307</v>
      </c>
      <c r="C615" s="96">
        <v>2150</v>
      </c>
      <c r="D615" s="96">
        <v>2220</v>
      </c>
      <c r="E615" s="95" t="s">
        <v>53</v>
      </c>
      <c r="F615" s="95" t="s">
        <v>517</v>
      </c>
      <c r="G615" s="95" t="s">
        <v>31</v>
      </c>
      <c r="H615" s="95" t="s">
        <v>430</v>
      </c>
      <c r="I615" s="106" t="s">
        <v>1983</v>
      </c>
      <c r="J615" s="101" t="s">
        <v>1921</v>
      </c>
      <c r="K615" s="102" t="str">
        <f t="shared" si="115"/>
        <v>武汉威伟机械</v>
      </c>
      <c r="L615" s="104" t="s">
        <v>165</v>
      </c>
      <c r="M615" s="105" t="s">
        <v>144</v>
      </c>
      <c r="N615" s="102" t="str">
        <f t="shared" si="113"/>
        <v>9.6米</v>
      </c>
      <c r="O615" s="103">
        <v>13</v>
      </c>
      <c r="P615" s="103">
        <v>0</v>
      </c>
      <c r="Q615" s="103">
        <f t="shared" si="114"/>
        <v>13</v>
      </c>
      <c r="R615" s="102"/>
    </row>
    <row r="616" spans="1:18" s="97" customFormat="1" ht="18.75">
      <c r="A616" s="94">
        <v>43209</v>
      </c>
      <c r="B616" s="96" t="s">
        <v>307</v>
      </c>
      <c r="C616" s="96">
        <v>1939</v>
      </c>
      <c r="D616" s="96">
        <v>2014</v>
      </c>
      <c r="E616" s="95" t="s">
        <v>53</v>
      </c>
      <c r="F616" s="95" t="s">
        <v>517</v>
      </c>
      <c r="G616" s="95" t="s">
        <v>31</v>
      </c>
      <c r="H616" s="95" t="s">
        <v>430</v>
      </c>
      <c r="I616" s="106" t="s">
        <v>1984</v>
      </c>
      <c r="J616" s="101" t="s">
        <v>1922</v>
      </c>
      <c r="K616" s="102" t="str">
        <f t="shared" si="115"/>
        <v>武汉威伟机械</v>
      </c>
      <c r="L616" s="104" t="s">
        <v>165</v>
      </c>
      <c r="M616" s="105" t="s">
        <v>144</v>
      </c>
      <c r="N616" s="102" t="str">
        <f t="shared" si="113"/>
        <v>9.6米</v>
      </c>
      <c r="O616" s="103">
        <v>12</v>
      </c>
      <c r="P616" s="103">
        <v>0</v>
      </c>
      <c r="Q616" s="103">
        <f t="shared" si="114"/>
        <v>12</v>
      </c>
      <c r="R616" s="102"/>
    </row>
    <row r="617" spans="1:18" s="97" customFormat="1" ht="18.75">
      <c r="A617" s="94">
        <v>43209</v>
      </c>
      <c r="B617" s="96" t="s">
        <v>1797</v>
      </c>
      <c r="C617" s="96">
        <v>1735</v>
      </c>
      <c r="D617" s="96">
        <v>1810</v>
      </c>
      <c r="E617" s="95" t="s">
        <v>53</v>
      </c>
      <c r="F617" s="95" t="s">
        <v>517</v>
      </c>
      <c r="G617" s="95" t="s">
        <v>31</v>
      </c>
      <c r="H617" s="95" t="s">
        <v>430</v>
      </c>
      <c r="I617" s="106" t="s">
        <v>1985</v>
      </c>
      <c r="J617" s="101" t="s">
        <v>1925</v>
      </c>
      <c r="K617" s="102" t="str">
        <f t="shared" si="115"/>
        <v>武汉威伟机械</v>
      </c>
      <c r="L617" s="104" t="s">
        <v>165</v>
      </c>
      <c r="M617" s="105" t="s">
        <v>144</v>
      </c>
      <c r="N617" s="102" t="str">
        <f t="shared" si="113"/>
        <v>9.6米</v>
      </c>
      <c r="O617" s="103">
        <v>12</v>
      </c>
      <c r="P617" s="103">
        <v>0</v>
      </c>
      <c r="Q617" s="103">
        <f>SUM(O617:P617)</f>
        <v>12</v>
      </c>
      <c r="R617" s="102"/>
    </row>
    <row r="618" spans="1:18" s="97" customFormat="1" ht="18.75">
      <c r="A618" s="94">
        <v>43209</v>
      </c>
      <c r="B618" s="96" t="s">
        <v>1181</v>
      </c>
      <c r="C618" s="96">
        <v>2315</v>
      </c>
      <c r="D618" s="96">
        <v>2321</v>
      </c>
      <c r="E618" s="95" t="s">
        <v>53</v>
      </c>
      <c r="F618" s="95" t="s">
        <v>517</v>
      </c>
      <c r="G618" s="95" t="s">
        <v>31</v>
      </c>
      <c r="H618" s="95" t="s">
        <v>430</v>
      </c>
      <c r="I618" s="106" t="s">
        <v>1986</v>
      </c>
      <c r="J618" s="101" t="s">
        <v>1927</v>
      </c>
      <c r="K618" s="102" t="str">
        <f t="shared" si="115"/>
        <v>武汉威伟机械</v>
      </c>
      <c r="L618" s="104" t="s">
        <v>166</v>
      </c>
      <c r="M618" s="105" t="s">
        <v>250</v>
      </c>
      <c r="N618" s="102" t="str">
        <f t="shared" si="113"/>
        <v>9.6米</v>
      </c>
      <c r="O618" s="103">
        <v>14</v>
      </c>
      <c r="P618" s="103">
        <v>0</v>
      </c>
      <c r="Q618" s="103">
        <f t="shared" ref="Q618" si="116">SUM(O618:P618)</f>
        <v>14</v>
      </c>
      <c r="R618" s="102"/>
    </row>
    <row r="619" spans="1:18" s="97" customFormat="1" ht="18.75">
      <c r="A619" s="94">
        <v>43209</v>
      </c>
      <c r="B619" s="96" t="s">
        <v>307</v>
      </c>
      <c r="C619" s="96">
        <v>2005</v>
      </c>
      <c r="D619" s="96">
        <v>2030</v>
      </c>
      <c r="E619" s="95" t="s">
        <v>53</v>
      </c>
      <c r="F619" s="95" t="s">
        <v>517</v>
      </c>
      <c r="G619" s="95" t="s">
        <v>31</v>
      </c>
      <c r="H619" s="95" t="s">
        <v>430</v>
      </c>
      <c r="I619" s="106" t="s">
        <v>1987</v>
      </c>
      <c r="J619" s="101" t="s">
        <v>1928</v>
      </c>
      <c r="K619" s="102" t="str">
        <f t="shared" si="115"/>
        <v>武汉威伟机械</v>
      </c>
      <c r="L619" s="104" t="s">
        <v>166</v>
      </c>
      <c r="M619" s="105" t="s">
        <v>250</v>
      </c>
      <c r="N619" s="102" t="str">
        <f t="shared" si="113"/>
        <v>9.6米</v>
      </c>
      <c r="O619" s="103">
        <v>13</v>
      </c>
      <c r="P619" s="103">
        <v>0</v>
      </c>
      <c r="Q619" s="103">
        <f>SUM(O619:P619)</f>
        <v>13</v>
      </c>
      <c r="R619" s="102"/>
    </row>
    <row r="620" spans="1:18" s="97" customFormat="1" ht="18.75">
      <c r="A620" s="94">
        <v>43210</v>
      </c>
      <c r="B620" s="96" t="s">
        <v>1097</v>
      </c>
      <c r="C620" s="96">
        <v>1900</v>
      </c>
      <c r="D620" s="96">
        <v>2040</v>
      </c>
      <c r="E620" s="95" t="s">
        <v>26</v>
      </c>
      <c r="F620" s="95" t="s">
        <v>251</v>
      </c>
      <c r="G620" s="95" t="s">
        <v>31</v>
      </c>
      <c r="H620" s="95" t="s">
        <v>430</v>
      </c>
      <c r="I620" s="90" t="s">
        <v>1988</v>
      </c>
      <c r="J620" s="101" t="s">
        <v>1989</v>
      </c>
      <c r="K620" s="102" t="str">
        <f t="shared" si="115"/>
        <v>武汉威伟机械</v>
      </c>
      <c r="L620" s="107" t="str">
        <f>VLOOKUP(M620,ch!$A$1:$B$35,2,0)</f>
        <v>粤BES791</v>
      </c>
      <c r="M620" s="105" t="s">
        <v>1097</v>
      </c>
      <c r="N620" s="102" t="str">
        <f t="shared" si="113"/>
        <v>9.6米</v>
      </c>
      <c r="O620" s="103">
        <v>14</v>
      </c>
      <c r="P620" s="103">
        <v>0</v>
      </c>
      <c r="Q620" s="103">
        <f t="shared" ref="Q620:Q646" si="117">SUM(O620:P620)</f>
        <v>14</v>
      </c>
      <c r="R620" s="102"/>
    </row>
    <row r="621" spans="1:18" s="97" customFormat="1" ht="18.75">
      <c r="A621" s="94">
        <v>43210</v>
      </c>
      <c r="B621" s="96" t="s">
        <v>25</v>
      </c>
      <c r="C621" s="96">
        <v>1825</v>
      </c>
      <c r="D621" s="96">
        <v>2050</v>
      </c>
      <c r="E621" s="95" t="s">
        <v>26</v>
      </c>
      <c r="F621" s="95" t="s">
        <v>251</v>
      </c>
      <c r="G621" s="95" t="s">
        <v>31</v>
      </c>
      <c r="H621" s="95" t="s">
        <v>430</v>
      </c>
      <c r="I621" s="90" t="s">
        <v>2067</v>
      </c>
      <c r="J621" s="101" t="s">
        <v>1990</v>
      </c>
      <c r="K621" s="102" t="str">
        <f t="shared" si="115"/>
        <v>武汉威伟机械</v>
      </c>
      <c r="L621" s="107" t="str">
        <f>VLOOKUP(M621,ch!$A$1:$B$35,2,0)</f>
        <v>鄂AHB101</v>
      </c>
      <c r="M621" s="105" t="s">
        <v>51</v>
      </c>
      <c r="N621" s="102" t="str">
        <f t="shared" ref="N621:N652" si="118">IF(A621&lt;&gt;"","9.6米","--")</f>
        <v>9.6米</v>
      </c>
      <c r="O621" s="103">
        <v>14</v>
      </c>
      <c r="P621" s="103">
        <v>0</v>
      </c>
      <c r="Q621" s="103">
        <f t="shared" si="117"/>
        <v>14</v>
      </c>
      <c r="R621" s="102" t="s">
        <v>1991</v>
      </c>
    </row>
    <row r="622" spans="1:18" s="97" customFormat="1" ht="18.75">
      <c r="A622" s="94">
        <v>43210</v>
      </c>
      <c r="B622" s="96" t="s">
        <v>939</v>
      </c>
      <c r="C622" s="96">
        <v>1800</v>
      </c>
      <c r="D622" s="96">
        <v>2000</v>
      </c>
      <c r="E622" s="95" t="s">
        <v>26</v>
      </c>
      <c r="F622" s="95" t="s">
        <v>251</v>
      </c>
      <c r="G622" s="95" t="s">
        <v>31</v>
      </c>
      <c r="H622" s="95" t="s">
        <v>430</v>
      </c>
      <c r="I622" s="90" t="s">
        <v>1992</v>
      </c>
      <c r="J622" s="101" t="s">
        <v>1993</v>
      </c>
      <c r="K622" s="102" t="str">
        <f t="shared" si="115"/>
        <v>武汉威伟机械</v>
      </c>
      <c r="L622" s="107" t="str">
        <f>VLOOKUP(M622,ch!$A$1:$B$35,2,0)</f>
        <v>鄂AZR876</v>
      </c>
      <c r="M622" s="105" t="s">
        <v>372</v>
      </c>
      <c r="N622" s="102" t="str">
        <f t="shared" si="118"/>
        <v>9.6米</v>
      </c>
      <c r="O622" s="103">
        <v>14</v>
      </c>
      <c r="P622" s="103">
        <v>0</v>
      </c>
      <c r="Q622" s="103">
        <f t="shared" si="117"/>
        <v>14</v>
      </c>
      <c r="R622" s="102" t="s">
        <v>1916</v>
      </c>
    </row>
    <row r="623" spans="1:18" s="97" customFormat="1" ht="18.75">
      <c r="A623" s="94">
        <v>43210</v>
      </c>
      <c r="B623" s="96" t="s">
        <v>939</v>
      </c>
      <c r="C623" s="96">
        <v>1455</v>
      </c>
      <c r="D623" s="96">
        <v>1643</v>
      </c>
      <c r="E623" s="95" t="s">
        <v>26</v>
      </c>
      <c r="F623" s="95" t="s">
        <v>251</v>
      </c>
      <c r="G623" s="95" t="s">
        <v>31</v>
      </c>
      <c r="H623" s="95" t="s">
        <v>430</v>
      </c>
      <c r="I623" s="90" t="s">
        <v>1994</v>
      </c>
      <c r="J623" s="101" t="s">
        <v>1995</v>
      </c>
      <c r="K623" s="102" t="str">
        <f t="shared" si="115"/>
        <v>武汉威伟机械</v>
      </c>
      <c r="L623" s="107" t="str">
        <f>VLOOKUP(M623,ch!$A$1:$B$35,2,0)</f>
        <v>鄂AAW309</v>
      </c>
      <c r="M623" s="105" t="s">
        <v>144</v>
      </c>
      <c r="N623" s="102" t="str">
        <f t="shared" si="118"/>
        <v>9.6米</v>
      </c>
      <c r="O623" s="103">
        <v>13</v>
      </c>
      <c r="P623" s="103">
        <v>1</v>
      </c>
      <c r="Q623" s="103">
        <f t="shared" si="117"/>
        <v>14</v>
      </c>
      <c r="R623" s="102" t="s">
        <v>1916</v>
      </c>
    </row>
    <row r="624" spans="1:18" s="97" customFormat="1" ht="18.75">
      <c r="A624" s="94">
        <v>43210</v>
      </c>
      <c r="B624" s="96" t="s">
        <v>939</v>
      </c>
      <c r="C624" s="96">
        <v>1255</v>
      </c>
      <c r="D624" s="96">
        <v>1430</v>
      </c>
      <c r="E624" s="95" t="s">
        <v>26</v>
      </c>
      <c r="F624" s="95" t="s">
        <v>251</v>
      </c>
      <c r="G624" s="95" t="s">
        <v>31</v>
      </c>
      <c r="H624" s="95" t="s">
        <v>430</v>
      </c>
      <c r="I624" s="90" t="s">
        <v>2066</v>
      </c>
      <c r="J624" s="101" t="s">
        <v>1996</v>
      </c>
      <c r="K624" s="102" t="str">
        <f t="shared" si="115"/>
        <v>武汉威伟机械</v>
      </c>
      <c r="L624" s="107" t="str">
        <f>VLOOKUP(M624,ch!$A$1:$B$35,2,0)</f>
        <v>鄂AQQ353</v>
      </c>
      <c r="M624" s="105" t="s">
        <v>44</v>
      </c>
      <c r="N624" s="102" t="str">
        <f t="shared" si="118"/>
        <v>9.6米</v>
      </c>
      <c r="O624" s="103">
        <v>14</v>
      </c>
      <c r="P624" s="103">
        <v>0</v>
      </c>
      <c r="Q624" s="103">
        <f t="shared" si="117"/>
        <v>14</v>
      </c>
      <c r="R624" s="102" t="s">
        <v>1997</v>
      </c>
    </row>
    <row r="625" spans="1:18" s="97" customFormat="1" ht="18.75">
      <c r="A625" s="94">
        <v>43210</v>
      </c>
      <c r="B625" s="96" t="s">
        <v>939</v>
      </c>
      <c r="C625" s="96">
        <v>170</v>
      </c>
      <c r="D625" s="96">
        <v>1912</v>
      </c>
      <c r="E625" s="95" t="s">
        <v>26</v>
      </c>
      <c r="F625" s="95" t="s">
        <v>251</v>
      </c>
      <c r="G625" s="95" t="s">
        <v>31</v>
      </c>
      <c r="H625" s="95" t="s">
        <v>430</v>
      </c>
      <c r="I625" s="90" t="s">
        <v>1998</v>
      </c>
      <c r="J625" s="101" t="s">
        <v>1999</v>
      </c>
      <c r="K625" s="102" t="str">
        <f t="shared" si="115"/>
        <v>武汉威伟机械</v>
      </c>
      <c r="L625" s="107" t="str">
        <f>VLOOKUP(M625,ch!$A$1:$B$35,2,0)</f>
        <v>鄂AMR731</v>
      </c>
      <c r="M625" s="105" t="s">
        <v>1091</v>
      </c>
      <c r="N625" s="102" t="str">
        <f t="shared" si="118"/>
        <v>9.6米</v>
      </c>
      <c r="O625" s="103">
        <v>14</v>
      </c>
      <c r="P625" s="103">
        <v>0</v>
      </c>
      <c r="Q625" s="103">
        <f t="shared" si="117"/>
        <v>14</v>
      </c>
      <c r="R625" s="102"/>
    </row>
    <row r="626" spans="1:18" s="97" customFormat="1" ht="18.75">
      <c r="A626" s="94">
        <v>43210</v>
      </c>
      <c r="B626" s="96" t="s">
        <v>25</v>
      </c>
      <c r="C626" s="96">
        <v>1929</v>
      </c>
      <c r="D626" s="96">
        <v>2103</v>
      </c>
      <c r="E626" s="95" t="s">
        <v>26</v>
      </c>
      <c r="F626" s="95" t="s">
        <v>251</v>
      </c>
      <c r="G626" s="95" t="s">
        <v>31</v>
      </c>
      <c r="H626" s="95" t="s">
        <v>430</v>
      </c>
      <c r="I626" s="90" t="s">
        <v>2064</v>
      </c>
      <c r="J626" s="101" t="s">
        <v>2065</v>
      </c>
      <c r="K626" s="102" t="str">
        <f t="shared" si="115"/>
        <v>武汉威伟机械</v>
      </c>
      <c r="L626" s="107" t="str">
        <f>VLOOKUP(M626,ch!$A$1:$B$35,2,0)</f>
        <v>鄂ALU291</v>
      </c>
      <c r="M626" s="105" t="s">
        <v>197</v>
      </c>
      <c r="N626" s="102" t="str">
        <f t="shared" si="118"/>
        <v>9.6米</v>
      </c>
      <c r="O626" s="103">
        <v>14</v>
      </c>
      <c r="P626" s="103">
        <v>0</v>
      </c>
      <c r="Q626" s="103">
        <f t="shared" si="117"/>
        <v>14</v>
      </c>
      <c r="R626" s="102"/>
    </row>
    <row r="627" spans="1:18" s="97" customFormat="1" ht="18.75">
      <c r="A627" s="94">
        <v>43210</v>
      </c>
      <c r="B627" s="96" t="s">
        <v>89</v>
      </c>
      <c r="C627" s="96">
        <v>1017</v>
      </c>
      <c r="D627" s="96">
        <v>1027</v>
      </c>
      <c r="E627" s="95" t="s">
        <v>31</v>
      </c>
      <c r="F627" s="95" t="s">
        <v>430</v>
      </c>
      <c r="G627" s="95" t="s">
        <v>53</v>
      </c>
      <c r="H627" s="95" t="s">
        <v>467</v>
      </c>
      <c r="I627" s="90" t="s">
        <v>2003</v>
      </c>
      <c r="J627" s="101" t="s">
        <v>2004</v>
      </c>
      <c r="K627" s="102" t="str">
        <f t="shared" si="115"/>
        <v>武汉威伟机械</v>
      </c>
      <c r="L627" s="107" t="str">
        <f>VLOOKUP(M627,ch!$A$1:$B$35,2,0)</f>
        <v>鄂AMT870</v>
      </c>
      <c r="M627" s="105" t="s">
        <v>79</v>
      </c>
      <c r="N627" s="102" t="str">
        <f t="shared" si="118"/>
        <v>9.6米</v>
      </c>
      <c r="O627" s="103">
        <v>14</v>
      </c>
      <c r="P627" s="103">
        <v>0</v>
      </c>
      <c r="Q627" s="103">
        <f t="shared" si="117"/>
        <v>14</v>
      </c>
      <c r="R627" s="102"/>
    </row>
    <row r="628" spans="1:18" s="97" customFormat="1" ht="18.75">
      <c r="A628" s="94">
        <v>43210</v>
      </c>
      <c r="B628" s="96" t="s">
        <v>89</v>
      </c>
      <c r="C628" s="96">
        <v>1155</v>
      </c>
      <c r="D628" s="96">
        <v>1205</v>
      </c>
      <c r="E628" s="95" t="s">
        <v>31</v>
      </c>
      <c r="F628" s="95" t="s">
        <v>430</v>
      </c>
      <c r="G628" s="95" t="s">
        <v>53</v>
      </c>
      <c r="H628" s="95" t="s">
        <v>467</v>
      </c>
      <c r="I628" s="90" t="s">
        <v>2005</v>
      </c>
      <c r="J628" s="101" t="s">
        <v>2006</v>
      </c>
      <c r="K628" s="102" t="str">
        <f t="shared" si="115"/>
        <v>武汉威伟机械</v>
      </c>
      <c r="L628" s="107" t="str">
        <f>VLOOKUP(M628,ch!$A$1:$B$35,2,0)</f>
        <v>鄂AMT870</v>
      </c>
      <c r="M628" s="105" t="s">
        <v>79</v>
      </c>
      <c r="N628" s="102" t="str">
        <f t="shared" si="118"/>
        <v>9.6米</v>
      </c>
      <c r="O628" s="103">
        <v>14</v>
      </c>
      <c r="P628" s="103">
        <v>0</v>
      </c>
      <c r="Q628" s="103">
        <f t="shared" si="117"/>
        <v>14</v>
      </c>
      <c r="R628" s="102"/>
    </row>
    <row r="629" spans="1:18" s="97" customFormat="1" ht="18.75">
      <c r="A629" s="94">
        <v>43210</v>
      </c>
      <c r="B629" s="96" t="s">
        <v>258</v>
      </c>
      <c r="C629" s="96">
        <v>2103</v>
      </c>
      <c r="D629" s="96">
        <v>2113</v>
      </c>
      <c r="E629" s="95" t="s">
        <v>31</v>
      </c>
      <c r="F629" s="95" t="s">
        <v>430</v>
      </c>
      <c r="G629" s="95" t="s">
        <v>53</v>
      </c>
      <c r="H629" s="95" t="s">
        <v>467</v>
      </c>
      <c r="I629" s="90" t="s">
        <v>2007</v>
      </c>
      <c r="J629" s="101" t="s">
        <v>2008</v>
      </c>
      <c r="K629" s="102" t="str">
        <f t="shared" si="115"/>
        <v>武汉威伟机械</v>
      </c>
      <c r="L629" s="107" t="str">
        <f>VLOOKUP(M629,ch!$A$1:$B$35,2,0)</f>
        <v>鄂AMT870</v>
      </c>
      <c r="M629" s="105" t="s">
        <v>79</v>
      </c>
      <c r="N629" s="102" t="str">
        <f t="shared" si="118"/>
        <v>9.6米</v>
      </c>
      <c r="O629" s="103">
        <v>14</v>
      </c>
      <c r="P629" s="103">
        <v>0</v>
      </c>
      <c r="Q629" s="103">
        <f t="shared" si="117"/>
        <v>14</v>
      </c>
      <c r="R629" s="102"/>
    </row>
    <row r="630" spans="1:18" s="97" customFormat="1" ht="18.75">
      <c r="A630" s="94">
        <v>43210</v>
      </c>
      <c r="B630" s="96" t="s">
        <v>258</v>
      </c>
      <c r="C630" s="96">
        <v>2244</v>
      </c>
      <c r="D630" s="96">
        <v>2254</v>
      </c>
      <c r="E630" s="95" t="s">
        <v>31</v>
      </c>
      <c r="F630" s="95" t="s">
        <v>430</v>
      </c>
      <c r="G630" s="95" t="s">
        <v>53</v>
      </c>
      <c r="H630" s="95" t="s">
        <v>467</v>
      </c>
      <c r="I630" s="90" t="s">
        <v>2009</v>
      </c>
      <c r="J630" s="101" t="s">
        <v>2008</v>
      </c>
      <c r="K630" s="102" t="str">
        <f t="shared" si="115"/>
        <v>武汉威伟机械</v>
      </c>
      <c r="L630" s="107" t="str">
        <f>VLOOKUP(M630,ch!$A$1:$B$35,2,0)</f>
        <v>鄂AMT870</v>
      </c>
      <c r="M630" s="105" t="s">
        <v>79</v>
      </c>
      <c r="N630" s="102" t="str">
        <f t="shared" si="118"/>
        <v>9.6米</v>
      </c>
      <c r="O630" s="103">
        <v>14</v>
      </c>
      <c r="P630" s="103">
        <v>0</v>
      </c>
      <c r="Q630" s="103">
        <f t="shared" si="117"/>
        <v>14</v>
      </c>
      <c r="R630" s="102"/>
    </row>
    <row r="631" spans="1:18" s="97" customFormat="1" ht="18.75">
      <c r="A631" s="94">
        <v>43210</v>
      </c>
      <c r="B631" s="96" t="s">
        <v>89</v>
      </c>
      <c r="C631" s="96">
        <v>923</v>
      </c>
      <c r="D631" s="96">
        <v>933</v>
      </c>
      <c r="E631" s="95" t="s">
        <v>31</v>
      </c>
      <c r="F631" s="95" t="s">
        <v>430</v>
      </c>
      <c r="G631" s="95" t="s">
        <v>53</v>
      </c>
      <c r="H631" s="95" t="s">
        <v>467</v>
      </c>
      <c r="I631" s="90" t="s">
        <v>2017</v>
      </c>
      <c r="J631" s="101" t="s">
        <v>2025</v>
      </c>
      <c r="K631" s="102" t="str">
        <f t="shared" si="115"/>
        <v>武汉威伟机械</v>
      </c>
      <c r="L631" s="107" t="str">
        <f>VLOOKUP(M631,ch!$A$1:$B$35,2,0)</f>
        <v>鄂AFX299</v>
      </c>
      <c r="M631" s="105" t="s">
        <v>118</v>
      </c>
      <c r="N631" s="102" t="str">
        <f t="shared" si="118"/>
        <v>9.6米</v>
      </c>
      <c r="O631" s="103">
        <v>7</v>
      </c>
      <c r="P631" s="103">
        <v>0</v>
      </c>
      <c r="Q631" s="103">
        <f t="shared" si="117"/>
        <v>7</v>
      </c>
      <c r="R631" s="102"/>
    </row>
    <row r="632" spans="1:18" s="97" customFormat="1" ht="18.75">
      <c r="A632" s="94">
        <v>43210</v>
      </c>
      <c r="B632" s="96" t="s">
        <v>89</v>
      </c>
      <c r="C632" s="96">
        <v>1128</v>
      </c>
      <c r="D632" s="96">
        <v>1138</v>
      </c>
      <c r="E632" s="95" t="s">
        <v>31</v>
      </c>
      <c r="F632" s="95" t="s">
        <v>430</v>
      </c>
      <c r="G632" s="95" t="s">
        <v>53</v>
      </c>
      <c r="H632" s="95" t="s">
        <v>467</v>
      </c>
      <c r="I632" s="90" t="s">
        <v>2018</v>
      </c>
      <c r="J632" s="101" t="s">
        <v>2026</v>
      </c>
      <c r="K632" s="102" t="str">
        <f t="shared" si="115"/>
        <v>武汉威伟机械</v>
      </c>
      <c r="L632" s="107" t="str">
        <f>VLOOKUP(M632,ch!$A$1:$B$35,2,0)</f>
        <v>鄂AFX299</v>
      </c>
      <c r="M632" s="105" t="s">
        <v>118</v>
      </c>
      <c r="N632" s="102" t="str">
        <f t="shared" si="118"/>
        <v>9.6米</v>
      </c>
      <c r="O632" s="103">
        <v>7</v>
      </c>
      <c r="P632" s="103">
        <v>7</v>
      </c>
      <c r="Q632" s="103">
        <f t="shared" si="117"/>
        <v>14</v>
      </c>
      <c r="R632" s="102"/>
    </row>
    <row r="633" spans="1:18" s="97" customFormat="1" ht="18.75">
      <c r="A633" s="94">
        <v>43210</v>
      </c>
      <c r="B633" s="96" t="s">
        <v>89</v>
      </c>
      <c r="C633" s="96">
        <v>1400</v>
      </c>
      <c r="D633" s="96">
        <v>1410</v>
      </c>
      <c r="E633" s="95" t="s">
        <v>31</v>
      </c>
      <c r="F633" s="95" t="s">
        <v>430</v>
      </c>
      <c r="G633" s="95" t="s">
        <v>53</v>
      </c>
      <c r="H633" s="95" t="s">
        <v>467</v>
      </c>
      <c r="I633" s="90" t="s">
        <v>2019</v>
      </c>
      <c r="J633" s="101" t="s">
        <v>2027</v>
      </c>
      <c r="K633" s="102" t="str">
        <f t="shared" si="115"/>
        <v>武汉威伟机械</v>
      </c>
      <c r="L633" s="107" t="str">
        <f>VLOOKUP(M633,ch!$A$1:$B$35,2,0)</f>
        <v>鄂AFX299</v>
      </c>
      <c r="M633" s="105" t="s">
        <v>118</v>
      </c>
      <c r="N633" s="102" t="str">
        <f t="shared" si="118"/>
        <v>9.6米</v>
      </c>
      <c r="O633" s="103">
        <v>7</v>
      </c>
      <c r="P633" s="103">
        <v>6</v>
      </c>
      <c r="Q633" s="103">
        <f t="shared" si="117"/>
        <v>13</v>
      </c>
      <c r="R633" s="102"/>
    </row>
    <row r="634" spans="1:18" s="97" customFormat="1" ht="18.75">
      <c r="A634" s="94">
        <v>43210</v>
      </c>
      <c r="B634" s="96" t="s">
        <v>89</v>
      </c>
      <c r="C634" s="96">
        <v>1645</v>
      </c>
      <c r="D634" s="96">
        <v>1655</v>
      </c>
      <c r="E634" s="95" t="s">
        <v>31</v>
      </c>
      <c r="F634" s="95" t="s">
        <v>430</v>
      </c>
      <c r="G634" s="95" t="s">
        <v>53</v>
      </c>
      <c r="H634" s="95" t="s">
        <v>467</v>
      </c>
      <c r="I634" s="90" t="s">
        <v>2020</v>
      </c>
      <c r="J634" s="101" t="s">
        <v>2028</v>
      </c>
      <c r="K634" s="102" t="str">
        <f t="shared" si="115"/>
        <v>武汉威伟机械</v>
      </c>
      <c r="L634" s="107" t="str">
        <f>VLOOKUP(M634,ch!$A$1:$B$35,2,0)</f>
        <v>鄂AFX299</v>
      </c>
      <c r="M634" s="105" t="s">
        <v>118</v>
      </c>
      <c r="N634" s="102" t="str">
        <f t="shared" si="118"/>
        <v>9.6米</v>
      </c>
      <c r="O634" s="103">
        <v>9</v>
      </c>
      <c r="P634" s="103">
        <v>5</v>
      </c>
      <c r="Q634" s="103">
        <f t="shared" si="117"/>
        <v>14</v>
      </c>
      <c r="R634" s="102"/>
    </row>
    <row r="635" spans="1:18" s="97" customFormat="1" ht="18.75">
      <c r="A635" s="94">
        <v>43210</v>
      </c>
      <c r="B635" s="96" t="s">
        <v>258</v>
      </c>
      <c r="C635" s="96">
        <v>1955</v>
      </c>
      <c r="D635" s="96">
        <v>2005</v>
      </c>
      <c r="E635" s="95" t="s">
        <v>31</v>
      </c>
      <c r="F635" s="95" t="s">
        <v>430</v>
      </c>
      <c r="G635" s="95" t="s">
        <v>53</v>
      </c>
      <c r="H635" s="95" t="s">
        <v>467</v>
      </c>
      <c r="I635" s="90" t="s">
        <v>2021</v>
      </c>
      <c r="J635" s="101" t="s">
        <v>2029</v>
      </c>
      <c r="K635" s="102" t="str">
        <f t="shared" si="115"/>
        <v>武汉威伟机械</v>
      </c>
      <c r="L635" s="107" t="str">
        <f>VLOOKUP(M635,ch!$A$1:$B$35,2,0)</f>
        <v>鄂AFX299</v>
      </c>
      <c r="M635" s="105" t="s">
        <v>118</v>
      </c>
      <c r="N635" s="102" t="str">
        <f t="shared" si="118"/>
        <v>9.6米</v>
      </c>
      <c r="O635" s="103">
        <v>6</v>
      </c>
      <c r="P635" s="103">
        <v>8</v>
      </c>
      <c r="Q635" s="103">
        <f t="shared" si="117"/>
        <v>14</v>
      </c>
      <c r="R635" s="102"/>
    </row>
    <row r="636" spans="1:18" s="97" customFormat="1" ht="18.75">
      <c r="A636" s="94">
        <v>43210</v>
      </c>
      <c r="B636" s="96" t="s">
        <v>258</v>
      </c>
      <c r="C636" s="96">
        <v>2042</v>
      </c>
      <c r="D636" s="96">
        <v>2052</v>
      </c>
      <c r="E636" s="95" t="s">
        <v>31</v>
      </c>
      <c r="F636" s="95" t="s">
        <v>430</v>
      </c>
      <c r="G636" s="95" t="s">
        <v>53</v>
      </c>
      <c r="H636" s="95" t="s">
        <v>467</v>
      </c>
      <c r="I636" s="90" t="s">
        <v>2022</v>
      </c>
      <c r="J636" s="101" t="s">
        <v>2030</v>
      </c>
      <c r="K636" s="102" t="str">
        <f t="shared" si="115"/>
        <v>武汉威伟机械</v>
      </c>
      <c r="L636" s="107" t="str">
        <f>VLOOKUP(M636,ch!$A$1:$B$35,2,0)</f>
        <v>鄂AFX299</v>
      </c>
      <c r="M636" s="105" t="s">
        <v>118</v>
      </c>
      <c r="N636" s="102" t="str">
        <f t="shared" si="118"/>
        <v>9.6米</v>
      </c>
      <c r="O636" s="103">
        <v>6</v>
      </c>
      <c r="P636" s="103">
        <v>7</v>
      </c>
      <c r="Q636" s="103">
        <f t="shared" si="117"/>
        <v>13</v>
      </c>
      <c r="R636" s="102"/>
    </row>
    <row r="637" spans="1:18" s="97" customFormat="1" ht="18.75">
      <c r="A637" s="94">
        <v>43210</v>
      </c>
      <c r="B637" s="96" t="s">
        <v>258</v>
      </c>
      <c r="C637" s="96">
        <v>2215</v>
      </c>
      <c r="D637" s="96">
        <v>2225</v>
      </c>
      <c r="E637" s="95" t="s">
        <v>31</v>
      </c>
      <c r="F637" s="95" t="s">
        <v>430</v>
      </c>
      <c r="G637" s="95" t="s">
        <v>53</v>
      </c>
      <c r="H637" s="95" t="s">
        <v>467</v>
      </c>
      <c r="I637" s="90" t="s">
        <v>2023</v>
      </c>
      <c r="J637" s="101" t="s">
        <v>2031</v>
      </c>
      <c r="K637" s="102" t="str">
        <f t="shared" si="115"/>
        <v>武汉威伟机械</v>
      </c>
      <c r="L637" s="107" t="str">
        <f>VLOOKUP(M637,ch!$A$1:$B$35,2,0)</f>
        <v>鄂AFX299</v>
      </c>
      <c r="M637" s="105" t="s">
        <v>118</v>
      </c>
      <c r="N637" s="102" t="str">
        <f t="shared" si="118"/>
        <v>9.6米</v>
      </c>
      <c r="O637" s="103">
        <v>14</v>
      </c>
      <c r="P637" s="103">
        <v>0</v>
      </c>
      <c r="Q637" s="103">
        <f t="shared" si="117"/>
        <v>14</v>
      </c>
      <c r="R637" s="102"/>
    </row>
    <row r="638" spans="1:18" s="97" customFormat="1" ht="18.75">
      <c r="A638" s="94">
        <v>43210</v>
      </c>
      <c r="B638" s="96" t="s">
        <v>258</v>
      </c>
      <c r="C638" s="96">
        <v>2345</v>
      </c>
      <c r="D638" s="96">
        <v>2355</v>
      </c>
      <c r="E638" s="95" t="s">
        <v>31</v>
      </c>
      <c r="F638" s="95" t="s">
        <v>430</v>
      </c>
      <c r="G638" s="95" t="s">
        <v>53</v>
      </c>
      <c r="H638" s="95" t="s">
        <v>467</v>
      </c>
      <c r="I638" s="90" t="s">
        <v>2024</v>
      </c>
      <c r="J638" s="101" t="s">
        <v>2032</v>
      </c>
      <c r="K638" s="102" t="str">
        <f t="shared" si="115"/>
        <v>武汉威伟机械</v>
      </c>
      <c r="L638" s="107" t="str">
        <f>VLOOKUP(M638,ch!$A$1:$B$35,2,0)</f>
        <v>鄂AFX299</v>
      </c>
      <c r="M638" s="105" t="s">
        <v>118</v>
      </c>
      <c r="N638" s="102" t="str">
        <f t="shared" si="118"/>
        <v>9.6米</v>
      </c>
      <c r="O638" s="103">
        <v>14</v>
      </c>
      <c r="P638" s="103">
        <v>0</v>
      </c>
      <c r="Q638" s="103">
        <f t="shared" si="117"/>
        <v>14</v>
      </c>
      <c r="R638" s="102"/>
    </row>
    <row r="639" spans="1:18" s="97" customFormat="1" ht="18.75">
      <c r="A639" s="94">
        <v>43210</v>
      </c>
      <c r="B639" s="96" t="s">
        <v>1086</v>
      </c>
      <c r="C639" s="96">
        <v>50</v>
      </c>
      <c r="D639" s="96">
        <v>100</v>
      </c>
      <c r="E639" s="95" t="s">
        <v>31</v>
      </c>
      <c r="F639" s="95" t="s">
        <v>430</v>
      </c>
      <c r="G639" s="95" t="s">
        <v>53</v>
      </c>
      <c r="H639" s="95" t="s">
        <v>467</v>
      </c>
      <c r="I639" s="90" t="s">
        <v>2048</v>
      </c>
      <c r="J639" s="101" t="s">
        <v>2056</v>
      </c>
      <c r="K639" s="102" t="str">
        <f t="shared" si="115"/>
        <v>武汉威伟机械</v>
      </c>
      <c r="L639" s="107" t="str">
        <f>VLOOKUP(M639,ch!$A$1:$B$35,2,0)</f>
        <v>鄂AF1588</v>
      </c>
      <c r="M639" s="105" t="s">
        <v>117</v>
      </c>
      <c r="N639" s="102" t="str">
        <f t="shared" si="118"/>
        <v>9.6米</v>
      </c>
      <c r="O639" s="103">
        <v>10</v>
      </c>
      <c r="P639" s="103">
        <v>0</v>
      </c>
      <c r="Q639" s="103">
        <f t="shared" si="117"/>
        <v>10</v>
      </c>
      <c r="R639" s="102"/>
    </row>
    <row r="640" spans="1:18" s="97" customFormat="1" ht="18.75">
      <c r="A640" s="94">
        <v>43210</v>
      </c>
      <c r="B640" s="96" t="s">
        <v>1086</v>
      </c>
      <c r="C640" s="96">
        <v>120</v>
      </c>
      <c r="D640" s="96">
        <v>135</v>
      </c>
      <c r="E640" s="95" t="s">
        <v>31</v>
      </c>
      <c r="F640" s="95" t="s">
        <v>430</v>
      </c>
      <c r="G640" s="95" t="s">
        <v>53</v>
      </c>
      <c r="H640" s="95" t="s">
        <v>467</v>
      </c>
      <c r="I640" s="90" t="s">
        <v>2049</v>
      </c>
      <c r="J640" s="101" t="s">
        <v>2057</v>
      </c>
      <c r="K640" s="102" t="str">
        <f t="shared" si="115"/>
        <v>武汉威伟机械</v>
      </c>
      <c r="L640" s="107" t="str">
        <f>VLOOKUP(M640,ch!$A$1:$B$35,2,0)</f>
        <v>鄂AF1588</v>
      </c>
      <c r="M640" s="105" t="s">
        <v>117</v>
      </c>
      <c r="N640" s="102" t="str">
        <f t="shared" si="118"/>
        <v>9.6米</v>
      </c>
      <c r="O640" s="103">
        <v>9</v>
      </c>
      <c r="P640" s="103">
        <v>0</v>
      </c>
      <c r="Q640" s="103">
        <f t="shared" si="117"/>
        <v>9</v>
      </c>
      <c r="R640" s="102"/>
    </row>
    <row r="641" spans="1:18" s="97" customFormat="1" ht="18.75">
      <c r="A641" s="94">
        <v>43210</v>
      </c>
      <c r="B641" s="96" t="s">
        <v>89</v>
      </c>
      <c r="C641" s="96">
        <v>1058</v>
      </c>
      <c r="D641" s="96">
        <v>1114</v>
      </c>
      <c r="E641" s="95" t="s">
        <v>31</v>
      </c>
      <c r="F641" s="95" t="s">
        <v>430</v>
      </c>
      <c r="G641" s="95" t="s">
        <v>53</v>
      </c>
      <c r="H641" s="95" t="s">
        <v>467</v>
      </c>
      <c r="I641" s="90" t="s">
        <v>2050</v>
      </c>
      <c r="J641" s="101" t="s">
        <v>2058</v>
      </c>
      <c r="K641" s="102" t="str">
        <f t="shared" si="115"/>
        <v>武汉威伟机械</v>
      </c>
      <c r="L641" s="107" t="str">
        <f>VLOOKUP(M641,ch!$A$1:$B$35,2,0)</f>
        <v>鄂AF1588</v>
      </c>
      <c r="M641" s="105" t="s">
        <v>117</v>
      </c>
      <c r="N641" s="102" t="str">
        <f t="shared" si="118"/>
        <v>9.6米</v>
      </c>
      <c r="O641" s="103">
        <v>14</v>
      </c>
      <c r="P641" s="103">
        <v>0</v>
      </c>
      <c r="Q641" s="103">
        <f t="shared" si="117"/>
        <v>14</v>
      </c>
      <c r="R641" s="102"/>
    </row>
    <row r="642" spans="1:18" s="97" customFormat="1" ht="18.75">
      <c r="A642" s="94">
        <v>43210</v>
      </c>
      <c r="B642" s="96" t="s">
        <v>89</v>
      </c>
      <c r="C642" s="96">
        <v>1514</v>
      </c>
      <c r="D642" s="96">
        <v>1524</v>
      </c>
      <c r="E642" s="95" t="s">
        <v>31</v>
      </c>
      <c r="F642" s="95" t="s">
        <v>430</v>
      </c>
      <c r="G642" s="95" t="s">
        <v>53</v>
      </c>
      <c r="H642" s="95" t="s">
        <v>467</v>
      </c>
      <c r="I642" s="90" t="s">
        <v>2051</v>
      </c>
      <c r="J642" s="101" t="s">
        <v>2059</v>
      </c>
      <c r="K642" s="102" t="str">
        <f t="shared" si="115"/>
        <v>武汉威伟机械</v>
      </c>
      <c r="L642" s="107" t="str">
        <f>VLOOKUP(M642,ch!$A$1:$B$35,2,0)</f>
        <v>鄂AF1588</v>
      </c>
      <c r="M642" s="105" t="s">
        <v>117</v>
      </c>
      <c r="N642" s="102" t="str">
        <f t="shared" si="118"/>
        <v>9.6米</v>
      </c>
      <c r="O642" s="103">
        <v>14</v>
      </c>
      <c r="P642" s="103">
        <v>0</v>
      </c>
      <c r="Q642" s="103">
        <f t="shared" si="117"/>
        <v>14</v>
      </c>
      <c r="R642" s="102"/>
    </row>
    <row r="643" spans="1:18" s="97" customFormat="1" ht="18.75">
      <c r="A643" s="94">
        <v>43210</v>
      </c>
      <c r="B643" s="96" t="s">
        <v>89</v>
      </c>
      <c r="C643" s="96">
        <v>1752</v>
      </c>
      <c r="D643" s="96">
        <v>1802</v>
      </c>
      <c r="E643" s="95" t="s">
        <v>31</v>
      </c>
      <c r="F643" s="95" t="s">
        <v>430</v>
      </c>
      <c r="G643" s="95" t="s">
        <v>53</v>
      </c>
      <c r="H643" s="95" t="s">
        <v>467</v>
      </c>
      <c r="I643" s="90" t="s">
        <v>2052</v>
      </c>
      <c r="J643" s="101" t="s">
        <v>2060</v>
      </c>
      <c r="K643" s="102" t="str">
        <f t="shared" ref="K643:K658" si="119">IF(A643&lt;&gt;"","武汉威伟机械","------")</f>
        <v>武汉威伟机械</v>
      </c>
      <c r="L643" s="107" t="str">
        <f>VLOOKUP(M643,ch!$A$1:$B$35,2,0)</f>
        <v>鄂AF1588</v>
      </c>
      <c r="M643" s="105" t="s">
        <v>117</v>
      </c>
      <c r="N643" s="102" t="str">
        <f t="shared" si="118"/>
        <v>9.6米</v>
      </c>
      <c r="O643" s="103">
        <v>14</v>
      </c>
      <c r="P643" s="103">
        <v>0</v>
      </c>
      <c r="Q643" s="103">
        <f t="shared" si="117"/>
        <v>14</v>
      </c>
      <c r="R643" s="102"/>
    </row>
    <row r="644" spans="1:18" s="97" customFormat="1" ht="18.75">
      <c r="A644" s="94">
        <v>43210</v>
      </c>
      <c r="B644" s="96" t="s">
        <v>71</v>
      </c>
      <c r="C644" s="96">
        <v>1926</v>
      </c>
      <c r="D644" s="96">
        <v>1936</v>
      </c>
      <c r="E644" s="95" t="s">
        <v>31</v>
      </c>
      <c r="F644" s="95" t="s">
        <v>430</v>
      </c>
      <c r="G644" s="95" t="s">
        <v>53</v>
      </c>
      <c r="H644" s="95" t="s">
        <v>467</v>
      </c>
      <c r="I644" s="90" t="s">
        <v>2053</v>
      </c>
      <c r="J644" s="101" t="s">
        <v>2061</v>
      </c>
      <c r="K644" s="102" t="str">
        <f t="shared" si="119"/>
        <v>武汉威伟机械</v>
      </c>
      <c r="L644" s="107" t="str">
        <f>VLOOKUP(M644,ch!$A$1:$B$35,2,0)</f>
        <v>鄂AF1588</v>
      </c>
      <c r="M644" s="105" t="s">
        <v>117</v>
      </c>
      <c r="N644" s="102" t="str">
        <f t="shared" si="118"/>
        <v>9.6米</v>
      </c>
      <c r="O644" s="103">
        <v>14</v>
      </c>
      <c r="P644" s="103">
        <v>0</v>
      </c>
      <c r="Q644" s="103">
        <f t="shared" si="117"/>
        <v>14</v>
      </c>
      <c r="R644" s="102"/>
    </row>
    <row r="645" spans="1:18" s="97" customFormat="1" ht="18.75">
      <c r="A645" s="94">
        <v>43210</v>
      </c>
      <c r="B645" s="96" t="s">
        <v>258</v>
      </c>
      <c r="C645" s="96">
        <v>2017</v>
      </c>
      <c r="D645" s="96">
        <v>2027</v>
      </c>
      <c r="E645" s="95" t="s">
        <v>31</v>
      </c>
      <c r="F645" s="95" t="s">
        <v>430</v>
      </c>
      <c r="G645" s="95" t="s">
        <v>53</v>
      </c>
      <c r="H645" s="95" t="s">
        <v>467</v>
      </c>
      <c r="I645" s="90" t="s">
        <v>2054</v>
      </c>
      <c r="J645" s="101" t="s">
        <v>2062</v>
      </c>
      <c r="K645" s="102" t="str">
        <f t="shared" si="119"/>
        <v>武汉威伟机械</v>
      </c>
      <c r="L645" s="107" t="str">
        <f>VLOOKUP(M645,ch!$A$1:$B$35,2,0)</f>
        <v>鄂AF1588</v>
      </c>
      <c r="M645" s="105" t="s">
        <v>117</v>
      </c>
      <c r="N645" s="102" t="str">
        <f t="shared" si="118"/>
        <v>9.6米</v>
      </c>
      <c r="O645" s="103">
        <v>14</v>
      </c>
      <c r="P645" s="103">
        <v>0</v>
      </c>
      <c r="Q645" s="103">
        <f t="shared" si="117"/>
        <v>14</v>
      </c>
      <c r="R645" s="102"/>
    </row>
    <row r="646" spans="1:18" s="97" customFormat="1" ht="18.75">
      <c r="A646" s="94">
        <v>43210</v>
      </c>
      <c r="B646" s="96" t="s">
        <v>258</v>
      </c>
      <c r="C646" s="96">
        <v>2135</v>
      </c>
      <c r="D646" s="96">
        <v>2145</v>
      </c>
      <c r="E646" s="95" t="s">
        <v>31</v>
      </c>
      <c r="F646" s="95" t="s">
        <v>430</v>
      </c>
      <c r="G646" s="95" t="s">
        <v>53</v>
      </c>
      <c r="H646" s="95" t="s">
        <v>467</v>
      </c>
      <c r="I646" s="90" t="s">
        <v>2055</v>
      </c>
      <c r="J646" s="101" t="s">
        <v>2063</v>
      </c>
      <c r="K646" s="102" t="str">
        <f t="shared" si="119"/>
        <v>武汉威伟机械</v>
      </c>
      <c r="L646" s="107" t="str">
        <f>VLOOKUP(M646,ch!$A$1:$B$35,2,0)</f>
        <v>鄂AF1588</v>
      </c>
      <c r="M646" s="105" t="s">
        <v>117</v>
      </c>
      <c r="N646" s="102" t="str">
        <f t="shared" si="118"/>
        <v>9.6米</v>
      </c>
      <c r="O646" s="103">
        <v>14</v>
      </c>
      <c r="P646" s="103">
        <v>0</v>
      </c>
      <c r="Q646" s="103">
        <f t="shared" si="117"/>
        <v>14</v>
      </c>
      <c r="R646" s="102"/>
    </row>
    <row r="647" spans="1:18" s="97" customFormat="1" ht="18.75">
      <c r="A647" s="94">
        <v>43210</v>
      </c>
      <c r="B647" s="96" t="s">
        <v>1769</v>
      </c>
      <c r="C647" s="96">
        <v>1530</v>
      </c>
      <c r="D647" s="96">
        <v>1540</v>
      </c>
      <c r="E647" s="95" t="s">
        <v>2010</v>
      </c>
      <c r="F647" s="95" t="s">
        <v>1770</v>
      </c>
      <c r="G647" s="95" t="s">
        <v>53</v>
      </c>
      <c r="H647" s="95" t="s">
        <v>467</v>
      </c>
      <c r="I647" s="90" t="s">
        <v>2011</v>
      </c>
      <c r="J647" s="101" t="s">
        <v>2012</v>
      </c>
      <c r="K647" s="102" t="str">
        <f t="shared" si="119"/>
        <v>武汉威伟机械</v>
      </c>
      <c r="L647" s="107" t="str">
        <f>VLOOKUP(M647,ch!$A$1:$B$35,2,0)</f>
        <v>鄂AMT870</v>
      </c>
      <c r="M647" s="105" t="s">
        <v>79</v>
      </c>
      <c r="N647" s="102" t="str">
        <f t="shared" si="118"/>
        <v>9.6米</v>
      </c>
      <c r="O647" s="103">
        <v>13</v>
      </c>
      <c r="P647" s="103">
        <v>0</v>
      </c>
      <c r="Q647" s="103">
        <f>SUM(O647:P647)</f>
        <v>13</v>
      </c>
      <c r="R647" s="102"/>
    </row>
    <row r="648" spans="1:18" s="97" customFormat="1" ht="18.75">
      <c r="A648" s="94">
        <v>43210</v>
      </c>
      <c r="B648" s="96" t="s">
        <v>1769</v>
      </c>
      <c r="C648" s="96">
        <v>1635</v>
      </c>
      <c r="D648" s="96">
        <v>1645</v>
      </c>
      <c r="E648" s="95" t="s">
        <v>2010</v>
      </c>
      <c r="F648" s="95" t="s">
        <v>1770</v>
      </c>
      <c r="G648" s="95" t="s">
        <v>53</v>
      </c>
      <c r="H648" s="95" t="s">
        <v>467</v>
      </c>
      <c r="I648" s="90" t="s">
        <v>2013</v>
      </c>
      <c r="J648" s="101" t="s">
        <v>2014</v>
      </c>
      <c r="K648" s="102" t="str">
        <f t="shared" si="119"/>
        <v>武汉威伟机械</v>
      </c>
      <c r="L648" s="107" t="str">
        <f>VLOOKUP(M648,ch!$A$1:$B$35,2,0)</f>
        <v>鄂AMT870</v>
      </c>
      <c r="M648" s="105" t="s">
        <v>79</v>
      </c>
      <c r="N648" s="102" t="str">
        <f t="shared" si="118"/>
        <v>9.6米</v>
      </c>
      <c r="O648" s="103">
        <v>14</v>
      </c>
      <c r="P648" s="103">
        <v>0</v>
      </c>
      <c r="Q648" s="103">
        <f t="shared" ref="Q648" si="120">SUM(O648:P648)</f>
        <v>14</v>
      </c>
      <c r="R648" s="102"/>
    </row>
    <row r="649" spans="1:18" s="97" customFormat="1" ht="18.75">
      <c r="A649" s="94">
        <v>43210</v>
      </c>
      <c r="B649" s="96" t="s">
        <v>1769</v>
      </c>
      <c r="C649" s="96">
        <v>1730</v>
      </c>
      <c r="D649" s="96">
        <v>1740</v>
      </c>
      <c r="E649" s="95" t="s">
        <v>2010</v>
      </c>
      <c r="F649" s="95" t="s">
        <v>1770</v>
      </c>
      <c r="G649" s="95" t="s">
        <v>53</v>
      </c>
      <c r="H649" s="95" t="s">
        <v>467</v>
      </c>
      <c r="I649" s="90" t="s">
        <v>2015</v>
      </c>
      <c r="J649" s="101" t="s">
        <v>2016</v>
      </c>
      <c r="K649" s="102" t="str">
        <f t="shared" si="119"/>
        <v>武汉威伟机械</v>
      </c>
      <c r="L649" s="107" t="str">
        <f>VLOOKUP(M649,ch!$A$1:$B$35,2,0)</f>
        <v>鄂AMT870</v>
      </c>
      <c r="M649" s="105" t="s">
        <v>79</v>
      </c>
      <c r="N649" s="102" t="str">
        <f t="shared" si="118"/>
        <v>9.6米</v>
      </c>
      <c r="O649" s="103">
        <v>14</v>
      </c>
      <c r="P649" s="103">
        <v>0</v>
      </c>
      <c r="Q649" s="103">
        <f t="shared" ref="Q649:Q655" si="121">SUM(O649:P649)</f>
        <v>14</v>
      </c>
      <c r="R649" s="102"/>
    </row>
    <row r="650" spans="1:18" s="97" customFormat="1" ht="18.75">
      <c r="A650" s="94">
        <v>43210</v>
      </c>
      <c r="B650" s="96" t="s">
        <v>2033</v>
      </c>
      <c r="C650" s="96">
        <v>1000</v>
      </c>
      <c r="D650" s="96">
        <v>1010</v>
      </c>
      <c r="E650" s="95" t="s">
        <v>53</v>
      </c>
      <c r="F650" s="95" t="s">
        <v>517</v>
      </c>
      <c r="G650" s="95" t="s">
        <v>31</v>
      </c>
      <c r="H650" s="95" t="s">
        <v>430</v>
      </c>
      <c r="I650" s="90" t="s">
        <v>2034</v>
      </c>
      <c r="J650" s="101" t="s">
        <v>2040</v>
      </c>
      <c r="K650" s="102" t="str">
        <f t="shared" si="119"/>
        <v>武汉威伟机械</v>
      </c>
      <c r="L650" s="107" t="str">
        <f>VLOOKUP(M650,ch!$A$1:$B$35,2,0)</f>
        <v>鄂AZR992</v>
      </c>
      <c r="M650" s="105" t="s">
        <v>107</v>
      </c>
      <c r="N650" s="102" t="str">
        <f t="shared" si="118"/>
        <v>9.6米</v>
      </c>
      <c r="O650" s="103">
        <v>13</v>
      </c>
      <c r="P650" s="103">
        <v>0</v>
      </c>
      <c r="Q650" s="103">
        <f t="shared" si="121"/>
        <v>13</v>
      </c>
      <c r="R650" s="102"/>
    </row>
    <row r="651" spans="1:18" s="97" customFormat="1" ht="18.75">
      <c r="A651" s="94">
        <v>43210</v>
      </c>
      <c r="B651" s="96" t="s">
        <v>2033</v>
      </c>
      <c r="C651" s="96">
        <v>1140</v>
      </c>
      <c r="D651" s="96">
        <v>1145</v>
      </c>
      <c r="E651" s="95" t="s">
        <v>53</v>
      </c>
      <c r="F651" s="95" t="s">
        <v>517</v>
      </c>
      <c r="G651" s="95" t="s">
        <v>31</v>
      </c>
      <c r="H651" s="95" t="s">
        <v>430</v>
      </c>
      <c r="I651" s="90" t="s">
        <v>2035</v>
      </c>
      <c r="J651" s="101" t="s">
        <v>2041</v>
      </c>
      <c r="K651" s="102" t="str">
        <f t="shared" si="119"/>
        <v>武汉威伟机械</v>
      </c>
      <c r="L651" s="107" t="str">
        <f>VLOOKUP(M651,ch!$A$1:$B$35,2,0)</f>
        <v>鄂AZR992</v>
      </c>
      <c r="M651" s="105" t="s">
        <v>107</v>
      </c>
      <c r="N651" s="102" t="str">
        <f t="shared" si="118"/>
        <v>9.6米</v>
      </c>
      <c r="O651" s="103">
        <v>14</v>
      </c>
      <c r="P651" s="103">
        <v>0</v>
      </c>
      <c r="Q651" s="103">
        <f t="shared" si="121"/>
        <v>14</v>
      </c>
      <c r="R651" s="102"/>
    </row>
    <row r="652" spans="1:18" s="97" customFormat="1" ht="18.75">
      <c r="A652" s="94">
        <v>43210</v>
      </c>
      <c r="B652" s="96" t="s">
        <v>2033</v>
      </c>
      <c r="C652" s="96">
        <v>1720</v>
      </c>
      <c r="D652" s="96">
        <v>1728</v>
      </c>
      <c r="E652" s="95" t="s">
        <v>53</v>
      </c>
      <c r="F652" s="95" t="s">
        <v>517</v>
      </c>
      <c r="G652" s="95" t="s">
        <v>31</v>
      </c>
      <c r="H652" s="95" t="s">
        <v>430</v>
      </c>
      <c r="I652" s="90" t="s">
        <v>2036</v>
      </c>
      <c r="J652" s="101" t="s">
        <v>2042</v>
      </c>
      <c r="K652" s="102" t="str">
        <f t="shared" si="119"/>
        <v>武汉威伟机械</v>
      </c>
      <c r="L652" s="107" t="str">
        <f>VLOOKUP(M652,ch!$A$1:$B$35,2,0)</f>
        <v>鄂AZR992</v>
      </c>
      <c r="M652" s="105" t="s">
        <v>107</v>
      </c>
      <c r="N652" s="102" t="str">
        <f t="shared" si="118"/>
        <v>9.6米</v>
      </c>
      <c r="O652" s="103">
        <v>9</v>
      </c>
      <c r="P652" s="103">
        <v>0</v>
      </c>
      <c r="Q652" s="103">
        <f t="shared" si="121"/>
        <v>9</v>
      </c>
      <c r="R652" s="102"/>
    </row>
    <row r="653" spans="1:18" s="97" customFormat="1" ht="18.75">
      <c r="A653" s="94">
        <v>43210</v>
      </c>
      <c r="B653" s="96" t="s">
        <v>2033</v>
      </c>
      <c r="C653" s="96">
        <v>1810</v>
      </c>
      <c r="D653" s="96">
        <v>1820</v>
      </c>
      <c r="E653" s="95" t="s">
        <v>53</v>
      </c>
      <c r="F653" s="95" t="s">
        <v>517</v>
      </c>
      <c r="G653" s="95" t="s">
        <v>31</v>
      </c>
      <c r="H653" s="95" t="s">
        <v>430</v>
      </c>
      <c r="I653" s="90" t="s">
        <v>2037</v>
      </c>
      <c r="J653" s="101" t="s">
        <v>2043</v>
      </c>
      <c r="K653" s="102" t="str">
        <f t="shared" si="119"/>
        <v>武汉威伟机械</v>
      </c>
      <c r="L653" s="107" t="str">
        <f>VLOOKUP(M653,ch!$A$1:$B$35,2,0)</f>
        <v>鄂AZR992</v>
      </c>
      <c r="M653" s="105" t="s">
        <v>107</v>
      </c>
      <c r="N653" s="102" t="str">
        <f t="shared" ref="N653:N658" si="122">IF(A653&lt;&gt;"","9.6米","--")</f>
        <v>9.6米</v>
      </c>
      <c r="O653" s="103">
        <v>14</v>
      </c>
      <c r="P653" s="103">
        <v>0</v>
      </c>
      <c r="Q653" s="103">
        <f t="shared" si="121"/>
        <v>14</v>
      </c>
      <c r="R653" s="102"/>
    </row>
    <row r="654" spans="1:18" s="97" customFormat="1" ht="18.75">
      <c r="A654" s="94">
        <v>43210</v>
      </c>
      <c r="B654" s="96" t="s">
        <v>2033</v>
      </c>
      <c r="C654" s="96">
        <v>1940</v>
      </c>
      <c r="D654" s="96">
        <v>1948</v>
      </c>
      <c r="E654" s="95" t="s">
        <v>53</v>
      </c>
      <c r="F654" s="95" t="s">
        <v>517</v>
      </c>
      <c r="G654" s="95" t="s">
        <v>31</v>
      </c>
      <c r="H654" s="95" t="s">
        <v>430</v>
      </c>
      <c r="I654" s="90" t="s">
        <v>2038</v>
      </c>
      <c r="J654" s="101" t="s">
        <v>2044</v>
      </c>
      <c r="K654" s="102" t="str">
        <f t="shared" si="119"/>
        <v>武汉威伟机械</v>
      </c>
      <c r="L654" s="107" t="str">
        <f>VLOOKUP(M654,ch!$A$1:$B$35,2,0)</f>
        <v>鄂AZR992</v>
      </c>
      <c r="M654" s="105" t="s">
        <v>107</v>
      </c>
      <c r="N654" s="102" t="str">
        <f t="shared" si="122"/>
        <v>9.6米</v>
      </c>
      <c r="O654" s="103">
        <v>9</v>
      </c>
      <c r="P654" s="103">
        <v>0</v>
      </c>
      <c r="Q654" s="103">
        <f t="shared" si="121"/>
        <v>9</v>
      </c>
      <c r="R654" s="102"/>
    </row>
    <row r="655" spans="1:18" s="97" customFormat="1" ht="18.75">
      <c r="A655" s="94">
        <v>43210</v>
      </c>
      <c r="B655" s="96" t="s">
        <v>2033</v>
      </c>
      <c r="C655" s="96">
        <v>2121</v>
      </c>
      <c r="D655" s="96">
        <v>2128</v>
      </c>
      <c r="E655" s="95" t="s">
        <v>53</v>
      </c>
      <c r="F655" s="95" t="s">
        <v>517</v>
      </c>
      <c r="G655" s="95" t="s">
        <v>31</v>
      </c>
      <c r="H655" s="95" t="s">
        <v>430</v>
      </c>
      <c r="I655" s="90" t="s">
        <v>2039</v>
      </c>
      <c r="J655" s="101" t="s">
        <v>2045</v>
      </c>
      <c r="K655" s="102" t="str">
        <f t="shared" si="119"/>
        <v>武汉威伟机械</v>
      </c>
      <c r="L655" s="107" t="str">
        <f>VLOOKUP(M655,ch!$A$1:$B$35,2,0)</f>
        <v>鄂AZR992</v>
      </c>
      <c r="M655" s="105" t="s">
        <v>107</v>
      </c>
      <c r="N655" s="102" t="str">
        <f t="shared" si="122"/>
        <v>9.6米</v>
      </c>
      <c r="O655" s="103">
        <v>12</v>
      </c>
      <c r="P655" s="103">
        <v>0</v>
      </c>
      <c r="Q655" s="103">
        <f t="shared" si="121"/>
        <v>12</v>
      </c>
      <c r="R655" s="102"/>
    </row>
    <row r="656" spans="1:18" s="97" customFormat="1" ht="18.75">
      <c r="A656" s="94">
        <v>43210</v>
      </c>
      <c r="B656" s="96" t="s">
        <v>307</v>
      </c>
      <c r="C656" s="96">
        <v>2203</v>
      </c>
      <c r="D656" s="96">
        <v>2213</v>
      </c>
      <c r="E656" s="95" t="s">
        <v>53</v>
      </c>
      <c r="F656" s="95" t="s">
        <v>517</v>
      </c>
      <c r="G656" s="95" t="s">
        <v>31</v>
      </c>
      <c r="H656" s="95" t="s">
        <v>430</v>
      </c>
      <c r="I656" s="90" t="s">
        <v>2046</v>
      </c>
      <c r="J656" s="101" t="s">
        <v>2047</v>
      </c>
      <c r="K656" s="102" t="str">
        <f t="shared" si="119"/>
        <v>武汉威伟机械</v>
      </c>
      <c r="L656" s="107" t="str">
        <f>VLOOKUP(M656,ch!$A$1:$B$35,2,0)</f>
        <v>鄂AF1588</v>
      </c>
      <c r="M656" s="105" t="s">
        <v>117</v>
      </c>
      <c r="N656" s="102" t="str">
        <f t="shared" si="122"/>
        <v>9.6米</v>
      </c>
      <c r="O656" s="103">
        <v>12</v>
      </c>
      <c r="P656" s="103">
        <v>0</v>
      </c>
      <c r="Q656" s="103">
        <f t="shared" ref="Q656" si="123">SUM(O656:P656)</f>
        <v>12</v>
      </c>
      <c r="R656" s="102"/>
    </row>
    <row r="657" spans="1:18" s="97" customFormat="1" ht="18.75">
      <c r="A657" s="94">
        <v>43210</v>
      </c>
      <c r="B657" s="96" t="s">
        <v>307</v>
      </c>
      <c r="C657" s="96">
        <v>2057</v>
      </c>
      <c r="D657" s="96">
        <v>2106</v>
      </c>
      <c r="E657" s="95" t="s">
        <v>53</v>
      </c>
      <c r="F657" s="95" t="s">
        <v>517</v>
      </c>
      <c r="G657" s="95" t="s">
        <v>31</v>
      </c>
      <c r="H657" s="95" t="s">
        <v>430</v>
      </c>
      <c r="I657" s="90" t="s">
        <v>2068</v>
      </c>
      <c r="J657" s="101" t="s">
        <v>2069</v>
      </c>
      <c r="K657" s="102" t="str">
        <f t="shared" si="119"/>
        <v>武汉威伟机械</v>
      </c>
      <c r="L657" s="107" t="str">
        <f>VLOOKUP(M657,ch!$A$1:$B$35,2,0)</f>
        <v>鄂ABY277</v>
      </c>
      <c r="M657" s="105" t="s">
        <v>2070</v>
      </c>
      <c r="N657" s="102" t="str">
        <f t="shared" si="122"/>
        <v>9.6米</v>
      </c>
      <c r="O657" s="103">
        <v>14</v>
      </c>
      <c r="P657" s="103">
        <v>0</v>
      </c>
      <c r="Q657" s="103">
        <f>SUM(O657:P657)</f>
        <v>14</v>
      </c>
      <c r="R657" s="102"/>
    </row>
    <row r="658" spans="1:18" s="97" customFormat="1" ht="18.75">
      <c r="A658" s="94">
        <v>43210</v>
      </c>
      <c r="B658" s="96" t="s">
        <v>1181</v>
      </c>
      <c r="C658" s="96">
        <v>2333</v>
      </c>
      <c r="D658" s="96">
        <v>2342</v>
      </c>
      <c r="E658" s="95" t="s">
        <v>53</v>
      </c>
      <c r="F658" s="95" t="s">
        <v>517</v>
      </c>
      <c r="G658" s="95" t="s">
        <v>31</v>
      </c>
      <c r="H658" s="95" t="s">
        <v>430</v>
      </c>
      <c r="I658" s="90" t="s">
        <v>2000</v>
      </c>
      <c r="J658" s="101" t="s">
        <v>2001</v>
      </c>
      <c r="K658" s="102" t="str">
        <f t="shared" si="119"/>
        <v>武汉威伟机械</v>
      </c>
      <c r="L658" s="107" t="str">
        <f>VLOOKUP(M658,ch!$A$1:$B$35,2,0)</f>
        <v>鄂AZV377</v>
      </c>
      <c r="M658" s="105" t="s">
        <v>2002</v>
      </c>
      <c r="N658" s="102" t="str">
        <f t="shared" si="122"/>
        <v>9.6米</v>
      </c>
      <c r="O658" s="103">
        <v>4</v>
      </c>
      <c r="P658" s="103">
        <v>0</v>
      </c>
      <c r="Q658" s="103">
        <f>SUM(O658:P658)</f>
        <v>4</v>
      </c>
      <c r="R658" s="102"/>
    </row>
    <row r="659" spans="1:18" s="97" customFormat="1" ht="18.75">
      <c r="A659" s="94">
        <v>43211</v>
      </c>
      <c r="B659" s="96" t="s">
        <v>939</v>
      </c>
      <c r="C659" s="96">
        <v>1830</v>
      </c>
      <c r="D659" s="96">
        <v>1956</v>
      </c>
      <c r="E659" s="95" t="s">
        <v>235</v>
      </c>
      <c r="F659" s="95" t="s">
        <v>251</v>
      </c>
      <c r="G659" s="95" t="s">
        <v>203</v>
      </c>
      <c r="H659" s="95" t="s">
        <v>1211</v>
      </c>
      <c r="I659" s="106" t="s">
        <v>2166</v>
      </c>
      <c r="J659" s="101" t="s">
        <v>2122</v>
      </c>
      <c r="K659" s="102" t="str">
        <f t="shared" ref="K659:K693" si="124">IF(A659&lt;&gt;"","武汉威伟机械","------")</f>
        <v>武汉威伟机械</v>
      </c>
      <c r="L659" s="113" t="s">
        <v>175</v>
      </c>
      <c r="M659" s="105" t="s">
        <v>239</v>
      </c>
      <c r="N659" s="102" t="s">
        <v>2116</v>
      </c>
      <c r="O659" s="103">
        <v>14</v>
      </c>
      <c r="P659" s="103">
        <v>0</v>
      </c>
      <c r="Q659" s="103">
        <f t="shared" ref="Q659:Q693" si="125">SUM(O659:P659)</f>
        <v>14</v>
      </c>
      <c r="R659" s="103" t="s">
        <v>2123</v>
      </c>
    </row>
    <row r="660" spans="1:18" s="97" customFormat="1" ht="18.75">
      <c r="A660" s="94">
        <v>43211</v>
      </c>
      <c r="B660" s="96" t="s">
        <v>1206</v>
      </c>
      <c r="C660" s="96">
        <v>1230</v>
      </c>
      <c r="D660" s="96">
        <v>1408</v>
      </c>
      <c r="E660" s="95" t="s">
        <v>235</v>
      </c>
      <c r="F660" s="95" t="s">
        <v>251</v>
      </c>
      <c r="G660" s="95" t="s">
        <v>203</v>
      </c>
      <c r="H660" s="95" t="s">
        <v>1211</v>
      </c>
      <c r="I660" s="106" t="s">
        <v>2167</v>
      </c>
      <c r="J660" s="101" t="s">
        <v>2124</v>
      </c>
      <c r="K660" s="102" t="str">
        <f t="shared" si="124"/>
        <v>武汉威伟机械</v>
      </c>
      <c r="L660" s="113" t="s">
        <v>178</v>
      </c>
      <c r="M660" s="105" t="s">
        <v>361</v>
      </c>
      <c r="N660" s="102" t="s">
        <v>2116</v>
      </c>
      <c r="O660" s="103">
        <v>14</v>
      </c>
      <c r="P660" s="103">
        <v>0</v>
      </c>
      <c r="Q660" s="103">
        <f t="shared" si="125"/>
        <v>14</v>
      </c>
      <c r="R660" s="103" t="s">
        <v>2125</v>
      </c>
    </row>
    <row r="661" spans="1:18" s="97" customFormat="1" ht="18.75">
      <c r="A661" s="94">
        <v>43211</v>
      </c>
      <c r="B661" s="96" t="s">
        <v>1206</v>
      </c>
      <c r="C661" s="96">
        <v>1459</v>
      </c>
      <c r="D661" s="96">
        <v>1648</v>
      </c>
      <c r="E661" s="95" t="s">
        <v>235</v>
      </c>
      <c r="F661" s="95" t="s">
        <v>251</v>
      </c>
      <c r="G661" s="95" t="s">
        <v>203</v>
      </c>
      <c r="H661" s="95" t="s">
        <v>1211</v>
      </c>
      <c r="I661" s="106" t="s">
        <v>2168</v>
      </c>
      <c r="J661" s="101" t="s">
        <v>2126</v>
      </c>
      <c r="K661" s="102" t="str">
        <f t="shared" si="124"/>
        <v>武汉威伟机械</v>
      </c>
      <c r="L661" s="113" t="s">
        <v>180</v>
      </c>
      <c r="M661" s="105" t="s">
        <v>196</v>
      </c>
      <c r="N661" s="102" t="s">
        <v>2116</v>
      </c>
      <c r="O661" s="103">
        <v>14</v>
      </c>
      <c r="P661" s="103">
        <v>0</v>
      </c>
      <c r="Q661" s="103">
        <f t="shared" si="125"/>
        <v>14</v>
      </c>
      <c r="R661" s="103"/>
    </row>
    <row r="662" spans="1:18" s="97" customFormat="1" ht="18.75">
      <c r="A662" s="94">
        <v>43211</v>
      </c>
      <c r="B662" s="96" t="s">
        <v>939</v>
      </c>
      <c r="C662" s="96">
        <v>1805</v>
      </c>
      <c r="D662" s="96">
        <v>1924</v>
      </c>
      <c r="E662" s="95" t="s">
        <v>235</v>
      </c>
      <c r="F662" s="95" t="s">
        <v>251</v>
      </c>
      <c r="G662" s="95" t="s">
        <v>203</v>
      </c>
      <c r="H662" s="95" t="s">
        <v>1211</v>
      </c>
      <c r="I662" s="106" t="s">
        <v>2169</v>
      </c>
      <c r="J662" s="101" t="s">
        <v>2127</v>
      </c>
      <c r="K662" s="102" t="str">
        <f t="shared" si="124"/>
        <v>武汉威伟机械</v>
      </c>
      <c r="L662" s="113" t="s">
        <v>177</v>
      </c>
      <c r="M662" s="105" t="s">
        <v>341</v>
      </c>
      <c r="N662" s="102" t="s">
        <v>2116</v>
      </c>
      <c r="O662" s="103">
        <v>14</v>
      </c>
      <c r="P662" s="103">
        <v>1</v>
      </c>
      <c r="Q662" s="103">
        <f t="shared" si="125"/>
        <v>15</v>
      </c>
      <c r="R662" s="103" t="s">
        <v>2123</v>
      </c>
    </row>
    <row r="663" spans="1:18" s="97" customFormat="1" ht="18.75">
      <c r="A663" s="94">
        <v>43211</v>
      </c>
      <c r="B663" s="96" t="s">
        <v>234</v>
      </c>
      <c r="C663" s="96">
        <v>1929</v>
      </c>
      <c r="D663" s="96">
        <v>2115</v>
      </c>
      <c r="E663" s="95" t="s">
        <v>235</v>
      </c>
      <c r="F663" s="95" t="s">
        <v>251</v>
      </c>
      <c r="G663" s="95" t="s">
        <v>203</v>
      </c>
      <c r="H663" s="95" t="s">
        <v>1211</v>
      </c>
      <c r="I663" s="106" t="s">
        <v>2170</v>
      </c>
      <c r="J663" s="101" t="s">
        <v>2141</v>
      </c>
      <c r="K663" s="102" t="str">
        <f t="shared" si="124"/>
        <v>武汉威伟机械</v>
      </c>
      <c r="L663" s="113" t="s">
        <v>174</v>
      </c>
      <c r="M663" s="105" t="s">
        <v>195</v>
      </c>
      <c r="N663" s="102" t="s">
        <v>2116</v>
      </c>
      <c r="O663" s="103">
        <v>7</v>
      </c>
      <c r="P663" s="103">
        <v>0</v>
      </c>
      <c r="Q663" s="103">
        <f t="shared" si="125"/>
        <v>7</v>
      </c>
      <c r="R663" s="103"/>
    </row>
    <row r="664" spans="1:18" s="97" customFormat="1" ht="18.75">
      <c r="A664" s="94">
        <v>43211</v>
      </c>
      <c r="B664" s="96" t="s">
        <v>234</v>
      </c>
      <c r="C664" s="96">
        <v>1920</v>
      </c>
      <c r="D664" s="96">
        <v>2044</v>
      </c>
      <c r="E664" s="95" t="s">
        <v>235</v>
      </c>
      <c r="F664" s="95" t="s">
        <v>251</v>
      </c>
      <c r="G664" s="95" t="s">
        <v>203</v>
      </c>
      <c r="H664" s="95" t="s">
        <v>1211</v>
      </c>
      <c r="I664" s="106" t="s">
        <v>2171</v>
      </c>
      <c r="J664" s="101" t="s">
        <v>2139</v>
      </c>
      <c r="K664" s="102" t="str">
        <f t="shared" si="124"/>
        <v>武汉威伟机械</v>
      </c>
      <c r="L664" s="113" t="s">
        <v>176</v>
      </c>
      <c r="M664" s="105" t="s">
        <v>647</v>
      </c>
      <c r="N664" s="102" t="s">
        <v>2116</v>
      </c>
      <c r="O664" s="103">
        <v>14</v>
      </c>
      <c r="P664" s="103">
        <v>0</v>
      </c>
      <c r="Q664" s="103">
        <f t="shared" si="125"/>
        <v>14</v>
      </c>
      <c r="R664" s="103" t="s">
        <v>1997</v>
      </c>
    </row>
    <row r="665" spans="1:18" s="97" customFormat="1" ht="18.75">
      <c r="A665" s="94">
        <v>43211</v>
      </c>
      <c r="B665" s="96" t="s">
        <v>1815</v>
      </c>
      <c r="C665" s="96">
        <v>1900</v>
      </c>
      <c r="D665" s="96">
        <v>2038</v>
      </c>
      <c r="E665" s="95" t="s">
        <v>201</v>
      </c>
      <c r="F665" s="95" t="s">
        <v>501</v>
      </c>
      <c r="G665" s="95" t="s">
        <v>203</v>
      </c>
      <c r="H665" s="95" t="s">
        <v>1211</v>
      </c>
      <c r="I665" s="106" t="s">
        <v>2172</v>
      </c>
      <c r="J665" s="101" t="s">
        <v>2138</v>
      </c>
      <c r="K665" s="102" t="str">
        <f t="shared" si="124"/>
        <v>武汉威伟机械</v>
      </c>
      <c r="L665" s="113" t="s">
        <v>166</v>
      </c>
      <c r="M665" s="105" t="s">
        <v>250</v>
      </c>
      <c r="N665" s="102" t="s">
        <v>2116</v>
      </c>
      <c r="O665" s="103">
        <v>14</v>
      </c>
      <c r="P665" s="103">
        <v>0</v>
      </c>
      <c r="Q665" s="103">
        <f t="shared" si="125"/>
        <v>14</v>
      </c>
      <c r="R665" s="103"/>
    </row>
    <row r="666" spans="1:18" s="97" customFormat="1" ht="18.75">
      <c r="A666" s="94">
        <v>43211</v>
      </c>
      <c r="B666" s="96" t="s">
        <v>1086</v>
      </c>
      <c r="C666" s="96">
        <v>123</v>
      </c>
      <c r="D666" s="96">
        <v>133</v>
      </c>
      <c r="E666" s="95" t="s">
        <v>203</v>
      </c>
      <c r="F666" s="95" t="s">
        <v>430</v>
      </c>
      <c r="G666" s="95" t="s">
        <v>209</v>
      </c>
      <c r="H666" s="95" t="s">
        <v>467</v>
      </c>
      <c r="I666" s="106" t="s">
        <v>2173</v>
      </c>
      <c r="J666" s="101" t="s">
        <v>2128</v>
      </c>
      <c r="K666" s="102" t="str">
        <f t="shared" si="124"/>
        <v>武汉威伟机械</v>
      </c>
      <c r="L666" s="113" t="s">
        <v>1822</v>
      </c>
      <c r="M666" s="105" t="s">
        <v>2129</v>
      </c>
      <c r="N666" s="102" t="s">
        <v>2116</v>
      </c>
      <c r="O666" s="103">
        <v>4</v>
      </c>
      <c r="P666" s="103">
        <v>2</v>
      </c>
      <c r="Q666" s="103">
        <f t="shared" si="125"/>
        <v>6</v>
      </c>
      <c r="R666" s="103"/>
    </row>
    <row r="667" spans="1:18" s="97" customFormat="1" ht="18.75">
      <c r="A667" s="94">
        <v>43211</v>
      </c>
      <c r="B667" s="96" t="s">
        <v>1086</v>
      </c>
      <c r="C667" s="96">
        <v>2243</v>
      </c>
      <c r="D667" s="96">
        <v>2253</v>
      </c>
      <c r="E667" s="95" t="s">
        <v>203</v>
      </c>
      <c r="F667" s="95" t="s">
        <v>430</v>
      </c>
      <c r="G667" s="95" t="s">
        <v>209</v>
      </c>
      <c r="H667" s="95" t="s">
        <v>467</v>
      </c>
      <c r="I667" s="106" t="s">
        <v>2174</v>
      </c>
      <c r="J667" s="101" t="s">
        <v>2143</v>
      </c>
      <c r="K667" s="102" t="str">
        <f t="shared" si="124"/>
        <v>武汉威伟机械</v>
      </c>
      <c r="L667" s="113" t="s">
        <v>163</v>
      </c>
      <c r="M667" s="105" t="s">
        <v>285</v>
      </c>
      <c r="N667" s="102" t="s">
        <v>2116</v>
      </c>
      <c r="O667" s="103">
        <v>8</v>
      </c>
      <c r="P667" s="103">
        <v>0</v>
      </c>
      <c r="Q667" s="103">
        <f t="shared" si="125"/>
        <v>8</v>
      </c>
      <c r="R667" s="103"/>
    </row>
    <row r="668" spans="1:18" s="97" customFormat="1" ht="18.75">
      <c r="A668" s="94">
        <v>43211</v>
      </c>
      <c r="B668" s="96" t="s">
        <v>1086</v>
      </c>
      <c r="C668" s="96">
        <v>2050</v>
      </c>
      <c r="D668" s="96">
        <v>2100</v>
      </c>
      <c r="E668" s="95" t="s">
        <v>203</v>
      </c>
      <c r="F668" s="95" t="s">
        <v>430</v>
      </c>
      <c r="G668" s="95" t="s">
        <v>209</v>
      </c>
      <c r="H668" s="95" t="s">
        <v>467</v>
      </c>
      <c r="I668" s="106" t="s">
        <v>2175</v>
      </c>
      <c r="J668" s="101" t="s">
        <v>2148</v>
      </c>
      <c r="K668" s="102" t="str">
        <f t="shared" si="124"/>
        <v>武汉威伟机械</v>
      </c>
      <c r="L668" s="113" t="s">
        <v>163</v>
      </c>
      <c r="M668" s="105" t="s">
        <v>285</v>
      </c>
      <c r="N668" s="102" t="s">
        <v>2116</v>
      </c>
      <c r="O668" s="103">
        <v>11</v>
      </c>
      <c r="P668" s="103">
        <v>3</v>
      </c>
      <c r="Q668" s="103">
        <f t="shared" si="125"/>
        <v>14</v>
      </c>
      <c r="R668" s="103"/>
    </row>
    <row r="669" spans="1:18" s="97" customFormat="1" ht="18.75">
      <c r="A669" s="94">
        <v>43211</v>
      </c>
      <c r="B669" s="96" t="s">
        <v>288</v>
      </c>
      <c r="C669" s="96">
        <v>1923</v>
      </c>
      <c r="D669" s="96">
        <v>1933</v>
      </c>
      <c r="E669" s="95" t="s">
        <v>203</v>
      </c>
      <c r="F669" s="95" t="s">
        <v>430</v>
      </c>
      <c r="G669" s="95" t="s">
        <v>209</v>
      </c>
      <c r="H669" s="95" t="s">
        <v>467</v>
      </c>
      <c r="I669" s="106" t="s">
        <v>2176</v>
      </c>
      <c r="J669" s="101" t="s">
        <v>2149</v>
      </c>
      <c r="K669" s="102" t="str">
        <f t="shared" si="124"/>
        <v>武汉威伟机械</v>
      </c>
      <c r="L669" s="113" t="s">
        <v>163</v>
      </c>
      <c r="M669" s="105" t="s">
        <v>285</v>
      </c>
      <c r="N669" s="102" t="s">
        <v>2116</v>
      </c>
      <c r="O669" s="103">
        <v>9</v>
      </c>
      <c r="P669" s="103">
        <v>5</v>
      </c>
      <c r="Q669" s="103">
        <f t="shared" si="125"/>
        <v>14</v>
      </c>
      <c r="R669" s="103"/>
    </row>
    <row r="670" spans="1:18" s="97" customFormat="1" ht="18.75">
      <c r="A670" s="94">
        <v>43211</v>
      </c>
      <c r="B670" s="96" t="s">
        <v>71</v>
      </c>
      <c r="C670" s="96">
        <v>1708</v>
      </c>
      <c r="D670" s="96">
        <v>1718</v>
      </c>
      <c r="E670" s="95" t="s">
        <v>203</v>
      </c>
      <c r="F670" s="95" t="s">
        <v>430</v>
      </c>
      <c r="G670" s="95" t="s">
        <v>209</v>
      </c>
      <c r="H670" s="95" t="s">
        <v>467</v>
      </c>
      <c r="I670" s="106" t="s">
        <v>2177</v>
      </c>
      <c r="J670" s="101" t="s">
        <v>2150</v>
      </c>
      <c r="K670" s="102" t="str">
        <f t="shared" si="124"/>
        <v>武汉威伟机械</v>
      </c>
      <c r="L670" s="113" t="s">
        <v>163</v>
      </c>
      <c r="M670" s="105" t="s">
        <v>285</v>
      </c>
      <c r="N670" s="102" t="s">
        <v>2116</v>
      </c>
      <c r="O670" s="103">
        <v>11</v>
      </c>
      <c r="P670" s="103">
        <v>3</v>
      </c>
      <c r="Q670" s="103">
        <f t="shared" si="125"/>
        <v>14</v>
      </c>
      <c r="R670" s="103"/>
    </row>
    <row r="671" spans="1:18" s="97" customFormat="1" ht="18.75">
      <c r="A671" s="94">
        <v>43211</v>
      </c>
      <c r="B671" s="96" t="s">
        <v>258</v>
      </c>
      <c r="C671" s="96">
        <v>1422</v>
      </c>
      <c r="D671" s="96">
        <v>1432</v>
      </c>
      <c r="E671" s="95" t="s">
        <v>203</v>
      </c>
      <c r="F671" s="95" t="s">
        <v>430</v>
      </c>
      <c r="G671" s="95" t="s">
        <v>209</v>
      </c>
      <c r="H671" s="95" t="s">
        <v>467</v>
      </c>
      <c r="I671" s="106" t="s">
        <v>2178</v>
      </c>
      <c r="J671" s="101" t="s">
        <v>2151</v>
      </c>
      <c r="K671" s="102" t="str">
        <f t="shared" si="124"/>
        <v>武汉威伟机械</v>
      </c>
      <c r="L671" s="113" t="s">
        <v>163</v>
      </c>
      <c r="M671" s="105" t="s">
        <v>285</v>
      </c>
      <c r="N671" s="102" t="s">
        <v>2116</v>
      </c>
      <c r="O671" s="103">
        <v>7</v>
      </c>
      <c r="P671" s="103">
        <v>6</v>
      </c>
      <c r="Q671" s="103">
        <f t="shared" si="125"/>
        <v>13</v>
      </c>
      <c r="R671" s="103"/>
    </row>
    <row r="672" spans="1:18" s="97" customFormat="1" ht="18.75">
      <c r="A672" s="94">
        <v>43211</v>
      </c>
      <c r="B672" s="96" t="s">
        <v>288</v>
      </c>
      <c r="C672" s="96">
        <v>1125</v>
      </c>
      <c r="D672" s="96">
        <v>1135</v>
      </c>
      <c r="E672" s="95" t="s">
        <v>203</v>
      </c>
      <c r="F672" s="95" t="s">
        <v>430</v>
      </c>
      <c r="G672" s="95" t="s">
        <v>209</v>
      </c>
      <c r="H672" s="95" t="s">
        <v>467</v>
      </c>
      <c r="I672" s="106" t="s">
        <v>2179</v>
      </c>
      <c r="J672" s="101" t="s">
        <v>2152</v>
      </c>
      <c r="K672" s="102" t="str">
        <f t="shared" si="124"/>
        <v>武汉威伟机械</v>
      </c>
      <c r="L672" s="113" t="s">
        <v>163</v>
      </c>
      <c r="M672" s="105" t="s">
        <v>285</v>
      </c>
      <c r="N672" s="102" t="s">
        <v>2116</v>
      </c>
      <c r="O672" s="103">
        <v>10</v>
      </c>
      <c r="P672" s="103">
        <v>4</v>
      </c>
      <c r="Q672" s="103">
        <f t="shared" si="125"/>
        <v>14</v>
      </c>
      <c r="R672" s="103"/>
    </row>
    <row r="673" spans="1:18" s="97" customFormat="1" ht="18.75">
      <c r="A673" s="94">
        <v>43211</v>
      </c>
      <c r="B673" s="96" t="s">
        <v>71</v>
      </c>
      <c r="C673" s="96">
        <v>933</v>
      </c>
      <c r="D673" s="96">
        <v>943</v>
      </c>
      <c r="E673" s="95" t="s">
        <v>203</v>
      </c>
      <c r="F673" s="95" t="s">
        <v>430</v>
      </c>
      <c r="G673" s="95" t="s">
        <v>209</v>
      </c>
      <c r="H673" s="95" t="s">
        <v>467</v>
      </c>
      <c r="I673" s="106" t="s">
        <v>2180</v>
      </c>
      <c r="J673" s="101" t="s">
        <v>2153</v>
      </c>
      <c r="K673" s="102" t="str">
        <f t="shared" si="124"/>
        <v>武汉威伟机械</v>
      </c>
      <c r="L673" s="113" t="s">
        <v>163</v>
      </c>
      <c r="M673" s="105" t="s">
        <v>285</v>
      </c>
      <c r="N673" s="102" t="s">
        <v>2116</v>
      </c>
      <c r="O673" s="103">
        <v>6</v>
      </c>
      <c r="P673" s="103">
        <v>8</v>
      </c>
      <c r="Q673" s="103">
        <f t="shared" si="125"/>
        <v>14</v>
      </c>
      <c r="R673" s="103"/>
    </row>
    <row r="674" spans="1:18" s="97" customFormat="1" ht="18.75">
      <c r="A674" s="94">
        <v>43211</v>
      </c>
      <c r="B674" s="96" t="s">
        <v>1086</v>
      </c>
      <c r="C674" s="96">
        <v>100</v>
      </c>
      <c r="D674" s="96">
        <v>112</v>
      </c>
      <c r="E674" s="95" t="s">
        <v>203</v>
      </c>
      <c r="F674" s="95" t="s">
        <v>430</v>
      </c>
      <c r="G674" s="95" t="s">
        <v>209</v>
      </c>
      <c r="H674" s="95" t="s">
        <v>467</v>
      </c>
      <c r="I674" s="106" t="s">
        <v>2181</v>
      </c>
      <c r="J674" s="101" t="s">
        <v>2154</v>
      </c>
      <c r="K674" s="102" t="str">
        <f t="shared" si="124"/>
        <v>武汉威伟机械</v>
      </c>
      <c r="L674" s="113" t="s">
        <v>163</v>
      </c>
      <c r="M674" s="105" t="s">
        <v>285</v>
      </c>
      <c r="N674" s="102" t="s">
        <v>2116</v>
      </c>
      <c r="O674" s="103">
        <v>9</v>
      </c>
      <c r="P674" s="103">
        <v>3</v>
      </c>
      <c r="Q674" s="103">
        <f t="shared" si="125"/>
        <v>12</v>
      </c>
      <c r="R674" s="103"/>
    </row>
    <row r="675" spans="1:18" s="97" customFormat="1" ht="18.75">
      <c r="A675" s="94">
        <v>43211</v>
      </c>
      <c r="B675" s="96" t="s">
        <v>1086</v>
      </c>
      <c r="C675" s="96">
        <v>2335</v>
      </c>
      <c r="D675" s="96">
        <v>2345</v>
      </c>
      <c r="E675" s="95" t="s">
        <v>203</v>
      </c>
      <c r="F675" s="95" t="s">
        <v>430</v>
      </c>
      <c r="G675" s="95" t="s">
        <v>209</v>
      </c>
      <c r="H675" s="95" t="s">
        <v>467</v>
      </c>
      <c r="I675" s="106" t="s">
        <v>2182</v>
      </c>
      <c r="J675" s="101" t="s">
        <v>2155</v>
      </c>
      <c r="K675" s="102" t="str">
        <f t="shared" si="124"/>
        <v>武汉威伟机械</v>
      </c>
      <c r="L675" s="113" t="s">
        <v>166</v>
      </c>
      <c r="M675" s="105" t="s">
        <v>250</v>
      </c>
      <c r="N675" s="102" t="s">
        <v>2116</v>
      </c>
      <c r="O675" s="103">
        <v>4</v>
      </c>
      <c r="P675" s="103">
        <v>8</v>
      </c>
      <c r="Q675" s="103">
        <f t="shared" si="125"/>
        <v>12</v>
      </c>
      <c r="R675" s="103"/>
    </row>
    <row r="676" spans="1:18" s="97" customFormat="1" ht="18.75">
      <c r="A676" s="94">
        <v>43211</v>
      </c>
      <c r="B676" s="96" t="s">
        <v>1086</v>
      </c>
      <c r="C676" s="96">
        <v>2152</v>
      </c>
      <c r="D676" s="96">
        <v>2200</v>
      </c>
      <c r="E676" s="95" t="s">
        <v>203</v>
      </c>
      <c r="F676" s="95" t="s">
        <v>430</v>
      </c>
      <c r="G676" s="95" t="s">
        <v>209</v>
      </c>
      <c r="H676" s="95" t="s">
        <v>467</v>
      </c>
      <c r="I676" s="106" t="s">
        <v>2183</v>
      </c>
      <c r="J676" s="101" t="s">
        <v>2156</v>
      </c>
      <c r="K676" s="102" t="str">
        <f t="shared" si="124"/>
        <v>武汉威伟机械</v>
      </c>
      <c r="L676" s="113" t="s">
        <v>166</v>
      </c>
      <c r="M676" s="105" t="s">
        <v>250</v>
      </c>
      <c r="N676" s="102" t="s">
        <v>2116</v>
      </c>
      <c r="O676" s="103">
        <v>4</v>
      </c>
      <c r="P676" s="103">
        <v>10</v>
      </c>
      <c r="Q676" s="103">
        <f t="shared" si="125"/>
        <v>14</v>
      </c>
      <c r="R676" s="103"/>
    </row>
    <row r="677" spans="1:18" s="97" customFormat="1" ht="18.75">
      <c r="A677" s="94">
        <v>43211</v>
      </c>
      <c r="B677" s="96" t="s">
        <v>1086</v>
      </c>
      <c r="C677" s="96">
        <v>2357</v>
      </c>
      <c r="D677" s="96">
        <v>10</v>
      </c>
      <c r="E677" s="95" t="s">
        <v>203</v>
      </c>
      <c r="F677" s="95" t="s">
        <v>430</v>
      </c>
      <c r="G677" s="95" t="s">
        <v>209</v>
      </c>
      <c r="H677" s="95" t="s">
        <v>467</v>
      </c>
      <c r="I677" s="106" t="s">
        <v>2184</v>
      </c>
      <c r="J677" s="101" t="s">
        <v>2157</v>
      </c>
      <c r="K677" s="102" t="str">
        <f t="shared" si="124"/>
        <v>武汉威伟机械</v>
      </c>
      <c r="L677" s="113" t="s">
        <v>363</v>
      </c>
      <c r="M677" s="105" t="s">
        <v>118</v>
      </c>
      <c r="N677" s="102" t="s">
        <v>2116</v>
      </c>
      <c r="O677" s="103">
        <v>7</v>
      </c>
      <c r="P677" s="103">
        <v>3</v>
      </c>
      <c r="Q677" s="103">
        <f t="shared" si="125"/>
        <v>10</v>
      </c>
      <c r="R677" s="103"/>
    </row>
    <row r="678" spans="1:18" s="97" customFormat="1" ht="18.75">
      <c r="A678" s="94">
        <v>43211</v>
      </c>
      <c r="B678" s="96" t="s">
        <v>1086</v>
      </c>
      <c r="C678" s="96">
        <v>2212</v>
      </c>
      <c r="D678" s="96">
        <v>2222</v>
      </c>
      <c r="E678" s="95" t="s">
        <v>203</v>
      </c>
      <c r="F678" s="95" t="s">
        <v>430</v>
      </c>
      <c r="G678" s="95" t="s">
        <v>209</v>
      </c>
      <c r="H678" s="95" t="s">
        <v>467</v>
      </c>
      <c r="I678" s="106" t="s">
        <v>2185</v>
      </c>
      <c r="J678" s="101" t="s">
        <v>2158</v>
      </c>
      <c r="K678" s="102" t="str">
        <f t="shared" si="124"/>
        <v>武汉威伟机械</v>
      </c>
      <c r="L678" s="113" t="s">
        <v>363</v>
      </c>
      <c r="M678" s="105" t="s">
        <v>118</v>
      </c>
      <c r="N678" s="102" t="s">
        <v>2116</v>
      </c>
      <c r="O678" s="103">
        <v>6</v>
      </c>
      <c r="P678" s="103">
        <v>8</v>
      </c>
      <c r="Q678" s="103">
        <f t="shared" si="125"/>
        <v>14</v>
      </c>
      <c r="R678" s="103"/>
    </row>
    <row r="679" spans="1:18" s="97" customFormat="1" ht="18.75">
      <c r="A679" s="94">
        <v>43211</v>
      </c>
      <c r="B679" s="96" t="s">
        <v>1086</v>
      </c>
      <c r="C679" s="96">
        <v>2121</v>
      </c>
      <c r="D679" s="96">
        <v>2130</v>
      </c>
      <c r="E679" s="95" t="s">
        <v>203</v>
      </c>
      <c r="F679" s="95" t="s">
        <v>430</v>
      </c>
      <c r="G679" s="95" t="s">
        <v>209</v>
      </c>
      <c r="H679" s="95" t="s">
        <v>467</v>
      </c>
      <c r="I679" s="106" t="s">
        <v>2186</v>
      </c>
      <c r="J679" s="101" t="s">
        <v>2159</v>
      </c>
      <c r="K679" s="102" t="str">
        <f t="shared" si="124"/>
        <v>武汉威伟机械</v>
      </c>
      <c r="L679" s="113" t="s">
        <v>363</v>
      </c>
      <c r="M679" s="105" t="s">
        <v>118</v>
      </c>
      <c r="N679" s="102" t="s">
        <v>2116</v>
      </c>
      <c r="O679" s="103">
        <v>7</v>
      </c>
      <c r="P679" s="103">
        <v>7</v>
      </c>
      <c r="Q679" s="103">
        <f t="shared" si="125"/>
        <v>14</v>
      </c>
      <c r="R679" s="103"/>
    </row>
    <row r="680" spans="1:18" s="97" customFormat="1" ht="18.75">
      <c r="A680" s="94">
        <v>43211</v>
      </c>
      <c r="B680" s="96" t="s">
        <v>288</v>
      </c>
      <c r="C680" s="96">
        <v>1952</v>
      </c>
      <c r="D680" s="96">
        <v>200</v>
      </c>
      <c r="E680" s="95" t="s">
        <v>203</v>
      </c>
      <c r="F680" s="95" t="s">
        <v>430</v>
      </c>
      <c r="G680" s="95" t="s">
        <v>209</v>
      </c>
      <c r="H680" s="95" t="s">
        <v>467</v>
      </c>
      <c r="I680" s="106" t="s">
        <v>2187</v>
      </c>
      <c r="J680" s="101" t="s">
        <v>2160</v>
      </c>
      <c r="K680" s="102" t="str">
        <f t="shared" si="124"/>
        <v>武汉威伟机械</v>
      </c>
      <c r="L680" s="113" t="s">
        <v>363</v>
      </c>
      <c r="M680" s="105" t="s">
        <v>118</v>
      </c>
      <c r="N680" s="102" t="s">
        <v>2116</v>
      </c>
      <c r="O680" s="103">
        <v>9</v>
      </c>
      <c r="P680" s="103">
        <v>3</v>
      </c>
      <c r="Q680" s="103">
        <f t="shared" si="125"/>
        <v>12</v>
      </c>
      <c r="R680" s="103"/>
    </row>
    <row r="681" spans="1:18" s="97" customFormat="1" ht="18.75">
      <c r="A681" s="94">
        <v>43211</v>
      </c>
      <c r="B681" s="96" t="s">
        <v>258</v>
      </c>
      <c r="C681" s="96">
        <v>1518</v>
      </c>
      <c r="D681" s="96">
        <v>1528</v>
      </c>
      <c r="E681" s="95" t="s">
        <v>203</v>
      </c>
      <c r="F681" s="95" t="s">
        <v>430</v>
      </c>
      <c r="G681" s="95" t="s">
        <v>209</v>
      </c>
      <c r="H681" s="95" t="s">
        <v>467</v>
      </c>
      <c r="I681" s="106" t="s">
        <v>2188</v>
      </c>
      <c r="J681" s="101" t="s">
        <v>2161</v>
      </c>
      <c r="K681" s="102" t="str">
        <f t="shared" si="124"/>
        <v>武汉威伟机械</v>
      </c>
      <c r="L681" s="113" t="s">
        <v>363</v>
      </c>
      <c r="M681" s="105" t="s">
        <v>118</v>
      </c>
      <c r="N681" s="102" t="s">
        <v>2116</v>
      </c>
      <c r="O681" s="103">
        <v>6</v>
      </c>
      <c r="P681" s="103">
        <v>8</v>
      </c>
      <c r="Q681" s="103">
        <f t="shared" si="125"/>
        <v>14</v>
      </c>
      <c r="R681" s="103"/>
    </row>
    <row r="682" spans="1:18" s="97" customFormat="1" ht="18.75">
      <c r="A682" s="94">
        <v>43211</v>
      </c>
      <c r="B682" s="96" t="s">
        <v>288</v>
      </c>
      <c r="C682" s="96">
        <v>1144</v>
      </c>
      <c r="D682" s="96">
        <v>1154</v>
      </c>
      <c r="E682" s="95" t="s">
        <v>203</v>
      </c>
      <c r="F682" s="95" t="s">
        <v>430</v>
      </c>
      <c r="G682" s="95" t="s">
        <v>209</v>
      </c>
      <c r="H682" s="95" t="s">
        <v>467</v>
      </c>
      <c r="I682" s="106" t="s">
        <v>2189</v>
      </c>
      <c r="J682" s="101" t="s">
        <v>2162</v>
      </c>
      <c r="K682" s="102" t="str">
        <f t="shared" si="124"/>
        <v>武汉威伟机械</v>
      </c>
      <c r="L682" s="113" t="s">
        <v>363</v>
      </c>
      <c r="M682" s="105" t="s">
        <v>118</v>
      </c>
      <c r="N682" s="102" t="s">
        <v>2116</v>
      </c>
      <c r="O682" s="103">
        <v>4</v>
      </c>
      <c r="P682" s="103">
        <v>3</v>
      </c>
      <c r="Q682" s="103">
        <f t="shared" si="125"/>
        <v>7</v>
      </c>
      <c r="R682" s="103"/>
    </row>
    <row r="683" spans="1:18" s="97" customFormat="1" ht="18.75">
      <c r="A683" s="94">
        <v>43211</v>
      </c>
      <c r="B683" s="96" t="s">
        <v>288</v>
      </c>
      <c r="C683" s="96">
        <v>1040</v>
      </c>
      <c r="D683" s="96">
        <v>1050</v>
      </c>
      <c r="E683" s="95" t="s">
        <v>203</v>
      </c>
      <c r="F683" s="95" t="s">
        <v>430</v>
      </c>
      <c r="G683" s="95" t="s">
        <v>209</v>
      </c>
      <c r="H683" s="95" t="s">
        <v>467</v>
      </c>
      <c r="I683" s="106" t="s">
        <v>2190</v>
      </c>
      <c r="J683" s="101" t="s">
        <v>2163</v>
      </c>
      <c r="K683" s="102" t="str">
        <f t="shared" si="124"/>
        <v>武汉威伟机械</v>
      </c>
      <c r="L683" s="113" t="s">
        <v>363</v>
      </c>
      <c r="M683" s="105" t="s">
        <v>118</v>
      </c>
      <c r="N683" s="102" t="s">
        <v>2116</v>
      </c>
      <c r="O683" s="103">
        <v>10</v>
      </c>
      <c r="P683" s="103">
        <v>4</v>
      </c>
      <c r="Q683" s="103">
        <f t="shared" si="125"/>
        <v>14</v>
      </c>
      <c r="R683" s="103"/>
    </row>
    <row r="684" spans="1:18" s="97" customFormat="1" ht="18.75">
      <c r="A684" s="94">
        <v>43211</v>
      </c>
      <c r="B684" s="96" t="s">
        <v>1762</v>
      </c>
      <c r="C684" s="96">
        <v>1610</v>
      </c>
      <c r="D684" s="96">
        <v>1820</v>
      </c>
      <c r="E684" s="95" t="s">
        <v>1763</v>
      </c>
      <c r="F684" s="95" t="s">
        <v>2121</v>
      </c>
      <c r="G684" s="95" t="s">
        <v>235</v>
      </c>
      <c r="H684" s="95" t="s">
        <v>2118</v>
      </c>
      <c r="I684" s="106" t="s">
        <v>2191</v>
      </c>
      <c r="J684" s="101" t="s">
        <v>2140</v>
      </c>
      <c r="K684" s="102" t="str">
        <f t="shared" si="124"/>
        <v>武汉威伟机械</v>
      </c>
      <c r="L684" s="113" t="s">
        <v>178</v>
      </c>
      <c r="M684" s="105" t="s">
        <v>361</v>
      </c>
      <c r="N684" s="102" t="s">
        <v>2116</v>
      </c>
      <c r="O684" s="103">
        <v>14</v>
      </c>
      <c r="P684" s="103">
        <v>0</v>
      </c>
      <c r="Q684" s="103">
        <f t="shared" si="125"/>
        <v>14</v>
      </c>
      <c r="R684" s="103"/>
    </row>
    <row r="685" spans="1:18" s="97" customFormat="1" ht="18.75">
      <c r="A685" s="94">
        <v>43211</v>
      </c>
      <c r="B685" s="96" t="s">
        <v>1762</v>
      </c>
      <c r="C685" s="96">
        <v>1840</v>
      </c>
      <c r="D685" s="96">
        <v>2040</v>
      </c>
      <c r="E685" s="95" t="s">
        <v>1763</v>
      </c>
      <c r="F685" s="95" t="s">
        <v>2121</v>
      </c>
      <c r="G685" s="95" t="s">
        <v>235</v>
      </c>
      <c r="H685" s="95" t="s">
        <v>2118</v>
      </c>
      <c r="I685" s="106" t="s">
        <v>2192</v>
      </c>
      <c r="J685" s="101" t="s">
        <v>2142</v>
      </c>
      <c r="K685" s="102" t="str">
        <f t="shared" si="124"/>
        <v>武汉威伟机械</v>
      </c>
      <c r="L685" s="113" t="s">
        <v>1822</v>
      </c>
      <c r="M685" s="105" t="s">
        <v>1821</v>
      </c>
      <c r="N685" s="102" t="s">
        <v>2116</v>
      </c>
      <c r="O685" s="103">
        <v>3</v>
      </c>
      <c r="P685" s="103">
        <v>0</v>
      </c>
      <c r="Q685" s="103">
        <f t="shared" si="125"/>
        <v>3</v>
      </c>
      <c r="R685" s="103"/>
    </row>
    <row r="686" spans="1:18" s="97" customFormat="1" ht="18.75">
      <c r="A686" s="94">
        <v>43211</v>
      </c>
      <c r="B686" s="96" t="s">
        <v>1181</v>
      </c>
      <c r="C686" s="96">
        <v>1725</v>
      </c>
      <c r="D686" s="96">
        <v>1816</v>
      </c>
      <c r="E686" s="95" t="s">
        <v>209</v>
      </c>
      <c r="F686" s="95" t="s">
        <v>517</v>
      </c>
      <c r="G686" s="95" t="s">
        <v>203</v>
      </c>
      <c r="H686" s="95" t="s">
        <v>1211</v>
      </c>
      <c r="I686" s="106" t="s">
        <v>2193</v>
      </c>
      <c r="J686" s="101" t="s">
        <v>2130</v>
      </c>
      <c r="K686" s="102" t="str">
        <f t="shared" si="124"/>
        <v>武汉威伟机械</v>
      </c>
      <c r="L686" s="113" t="s">
        <v>180</v>
      </c>
      <c r="M686" s="105" t="s">
        <v>196</v>
      </c>
      <c r="N686" s="102" t="s">
        <v>2116</v>
      </c>
      <c r="O686" s="103">
        <v>7</v>
      </c>
      <c r="P686" s="103">
        <v>0</v>
      </c>
      <c r="Q686" s="103">
        <f t="shared" si="125"/>
        <v>7</v>
      </c>
      <c r="R686" s="103"/>
    </row>
    <row r="687" spans="1:18" s="97" customFormat="1" ht="18.75">
      <c r="A687" s="94">
        <v>43211</v>
      </c>
      <c r="B687" s="96" t="s">
        <v>1797</v>
      </c>
      <c r="C687" s="96">
        <v>1710</v>
      </c>
      <c r="D687" s="96">
        <v>1759</v>
      </c>
      <c r="E687" s="95" t="s">
        <v>209</v>
      </c>
      <c r="F687" s="95" t="s">
        <v>517</v>
      </c>
      <c r="G687" s="95" t="s">
        <v>203</v>
      </c>
      <c r="H687" s="95" t="s">
        <v>1211</v>
      </c>
      <c r="I687" s="106" t="s">
        <v>2194</v>
      </c>
      <c r="J687" s="101" t="s">
        <v>2131</v>
      </c>
      <c r="K687" s="102" t="str">
        <f t="shared" si="124"/>
        <v>武汉威伟机械</v>
      </c>
      <c r="L687" s="113" t="s">
        <v>1822</v>
      </c>
      <c r="M687" s="105" t="s">
        <v>1821</v>
      </c>
      <c r="N687" s="102" t="s">
        <v>2116</v>
      </c>
      <c r="O687" s="103">
        <v>12</v>
      </c>
      <c r="P687" s="103">
        <v>0</v>
      </c>
      <c r="Q687" s="103">
        <f t="shared" si="125"/>
        <v>12</v>
      </c>
      <c r="R687" s="103"/>
    </row>
    <row r="688" spans="1:18" s="97" customFormat="1" ht="18.75">
      <c r="A688" s="94">
        <v>43211</v>
      </c>
      <c r="B688" s="96" t="s">
        <v>977</v>
      </c>
      <c r="C688" s="96">
        <v>1130</v>
      </c>
      <c r="D688" s="96">
        <v>1200</v>
      </c>
      <c r="E688" s="95" t="s">
        <v>209</v>
      </c>
      <c r="F688" s="95" t="s">
        <v>517</v>
      </c>
      <c r="G688" s="95" t="s">
        <v>203</v>
      </c>
      <c r="H688" s="95" t="s">
        <v>1211</v>
      </c>
      <c r="I688" s="106" t="s">
        <v>2195</v>
      </c>
      <c r="J688" s="101" t="s">
        <v>2132</v>
      </c>
      <c r="K688" s="102" t="str">
        <f t="shared" si="124"/>
        <v>武汉威伟机械</v>
      </c>
      <c r="L688" s="113" t="s">
        <v>1896</v>
      </c>
      <c r="M688" s="105" t="s">
        <v>1821</v>
      </c>
      <c r="N688" s="102" t="s">
        <v>2116</v>
      </c>
      <c r="O688" s="103">
        <v>11</v>
      </c>
      <c r="P688" s="103">
        <v>0</v>
      </c>
      <c r="Q688" s="103">
        <f t="shared" si="125"/>
        <v>11</v>
      </c>
      <c r="R688" s="103"/>
    </row>
    <row r="689" spans="1:18" s="97" customFormat="1" ht="18.75">
      <c r="A689" s="94">
        <v>43211</v>
      </c>
      <c r="B689" s="96" t="s">
        <v>1797</v>
      </c>
      <c r="C689" s="96">
        <v>1452</v>
      </c>
      <c r="D689" s="96">
        <v>1459</v>
      </c>
      <c r="E689" s="95" t="s">
        <v>209</v>
      </c>
      <c r="F689" s="95" t="s">
        <v>517</v>
      </c>
      <c r="G689" s="95" t="s">
        <v>203</v>
      </c>
      <c r="H689" s="95" t="s">
        <v>1211</v>
      </c>
      <c r="I689" s="106" t="s">
        <v>2196</v>
      </c>
      <c r="J689" s="101" t="s">
        <v>2133</v>
      </c>
      <c r="K689" s="102" t="str">
        <f t="shared" si="124"/>
        <v>武汉威伟机械</v>
      </c>
      <c r="L689" s="113" t="s">
        <v>168</v>
      </c>
      <c r="M689" s="105" t="s">
        <v>275</v>
      </c>
      <c r="N689" s="102" t="s">
        <v>2116</v>
      </c>
      <c r="O689" s="103">
        <v>12</v>
      </c>
      <c r="P689" s="103">
        <v>0</v>
      </c>
      <c r="Q689" s="103">
        <f t="shared" si="125"/>
        <v>12</v>
      </c>
      <c r="R689" s="103"/>
    </row>
    <row r="690" spans="1:18" s="97" customFormat="1" ht="18.75">
      <c r="A690" s="94">
        <v>43211</v>
      </c>
      <c r="B690" s="96" t="s">
        <v>1797</v>
      </c>
      <c r="C690" s="96">
        <v>1840</v>
      </c>
      <c r="D690" s="96">
        <v>1903</v>
      </c>
      <c r="E690" s="95" t="s">
        <v>209</v>
      </c>
      <c r="F690" s="95" t="s">
        <v>517</v>
      </c>
      <c r="G690" s="95" t="s">
        <v>203</v>
      </c>
      <c r="H690" s="95" t="s">
        <v>1211</v>
      </c>
      <c r="I690" s="106" t="s">
        <v>2197</v>
      </c>
      <c r="J690" s="101" t="s">
        <v>2134</v>
      </c>
      <c r="K690" s="102" t="str">
        <f t="shared" si="124"/>
        <v>武汉威伟机械</v>
      </c>
      <c r="L690" s="113" t="s">
        <v>167</v>
      </c>
      <c r="M690" s="105" t="s">
        <v>191</v>
      </c>
      <c r="N690" s="102" t="s">
        <v>2116</v>
      </c>
      <c r="O690" s="103">
        <v>11</v>
      </c>
      <c r="P690" s="103">
        <v>0</v>
      </c>
      <c r="Q690" s="103">
        <f t="shared" si="125"/>
        <v>11</v>
      </c>
      <c r="R690" s="103"/>
    </row>
    <row r="691" spans="1:18" s="97" customFormat="1" ht="18.75">
      <c r="A691" s="94">
        <v>43211</v>
      </c>
      <c r="B691" s="96" t="s">
        <v>1797</v>
      </c>
      <c r="C691" s="96">
        <v>1928</v>
      </c>
      <c r="D691" s="96">
        <v>2003</v>
      </c>
      <c r="E691" s="95" t="s">
        <v>209</v>
      </c>
      <c r="F691" s="95" t="s">
        <v>517</v>
      </c>
      <c r="G691" s="95" t="s">
        <v>203</v>
      </c>
      <c r="H691" s="95" t="s">
        <v>1211</v>
      </c>
      <c r="I691" s="106" t="s">
        <v>2198</v>
      </c>
      <c r="J691" s="101" t="s">
        <v>2135</v>
      </c>
      <c r="K691" s="102" t="str">
        <f t="shared" si="124"/>
        <v>武汉威伟机械</v>
      </c>
      <c r="L691" s="113" t="s">
        <v>167</v>
      </c>
      <c r="M691" s="105" t="s">
        <v>191</v>
      </c>
      <c r="N691" s="102" t="s">
        <v>2116</v>
      </c>
      <c r="O691" s="103">
        <v>14</v>
      </c>
      <c r="P691" s="103">
        <v>0</v>
      </c>
      <c r="Q691" s="103">
        <f t="shared" si="125"/>
        <v>14</v>
      </c>
      <c r="R691" s="103"/>
    </row>
    <row r="692" spans="1:18" s="97" customFormat="1" ht="18.75">
      <c r="A692" s="94">
        <v>43211</v>
      </c>
      <c r="B692" s="96" t="s">
        <v>278</v>
      </c>
      <c r="C692" s="96">
        <v>2142</v>
      </c>
      <c r="D692" s="96">
        <v>2200</v>
      </c>
      <c r="E692" s="95" t="s">
        <v>209</v>
      </c>
      <c r="F692" s="95" t="s">
        <v>467</v>
      </c>
      <c r="G692" s="95" t="s">
        <v>203</v>
      </c>
      <c r="H692" s="95" t="s">
        <v>1211</v>
      </c>
      <c r="I692" s="106" t="s">
        <v>2199</v>
      </c>
      <c r="J692" s="101" t="s">
        <v>2147</v>
      </c>
      <c r="K692" s="102" t="str">
        <f t="shared" si="124"/>
        <v>武汉威伟机械</v>
      </c>
      <c r="L692" s="113" t="s">
        <v>163</v>
      </c>
      <c r="M692" s="105" t="s">
        <v>285</v>
      </c>
      <c r="N692" s="102" t="s">
        <v>2116</v>
      </c>
      <c r="O692" s="103">
        <v>13</v>
      </c>
      <c r="P692" s="103">
        <v>0</v>
      </c>
      <c r="Q692" s="103">
        <f t="shared" si="125"/>
        <v>13</v>
      </c>
      <c r="R692" s="103"/>
    </row>
    <row r="693" spans="1:18" s="97" customFormat="1" ht="18.75">
      <c r="A693" s="94">
        <v>43211</v>
      </c>
      <c r="B693" s="96" t="s">
        <v>1503</v>
      </c>
      <c r="C693" s="96">
        <v>2210</v>
      </c>
      <c r="D693" s="96">
        <v>2250</v>
      </c>
      <c r="E693" s="95" t="s">
        <v>209</v>
      </c>
      <c r="F693" s="95" t="s">
        <v>467</v>
      </c>
      <c r="G693" s="95" t="s">
        <v>203</v>
      </c>
      <c r="H693" s="95" t="s">
        <v>1211</v>
      </c>
      <c r="I693" s="106" t="s">
        <v>2200</v>
      </c>
      <c r="J693" s="101" t="s">
        <v>2164</v>
      </c>
      <c r="K693" s="102" t="str">
        <f t="shared" si="124"/>
        <v>武汉威伟机械</v>
      </c>
      <c r="L693" s="113" t="s">
        <v>167</v>
      </c>
      <c r="M693" s="105" t="s">
        <v>1336</v>
      </c>
      <c r="N693" s="102" t="s">
        <v>2116</v>
      </c>
      <c r="O693" s="103">
        <v>7</v>
      </c>
      <c r="P693" s="103">
        <v>0</v>
      </c>
      <c r="Q693" s="103">
        <f t="shared" si="125"/>
        <v>7</v>
      </c>
      <c r="R693" s="103"/>
    </row>
    <row r="694" spans="1:18" s="97" customFormat="1" ht="18.75">
      <c r="A694" s="94">
        <v>43212</v>
      </c>
      <c r="B694" s="96" t="s">
        <v>243</v>
      </c>
      <c r="C694" s="96">
        <v>1325</v>
      </c>
      <c r="D694" s="96">
        <v>1500</v>
      </c>
      <c r="E694" s="95" t="s">
        <v>235</v>
      </c>
      <c r="F694" s="95" t="s">
        <v>251</v>
      </c>
      <c r="G694" s="95" t="s">
        <v>203</v>
      </c>
      <c r="H694" s="95" t="s">
        <v>430</v>
      </c>
      <c r="I694" s="106" t="s">
        <v>2244</v>
      </c>
      <c r="J694" s="101" t="s">
        <v>2204</v>
      </c>
      <c r="K694" s="102" t="str">
        <f t="shared" ref="K694:K727" si="126">IF(A694&lt;&gt;"","武汉威伟机械","------")</f>
        <v>武汉威伟机械</v>
      </c>
      <c r="L694" s="113" t="s">
        <v>181</v>
      </c>
      <c r="M694" s="105" t="s">
        <v>197</v>
      </c>
      <c r="N694" s="102" t="s">
        <v>2116</v>
      </c>
      <c r="O694" s="103">
        <v>14</v>
      </c>
      <c r="P694" s="103">
        <v>0</v>
      </c>
      <c r="Q694" s="103">
        <f t="shared" ref="Q694:Q727" si="127">SUM(O694:P694)</f>
        <v>14</v>
      </c>
      <c r="R694" s="103"/>
    </row>
    <row r="695" spans="1:18" s="97" customFormat="1" ht="18.75">
      <c r="A695" s="94">
        <v>43212</v>
      </c>
      <c r="B695" s="96" t="s">
        <v>939</v>
      </c>
      <c r="C695" s="96">
        <v>1807</v>
      </c>
      <c r="D695" s="96">
        <v>1946</v>
      </c>
      <c r="E695" s="95" t="s">
        <v>235</v>
      </c>
      <c r="F695" s="95" t="s">
        <v>251</v>
      </c>
      <c r="G695" s="95" t="s">
        <v>203</v>
      </c>
      <c r="H695" s="95" t="s">
        <v>430</v>
      </c>
      <c r="I695" s="106" t="s">
        <v>2245</v>
      </c>
      <c r="J695" s="101" t="s">
        <v>2205</v>
      </c>
      <c r="K695" s="102" t="str">
        <f t="shared" si="126"/>
        <v>武汉威伟机械</v>
      </c>
      <c r="L695" s="113" t="s">
        <v>175</v>
      </c>
      <c r="M695" s="105" t="s">
        <v>239</v>
      </c>
      <c r="N695" s="102" t="s">
        <v>2116</v>
      </c>
      <c r="O695" s="103">
        <v>14</v>
      </c>
      <c r="P695" s="103">
        <v>0</v>
      </c>
      <c r="Q695" s="103">
        <f t="shared" si="127"/>
        <v>14</v>
      </c>
      <c r="R695" s="103" t="s">
        <v>2206</v>
      </c>
    </row>
    <row r="696" spans="1:18" s="97" customFormat="1" ht="18.75">
      <c r="A696" s="94">
        <v>43212</v>
      </c>
      <c r="B696" s="96" t="s">
        <v>939</v>
      </c>
      <c r="C696" s="96">
        <v>1750</v>
      </c>
      <c r="D696" s="96">
        <v>1914</v>
      </c>
      <c r="E696" s="95" t="s">
        <v>235</v>
      </c>
      <c r="F696" s="95" t="s">
        <v>251</v>
      </c>
      <c r="G696" s="95" t="s">
        <v>203</v>
      </c>
      <c r="H696" s="95" t="s">
        <v>430</v>
      </c>
      <c r="I696" s="106" t="s">
        <v>2246</v>
      </c>
      <c r="J696" s="101" t="s">
        <v>2207</v>
      </c>
      <c r="K696" s="102" t="str">
        <f t="shared" si="126"/>
        <v>武汉威伟机械</v>
      </c>
      <c r="L696" s="113" t="s">
        <v>176</v>
      </c>
      <c r="M696" s="105" t="s">
        <v>372</v>
      </c>
      <c r="N696" s="102" t="s">
        <v>2116</v>
      </c>
      <c r="O696" s="103">
        <v>14</v>
      </c>
      <c r="P696" s="103">
        <v>0</v>
      </c>
      <c r="Q696" s="103">
        <f t="shared" si="127"/>
        <v>14</v>
      </c>
      <c r="R696" s="103" t="s">
        <v>2208</v>
      </c>
    </row>
    <row r="697" spans="1:18" s="97" customFormat="1" ht="18.75">
      <c r="A697" s="94">
        <v>43212</v>
      </c>
      <c r="B697" s="96" t="s">
        <v>243</v>
      </c>
      <c r="C697" s="96">
        <v>1459</v>
      </c>
      <c r="D697" s="96">
        <v>1641</v>
      </c>
      <c r="E697" s="95" t="s">
        <v>235</v>
      </c>
      <c r="F697" s="95" t="s">
        <v>251</v>
      </c>
      <c r="G697" s="95" t="s">
        <v>203</v>
      </c>
      <c r="H697" s="95" t="s">
        <v>430</v>
      </c>
      <c r="I697" s="106" t="s">
        <v>2247</v>
      </c>
      <c r="J697" s="101" t="s">
        <v>2209</v>
      </c>
      <c r="K697" s="102" t="str">
        <f t="shared" si="126"/>
        <v>武汉威伟机械</v>
      </c>
      <c r="L697" s="113" t="s">
        <v>1808</v>
      </c>
      <c r="M697" s="105" t="s">
        <v>2210</v>
      </c>
      <c r="N697" s="102" t="s">
        <v>2116</v>
      </c>
      <c r="O697" s="103">
        <v>14</v>
      </c>
      <c r="P697" s="103">
        <v>1</v>
      </c>
      <c r="Q697" s="103">
        <f t="shared" si="127"/>
        <v>15</v>
      </c>
      <c r="R697" s="103" t="s">
        <v>2208</v>
      </c>
    </row>
    <row r="698" spans="1:18" s="97" customFormat="1" ht="18.75">
      <c r="A698" s="94">
        <v>43212</v>
      </c>
      <c r="B698" s="96" t="s">
        <v>234</v>
      </c>
      <c r="C698" s="96">
        <v>1929</v>
      </c>
      <c r="D698" s="96">
        <v>2100</v>
      </c>
      <c r="E698" s="95" t="s">
        <v>235</v>
      </c>
      <c r="F698" s="95" t="s">
        <v>251</v>
      </c>
      <c r="G698" s="95" t="s">
        <v>203</v>
      </c>
      <c r="H698" s="95" t="s">
        <v>430</v>
      </c>
      <c r="I698" s="106" t="s">
        <v>2248</v>
      </c>
      <c r="J698" s="101" t="s">
        <v>2217</v>
      </c>
      <c r="K698" s="102" t="str">
        <f t="shared" si="126"/>
        <v>武汉威伟机械</v>
      </c>
      <c r="L698" s="113" t="s">
        <v>180</v>
      </c>
      <c r="M698" s="105" t="s">
        <v>196</v>
      </c>
      <c r="N698" s="102" t="s">
        <v>2116</v>
      </c>
      <c r="O698" s="103">
        <v>14</v>
      </c>
      <c r="P698" s="103">
        <v>0</v>
      </c>
      <c r="Q698" s="103">
        <f t="shared" si="127"/>
        <v>14</v>
      </c>
      <c r="R698" s="103" t="s">
        <v>2208</v>
      </c>
    </row>
    <row r="699" spans="1:18" s="97" customFormat="1" ht="18.75">
      <c r="A699" s="94">
        <v>43212</v>
      </c>
      <c r="B699" s="96" t="s">
        <v>500</v>
      </c>
      <c r="C699" s="96">
        <v>1929</v>
      </c>
      <c r="D699" s="96">
        <v>2100</v>
      </c>
      <c r="E699" s="95" t="s">
        <v>201</v>
      </c>
      <c r="F699" s="95" t="s">
        <v>501</v>
      </c>
      <c r="G699" s="95" t="s">
        <v>203</v>
      </c>
      <c r="H699" s="95" t="s">
        <v>430</v>
      </c>
      <c r="I699" s="106" t="s">
        <v>2249</v>
      </c>
      <c r="J699" s="101" t="s">
        <v>2215</v>
      </c>
      <c r="K699" s="102" t="str">
        <f t="shared" si="126"/>
        <v>武汉威伟机械</v>
      </c>
      <c r="L699" s="113" t="s">
        <v>2216</v>
      </c>
      <c r="M699" s="105" t="s">
        <v>341</v>
      </c>
      <c r="N699" s="102" t="s">
        <v>2116</v>
      </c>
      <c r="O699" s="103">
        <v>10</v>
      </c>
      <c r="P699" s="103">
        <v>0</v>
      </c>
      <c r="Q699" s="103">
        <f t="shared" si="127"/>
        <v>10</v>
      </c>
      <c r="R699" s="103"/>
    </row>
    <row r="700" spans="1:18" s="97" customFormat="1" ht="18.75">
      <c r="A700" s="94">
        <v>43212</v>
      </c>
      <c r="B700" s="96" t="s">
        <v>530</v>
      </c>
      <c r="C700" s="96">
        <v>1802</v>
      </c>
      <c r="D700" s="96">
        <v>1815</v>
      </c>
      <c r="E700" s="95" t="s">
        <v>209</v>
      </c>
      <c r="F700" s="95" t="s">
        <v>517</v>
      </c>
      <c r="G700" s="95" t="s">
        <v>203</v>
      </c>
      <c r="H700" s="95" t="s">
        <v>430</v>
      </c>
      <c r="I700" s="106" t="s">
        <v>2250</v>
      </c>
      <c r="J700" s="101" t="s">
        <v>2211</v>
      </c>
      <c r="K700" s="102" t="str">
        <f t="shared" si="126"/>
        <v>武汉威伟机械</v>
      </c>
      <c r="L700" s="113" t="s">
        <v>1808</v>
      </c>
      <c r="M700" s="105" t="s">
        <v>2210</v>
      </c>
      <c r="N700" s="102" t="s">
        <v>2116</v>
      </c>
      <c r="O700" s="103">
        <v>5</v>
      </c>
      <c r="P700" s="103">
        <v>0</v>
      </c>
      <c r="Q700" s="103">
        <f t="shared" si="127"/>
        <v>5</v>
      </c>
      <c r="R700" s="103"/>
    </row>
    <row r="701" spans="1:18" s="97" customFormat="1" ht="18.75">
      <c r="A701" s="94">
        <v>43212</v>
      </c>
      <c r="B701" s="96" t="s">
        <v>530</v>
      </c>
      <c r="C701" s="96">
        <v>11</v>
      </c>
      <c r="D701" s="96">
        <v>26</v>
      </c>
      <c r="E701" s="95" t="s">
        <v>209</v>
      </c>
      <c r="F701" s="95" t="s">
        <v>517</v>
      </c>
      <c r="G701" s="95" t="s">
        <v>203</v>
      </c>
      <c r="H701" s="95" t="s">
        <v>430</v>
      </c>
      <c r="I701" s="106" t="s">
        <v>2251</v>
      </c>
      <c r="J701" s="101" t="s">
        <v>2212</v>
      </c>
      <c r="K701" s="102" t="str">
        <f t="shared" si="126"/>
        <v>武汉威伟机械</v>
      </c>
      <c r="L701" s="113" t="s">
        <v>167</v>
      </c>
      <c r="M701" s="105" t="s">
        <v>191</v>
      </c>
      <c r="N701" s="102" t="s">
        <v>2116</v>
      </c>
      <c r="O701" s="103">
        <v>6</v>
      </c>
      <c r="P701" s="103">
        <v>0</v>
      </c>
      <c r="Q701" s="103">
        <f t="shared" si="127"/>
        <v>6</v>
      </c>
      <c r="R701" s="103"/>
    </row>
    <row r="702" spans="1:18" s="97" customFormat="1" ht="18.75">
      <c r="A702" s="94">
        <v>43212</v>
      </c>
      <c r="B702" s="96" t="s">
        <v>1060</v>
      </c>
      <c r="C702" s="96">
        <v>1955</v>
      </c>
      <c r="D702" s="96">
        <v>2031</v>
      </c>
      <c r="E702" s="95" t="s">
        <v>209</v>
      </c>
      <c r="F702" s="95" t="s">
        <v>517</v>
      </c>
      <c r="G702" s="95" t="s">
        <v>203</v>
      </c>
      <c r="H702" s="95" t="s">
        <v>430</v>
      </c>
      <c r="I702" s="106" t="s">
        <v>2252</v>
      </c>
      <c r="J702" s="101" t="s">
        <v>2214</v>
      </c>
      <c r="K702" s="102" t="str">
        <f t="shared" si="126"/>
        <v>武汉威伟机械</v>
      </c>
      <c r="L702" s="113" t="s">
        <v>167</v>
      </c>
      <c r="M702" s="105" t="s">
        <v>191</v>
      </c>
      <c r="N702" s="102" t="s">
        <v>2116</v>
      </c>
      <c r="O702" s="103">
        <v>14</v>
      </c>
      <c r="P702" s="103">
        <v>0</v>
      </c>
      <c r="Q702" s="103">
        <f t="shared" si="127"/>
        <v>14</v>
      </c>
      <c r="R702" s="103"/>
    </row>
    <row r="703" spans="1:18" s="97" customFormat="1" ht="18.75">
      <c r="A703" s="94">
        <v>43212</v>
      </c>
      <c r="B703" s="96" t="s">
        <v>1060</v>
      </c>
      <c r="C703" s="96">
        <v>2030</v>
      </c>
      <c r="D703" s="96">
        <v>2052</v>
      </c>
      <c r="E703" s="95" t="s">
        <v>209</v>
      </c>
      <c r="F703" s="95" t="s">
        <v>517</v>
      </c>
      <c r="G703" s="95" t="s">
        <v>203</v>
      </c>
      <c r="H703" s="95" t="s">
        <v>430</v>
      </c>
      <c r="I703" s="106" t="s">
        <v>2253</v>
      </c>
      <c r="J703" s="101" t="s">
        <v>2218</v>
      </c>
      <c r="K703" s="102" t="str">
        <f t="shared" si="126"/>
        <v>武汉威伟机械</v>
      </c>
      <c r="L703" s="113" t="s">
        <v>166</v>
      </c>
      <c r="M703" s="105" t="s">
        <v>250</v>
      </c>
      <c r="N703" s="102" t="s">
        <v>2116</v>
      </c>
      <c r="O703" s="103">
        <v>7</v>
      </c>
      <c r="P703" s="103">
        <v>0</v>
      </c>
      <c r="Q703" s="103">
        <f t="shared" si="127"/>
        <v>7</v>
      </c>
      <c r="R703" s="103"/>
    </row>
    <row r="704" spans="1:18" s="97" customFormat="1" ht="18.75">
      <c r="A704" s="94">
        <v>43212</v>
      </c>
      <c r="B704" s="96" t="s">
        <v>1797</v>
      </c>
      <c r="C704" s="96">
        <v>2144</v>
      </c>
      <c r="D704" s="96">
        <v>2203</v>
      </c>
      <c r="E704" s="95" t="s">
        <v>209</v>
      </c>
      <c r="F704" s="95" t="s">
        <v>517</v>
      </c>
      <c r="G704" s="95" t="s">
        <v>203</v>
      </c>
      <c r="H704" s="95" t="s">
        <v>430</v>
      </c>
      <c r="I704" s="106" t="s">
        <v>2254</v>
      </c>
      <c r="J704" s="101" t="s">
        <v>2219</v>
      </c>
      <c r="K704" s="102" t="str">
        <f t="shared" si="126"/>
        <v>武汉威伟机械</v>
      </c>
      <c r="L704" s="113" t="s">
        <v>162</v>
      </c>
      <c r="M704" s="105" t="s">
        <v>117</v>
      </c>
      <c r="N704" s="102" t="s">
        <v>2116</v>
      </c>
      <c r="O704" s="103">
        <v>14</v>
      </c>
      <c r="P704" s="103">
        <v>0</v>
      </c>
      <c r="Q704" s="103">
        <f t="shared" si="127"/>
        <v>14</v>
      </c>
      <c r="R704" s="103"/>
    </row>
    <row r="705" spans="1:18" s="97" customFormat="1" ht="18.75">
      <c r="A705" s="94">
        <v>43212</v>
      </c>
      <c r="B705" s="96" t="s">
        <v>1797</v>
      </c>
      <c r="C705" s="96">
        <v>2005</v>
      </c>
      <c r="D705" s="96">
        <v>2054</v>
      </c>
      <c r="E705" s="95" t="s">
        <v>209</v>
      </c>
      <c r="F705" s="95" t="s">
        <v>517</v>
      </c>
      <c r="G705" s="95" t="s">
        <v>203</v>
      </c>
      <c r="H705" s="95" t="s">
        <v>430</v>
      </c>
      <c r="I705" s="106" t="s">
        <v>2255</v>
      </c>
      <c r="J705" s="101" t="s">
        <v>2220</v>
      </c>
      <c r="K705" s="102" t="str">
        <f t="shared" si="126"/>
        <v>武汉威伟机械</v>
      </c>
      <c r="L705" s="113" t="s">
        <v>162</v>
      </c>
      <c r="M705" s="105" t="s">
        <v>117</v>
      </c>
      <c r="N705" s="102" t="s">
        <v>2116</v>
      </c>
      <c r="O705" s="103">
        <v>11</v>
      </c>
      <c r="P705" s="103">
        <v>0</v>
      </c>
      <c r="Q705" s="103">
        <f t="shared" si="127"/>
        <v>11</v>
      </c>
      <c r="R705" s="103"/>
    </row>
    <row r="706" spans="1:18" s="97" customFormat="1" ht="18.75">
      <c r="A706" s="94">
        <v>43212</v>
      </c>
      <c r="B706" s="96" t="s">
        <v>1797</v>
      </c>
      <c r="C706" s="96">
        <v>1908</v>
      </c>
      <c r="D706" s="96">
        <v>1932</v>
      </c>
      <c r="E706" s="95" t="s">
        <v>209</v>
      </c>
      <c r="F706" s="95" t="s">
        <v>517</v>
      </c>
      <c r="G706" s="95" t="s">
        <v>203</v>
      </c>
      <c r="H706" s="95" t="s">
        <v>430</v>
      </c>
      <c r="I706" s="106" t="s">
        <v>2256</v>
      </c>
      <c r="J706" s="101" t="s">
        <v>2221</v>
      </c>
      <c r="K706" s="102" t="str">
        <f t="shared" si="126"/>
        <v>武汉威伟机械</v>
      </c>
      <c r="L706" s="113" t="s">
        <v>162</v>
      </c>
      <c r="M706" s="105" t="s">
        <v>117</v>
      </c>
      <c r="N706" s="102" t="s">
        <v>2116</v>
      </c>
      <c r="O706" s="103">
        <v>12</v>
      </c>
      <c r="P706" s="103">
        <v>0</v>
      </c>
      <c r="Q706" s="103">
        <f t="shared" si="127"/>
        <v>12</v>
      </c>
      <c r="R706" s="103"/>
    </row>
    <row r="707" spans="1:18" s="97" customFormat="1" ht="18.75">
      <c r="A707" s="94">
        <v>43212</v>
      </c>
      <c r="B707" s="96" t="s">
        <v>307</v>
      </c>
      <c r="C707" s="96">
        <v>1736</v>
      </c>
      <c r="D707" s="96">
        <v>1810</v>
      </c>
      <c r="E707" s="95" t="s">
        <v>209</v>
      </c>
      <c r="F707" s="95" t="s">
        <v>517</v>
      </c>
      <c r="G707" s="95" t="s">
        <v>203</v>
      </c>
      <c r="H707" s="95" t="s">
        <v>430</v>
      </c>
      <c r="I707" s="106" t="s">
        <v>2257</v>
      </c>
      <c r="J707" s="101" t="s">
        <v>2222</v>
      </c>
      <c r="K707" s="102" t="str">
        <f t="shared" si="126"/>
        <v>武汉威伟机械</v>
      </c>
      <c r="L707" s="113" t="s">
        <v>162</v>
      </c>
      <c r="M707" s="105" t="s">
        <v>117</v>
      </c>
      <c r="N707" s="102" t="s">
        <v>2116</v>
      </c>
      <c r="O707" s="103">
        <v>12</v>
      </c>
      <c r="P707" s="103">
        <v>0</v>
      </c>
      <c r="Q707" s="103">
        <f t="shared" si="127"/>
        <v>12</v>
      </c>
      <c r="R707" s="103"/>
    </row>
    <row r="708" spans="1:18" s="97" customFormat="1" ht="18.75">
      <c r="A708" s="94">
        <v>43212</v>
      </c>
      <c r="B708" s="96" t="s">
        <v>307</v>
      </c>
      <c r="C708" s="96">
        <v>1514</v>
      </c>
      <c r="D708" s="96">
        <v>1530</v>
      </c>
      <c r="E708" s="95" t="s">
        <v>209</v>
      </c>
      <c r="F708" s="95" t="s">
        <v>517</v>
      </c>
      <c r="G708" s="95" t="s">
        <v>203</v>
      </c>
      <c r="H708" s="95" t="s">
        <v>430</v>
      </c>
      <c r="I708" s="106" t="s">
        <v>2258</v>
      </c>
      <c r="J708" s="101" t="s">
        <v>2223</v>
      </c>
      <c r="K708" s="102" t="str">
        <f t="shared" si="126"/>
        <v>武汉威伟机械</v>
      </c>
      <c r="L708" s="113" t="s">
        <v>162</v>
      </c>
      <c r="M708" s="105" t="s">
        <v>117</v>
      </c>
      <c r="N708" s="102" t="s">
        <v>2116</v>
      </c>
      <c r="O708" s="103">
        <v>13</v>
      </c>
      <c r="P708" s="103">
        <v>0</v>
      </c>
      <c r="Q708" s="103">
        <f t="shared" si="127"/>
        <v>13</v>
      </c>
      <c r="R708" s="103"/>
    </row>
    <row r="709" spans="1:18" s="97" customFormat="1" ht="18.75">
      <c r="A709" s="94">
        <v>43212</v>
      </c>
      <c r="B709" s="96" t="s">
        <v>307</v>
      </c>
      <c r="C709" s="96">
        <v>1117</v>
      </c>
      <c r="D709" s="96">
        <v>1135</v>
      </c>
      <c r="E709" s="95" t="s">
        <v>209</v>
      </c>
      <c r="F709" s="95" t="s">
        <v>517</v>
      </c>
      <c r="G709" s="95" t="s">
        <v>203</v>
      </c>
      <c r="H709" s="95" t="s">
        <v>430</v>
      </c>
      <c r="I709" s="106" t="s">
        <v>2259</v>
      </c>
      <c r="J709" s="101" t="s">
        <v>2224</v>
      </c>
      <c r="K709" s="102" t="str">
        <f t="shared" si="126"/>
        <v>武汉威伟机械</v>
      </c>
      <c r="L709" s="113" t="s">
        <v>162</v>
      </c>
      <c r="M709" s="105" t="s">
        <v>117</v>
      </c>
      <c r="N709" s="102" t="s">
        <v>2116</v>
      </c>
      <c r="O709" s="103">
        <v>12</v>
      </c>
      <c r="P709" s="103">
        <v>0</v>
      </c>
      <c r="Q709" s="103">
        <f t="shared" si="127"/>
        <v>12</v>
      </c>
      <c r="R709" s="103"/>
    </row>
    <row r="710" spans="1:18" s="97" customFormat="1" ht="18.75">
      <c r="A710" s="94">
        <v>43212</v>
      </c>
      <c r="B710" s="96" t="s">
        <v>1489</v>
      </c>
      <c r="C710" s="96">
        <v>2342</v>
      </c>
      <c r="D710" s="96">
        <v>2355</v>
      </c>
      <c r="E710" s="95" t="s">
        <v>209</v>
      </c>
      <c r="F710" s="95" t="s">
        <v>517</v>
      </c>
      <c r="G710" s="95" t="s">
        <v>203</v>
      </c>
      <c r="H710" s="95" t="s">
        <v>430</v>
      </c>
      <c r="I710" s="106" t="s">
        <v>2260</v>
      </c>
      <c r="J710" s="101" t="s">
        <v>2226</v>
      </c>
      <c r="K710" s="102" t="str">
        <f t="shared" si="126"/>
        <v>武汉威伟机械</v>
      </c>
      <c r="L710" s="113" t="s">
        <v>183</v>
      </c>
      <c r="M710" s="105" t="s">
        <v>107</v>
      </c>
      <c r="N710" s="102" t="s">
        <v>2116</v>
      </c>
      <c r="O710" s="103">
        <v>6</v>
      </c>
      <c r="P710" s="103">
        <v>0</v>
      </c>
      <c r="Q710" s="103">
        <f t="shared" si="127"/>
        <v>6</v>
      </c>
      <c r="R710" s="103"/>
    </row>
    <row r="711" spans="1:18" s="97" customFormat="1" ht="18.75">
      <c r="A711" s="94">
        <v>43212</v>
      </c>
      <c r="B711" s="96" t="s">
        <v>1797</v>
      </c>
      <c r="C711" s="96">
        <v>2217</v>
      </c>
      <c r="D711" s="96">
        <v>2229</v>
      </c>
      <c r="E711" s="95" t="s">
        <v>209</v>
      </c>
      <c r="F711" s="95" t="s">
        <v>517</v>
      </c>
      <c r="G711" s="95" t="s">
        <v>203</v>
      </c>
      <c r="H711" s="95" t="s">
        <v>430</v>
      </c>
      <c r="I711" s="106" t="s">
        <v>2261</v>
      </c>
      <c r="J711" s="101" t="s">
        <v>2227</v>
      </c>
      <c r="K711" s="102" t="str">
        <f t="shared" si="126"/>
        <v>武汉威伟机械</v>
      </c>
      <c r="L711" s="113" t="s">
        <v>183</v>
      </c>
      <c r="M711" s="105" t="s">
        <v>107</v>
      </c>
      <c r="N711" s="102" t="s">
        <v>2116</v>
      </c>
      <c r="O711" s="103">
        <v>4</v>
      </c>
      <c r="P711" s="103">
        <v>0</v>
      </c>
      <c r="Q711" s="103">
        <f t="shared" si="127"/>
        <v>4</v>
      </c>
      <c r="R711" s="103"/>
    </row>
    <row r="712" spans="1:18" s="97" customFormat="1" ht="18.75">
      <c r="A712" s="94">
        <v>43212</v>
      </c>
      <c r="B712" s="96" t="s">
        <v>288</v>
      </c>
      <c r="C712" s="96">
        <v>930</v>
      </c>
      <c r="D712" s="96">
        <v>940</v>
      </c>
      <c r="E712" s="95" t="s">
        <v>203</v>
      </c>
      <c r="F712" s="95" t="s">
        <v>430</v>
      </c>
      <c r="G712" s="95" t="s">
        <v>209</v>
      </c>
      <c r="H712" s="95" t="s">
        <v>467</v>
      </c>
      <c r="I712" s="106" t="s">
        <v>2262</v>
      </c>
      <c r="J712" s="101" t="s">
        <v>2225</v>
      </c>
      <c r="K712" s="102" t="str">
        <f t="shared" si="126"/>
        <v>武汉威伟机械</v>
      </c>
      <c r="L712" s="113" t="s">
        <v>162</v>
      </c>
      <c r="M712" s="105" t="s">
        <v>117</v>
      </c>
      <c r="N712" s="102" t="s">
        <v>2116</v>
      </c>
      <c r="O712" s="103">
        <v>8</v>
      </c>
      <c r="P712" s="103">
        <v>7</v>
      </c>
      <c r="Q712" s="103">
        <f t="shared" si="127"/>
        <v>15</v>
      </c>
      <c r="R712" s="103"/>
    </row>
    <row r="713" spans="1:18" s="97" customFormat="1" ht="18.75">
      <c r="A713" s="94">
        <v>43212</v>
      </c>
      <c r="B713" s="96" t="s">
        <v>258</v>
      </c>
      <c r="C713" s="96">
        <v>2302</v>
      </c>
      <c r="D713" s="96">
        <v>2312</v>
      </c>
      <c r="E713" s="95" t="s">
        <v>203</v>
      </c>
      <c r="F713" s="95" t="s">
        <v>430</v>
      </c>
      <c r="G713" s="95" t="s">
        <v>209</v>
      </c>
      <c r="H713" s="95" t="s">
        <v>467</v>
      </c>
      <c r="I713" s="106" t="s">
        <v>2263</v>
      </c>
      <c r="J713" s="101" t="s">
        <v>2228</v>
      </c>
      <c r="K713" s="102" t="str">
        <f t="shared" si="126"/>
        <v>武汉威伟机械</v>
      </c>
      <c r="L713" s="113" t="s">
        <v>163</v>
      </c>
      <c r="M713" s="105" t="s">
        <v>285</v>
      </c>
      <c r="N713" s="102" t="s">
        <v>2116</v>
      </c>
      <c r="O713" s="103">
        <v>11</v>
      </c>
      <c r="P713" s="103">
        <v>3</v>
      </c>
      <c r="Q713" s="103">
        <f t="shared" si="127"/>
        <v>14</v>
      </c>
      <c r="R713" s="103"/>
    </row>
    <row r="714" spans="1:18" s="97" customFormat="1" ht="18.75">
      <c r="A714" s="94">
        <v>43212</v>
      </c>
      <c r="B714" s="96" t="s">
        <v>258</v>
      </c>
      <c r="C714" s="96">
        <v>2036</v>
      </c>
      <c r="D714" s="96">
        <v>2046</v>
      </c>
      <c r="E714" s="95" t="s">
        <v>203</v>
      </c>
      <c r="F714" s="95" t="s">
        <v>430</v>
      </c>
      <c r="G714" s="95" t="s">
        <v>209</v>
      </c>
      <c r="H714" s="95" t="s">
        <v>467</v>
      </c>
      <c r="I714" s="106" t="s">
        <v>2264</v>
      </c>
      <c r="J714" s="101" t="s">
        <v>2229</v>
      </c>
      <c r="K714" s="102" t="str">
        <f t="shared" si="126"/>
        <v>武汉威伟机械</v>
      </c>
      <c r="L714" s="113" t="s">
        <v>163</v>
      </c>
      <c r="M714" s="105" t="s">
        <v>285</v>
      </c>
      <c r="N714" s="102" t="s">
        <v>2116</v>
      </c>
      <c r="O714" s="103">
        <v>8</v>
      </c>
      <c r="P714" s="103">
        <v>6</v>
      </c>
      <c r="Q714" s="103">
        <f t="shared" si="127"/>
        <v>14</v>
      </c>
      <c r="R714" s="103"/>
    </row>
    <row r="715" spans="1:18" s="97" customFormat="1" ht="18.75">
      <c r="A715" s="94">
        <v>43212</v>
      </c>
      <c r="B715" s="96" t="s">
        <v>288</v>
      </c>
      <c r="C715" s="96">
        <v>1801</v>
      </c>
      <c r="D715" s="96">
        <v>1811</v>
      </c>
      <c r="E715" s="95" t="s">
        <v>203</v>
      </c>
      <c r="F715" s="95" t="s">
        <v>430</v>
      </c>
      <c r="G715" s="95" t="s">
        <v>209</v>
      </c>
      <c r="H715" s="95" t="s">
        <v>467</v>
      </c>
      <c r="I715" s="106" t="s">
        <v>2265</v>
      </c>
      <c r="J715" s="101" t="s">
        <v>2230</v>
      </c>
      <c r="K715" s="102" t="str">
        <f t="shared" si="126"/>
        <v>武汉威伟机械</v>
      </c>
      <c r="L715" s="113" t="s">
        <v>163</v>
      </c>
      <c r="M715" s="105" t="s">
        <v>285</v>
      </c>
      <c r="N715" s="102" t="s">
        <v>2116</v>
      </c>
      <c r="O715" s="103">
        <v>6</v>
      </c>
      <c r="P715" s="103">
        <v>3</v>
      </c>
      <c r="Q715" s="103">
        <f t="shared" si="127"/>
        <v>9</v>
      </c>
      <c r="R715" s="103"/>
    </row>
    <row r="716" spans="1:18" s="97" customFormat="1" ht="18.75">
      <c r="A716" s="94">
        <v>43212</v>
      </c>
      <c r="B716" s="96" t="s">
        <v>288</v>
      </c>
      <c r="C716" s="96">
        <v>1617</v>
      </c>
      <c r="D716" s="96">
        <v>1627</v>
      </c>
      <c r="E716" s="95" t="s">
        <v>203</v>
      </c>
      <c r="F716" s="95" t="s">
        <v>430</v>
      </c>
      <c r="G716" s="95" t="s">
        <v>209</v>
      </c>
      <c r="H716" s="95" t="s">
        <v>467</v>
      </c>
      <c r="I716" s="106" t="s">
        <v>2266</v>
      </c>
      <c r="J716" s="101" t="s">
        <v>2231</v>
      </c>
      <c r="K716" s="102" t="str">
        <f t="shared" si="126"/>
        <v>武汉威伟机械</v>
      </c>
      <c r="L716" s="113" t="s">
        <v>163</v>
      </c>
      <c r="M716" s="105" t="s">
        <v>285</v>
      </c>
      <c r="N716" s="102" t="s">
        <v>2116</v>
      </c>
      <c r="O716" s="103">
        <v>7</v>
      </c>
      <c r="P716" s="103">
        <v>5</v>
      </c>
      <c r="Q716" s="103">
        <f t="shared" si="127"/>
        <v>12</v>
      </c>
      <c r="R716" s="103"/>
    </row>
    <row r="717" spans="1:18" s="97" customFormat="1" ht="18.75">
      <c r="A717" s="94">
        <v>43212</v>
      </c>
      <c r="B717" s="96" t="s">
        <v>71</v>
      </c>
      <c r="C717" s="96">
        <v>1420</v>
      </c>
      <c r="D717" s="96">
        <v>1430</v>
      </c>
      <c r="E717" s="95" t="s">
        <v>203</v>
      </c>
      <c r="F717" s="95" t="s">
        <v>430</v>
      </c>
      <c r="G717" s="95" t="s">
        <v>209</v>
      </c>
      <c r="H717" s="95" t="s">
        <v>467</v>
      </c>
      <c r="I717" s="106" t="s">
        <v>2267</v>
      </c>
      <c r="J717" s="101" t="s">
        <v>2232</v>
      </c>
      <c r="K717" s="102" t="str">
        <f t="shared" si="126"/>
        <v>武汉威伟机械</v>
      </c>
      <c r="L717" s="113" t="s">
        <v>163</v>
      </c>
      <c r="M717" s="105" t="s">
        <v>285</v>
      </c>
      <c r="N717" s="102" t="s">
        <v>2116</v>
      </c>
      <c r="O717" s="103">
        <v>9</v>
      </c>
      <c r="P717" s="103">
        <v>5</v>
      </c>
      <c r="Q717" s="103">
        <f t="shared" si="127"/>
        <v>14</v>
      </c>
      <c r="R717" s="103"/>
    </row>
    <row r="718" spans="1:18" s="97" customFormat="1" ht="18.75">
      <c r="A718" s="94">
        <v>43212</v>
      </c>
      <c r="B718" s="96" t="s">
        <v>71</v>
      </c>
      <c r="C718" s="96">
        <v>1146</v>
      </c>
      <c r="D718" s="96">
        <v>1156</v>
      </c>
      <c r="E718" s="95" t="s">
        <v>203</v>
      </c>
      <c r="F718" s="95" t="s">
        <v>430</v>
      </c>
      <c r="G718" s="95" t="s">
        <v>209</v>
      </c>
      <c r="H718" s="95" t="s">
        <v>467</v>
      </c>
      <c r="I718" s="106" t="s">
        <v>2268</v>
      </c>
      <c r="J718" s="101" t="s">
        <v>2233</v>
      </c>
      <c r="K718" s="102" t="str">
        <f t="shared" si="126"/>
        <v>武汉威伟机械</v>
      </c>
      <c r="L718" s="113" t="s">
        <v>163</v>
      </c>
      <c r="M718" s="105" t="s">
        <v>285</v>
      </c>
      <c r="N718" s="102" t="s">
        <v>2116</v>
      </c>
      <c r="O718" s="103">
        <v>5</v>
      </c>
      <c r="P718" s="103">
        <v>4</v>
      </c>
      <c r="Q718" s="103">
        <f t="shared" si="127"/>
        <v>9</v>
      </c>
      <c r="R718" s="103"/>
    </row>
    <row r="719" spans="1:18" s="97" customFormat="1" ht="18.75">
      <c r="A719" s="94">
        <v>43212</v>
      </c>
      <c r="B719" s="96" t="s">
        <v>288</v>
      </c>
      <c r="C719" s="96">
        <v>1035</v>
      </c>
      <c r="D719" s="96">
        <v>1045</v>
      </c>
      <c r="E719" s="95" t="s">
        <v>203</v>
      </c>
      <c r="F719" s="95" t="s">
        <v>430</v>
      </c>
      <c r="G719" s="95" t="s">
        <v>209</v>
      </c>
      <c r="H719" s="95" t="s">
        <v>467</v>
      </c>
      <c r="I719" s="106" t="s">
        <v>2269</v>
      </c>
      <c r="J719" s="101" t="s">
        <v>2234</v>
      </c>
      <c r="K719" s="102" t="str">
        <f t="shared" si="126"/>
        <v>武汉威伟机械</v>
      </c>
      <c r="L719" s="113" t="s">
        <v>163</v>
      </c>
      <c r="M719" s="105" t="s">
        <v>285</v>
      </c>
      <c r="N719" s="102" t="s">
        <v>2116</v>
      </c>
      <c r="O719" s="103">
        <v>11</v>
      </c>
      <c r="P719" s="103">
        <v>5</v>
      </c>
      <c r="Q719" s="103">
        <f t="shared" si="127"/>
        <v>16</v>
      </c>
      <c r="R719" s="103"/>
    </row>
    <row r="720" spans="1:18" s="97" customFormat="1" ht="18.75">
      <c r="A720" s="94">
        <v>43212</v>
      </c>
      <c r="B720" s="96" t="s">
        <v>258</v>
      </c>
      <c r="C720" s="96">
        <v>2135</v>
      </c>
      <c r="D720" s="96">
        <v>2145</v>
      </c>
      <c r="E720" s="95" t="s">
        <v>203</v>
      </c>
      <c r="F720" s="95" t="s">
        <v>430</v>
      </c>
      <c r="G720" s="95" t="s">
        <v>209</v>
      </c>
      <c r="H720" s="95" t="s">
        <v>467</v>
      </c>
      <c r="I720" s="106" t="s">
        <v>2270</v>
      </c>
      <c r="J720" s="101" t="s">
        <v>2235</v>
      </c>
      <c r="K720" s="102" t="str">
        <f t="shared" si="126"/>
        <v>武汉威伟机械</v>
      </c>
      <c r="L720" s="113" t="s">
        <v>363</v>
      </c>
      <c r="M720" s="105" t="s">
        <v>402</v>
      </c>
      <c r="N720" s="102" t="s">
        <v>2116</v>
      </c>
      <c r="O720" s="103">
        <v>4</v>
      </c>
      <c r="P720" s="103">
        <v>8</v>
      </c>
      <c r="Q720" s="103">
        <f t="shared" si="127"/>
        <v>12</v>
      </c>
      <c r="R720" s="103"/>
    </row>
    <row r="721" spans="1:59" s="97" customFormat="1" ht="18.75">
      <c r="A721" s="94">
        <v>43212</v>
      </c>
      <c r="B721" s="96" t="s">
        <v>258</v>
      </c>
      <c r="C721" s="96">
        <v>1930</v>
      </c>
      <c r="D721" s="96">
        <v>1940</v>
      </c>
      <c r="E721" s="95" t="s">
        <v>203</v>
      </c>
      <c r="F721" s="95" t="s">
        <v>430</v>
      </c>
      <c r="G721" s="95" t="s">
        <v>209</v>
      </c>
      <c r="H721" s="95" t="s">
        <v>467</v>
      </c>
      <c r="I721" s="106" t="s">
        <v>2271</v>
      </c>
      <c r="J721" s="101" t="s">
        <v>2236</v>
      </c>
      <c r="K721" s="102" t="str">
        <f t="shared" si="126"/>
        <v>武汉威伟机械</v>
      </c>
      <c r="L721" s="113" t="s">
        <v>363</v>
      </c>
      <c r="M721" s="105" t="s">
        <v>402</v>
      </c>
      <c r="N721" s="102" t="s">
        <v>2116</v>
      </c>
      <c r="O721" s="103">
        <v>8</v>
      </c>
      <c r="P721" s="103">
        <v>7</v>
      </c>
      <c r="Q721" s="103">
        <f t="shared" si="127"/>
        <v>15</v>
      </c>
      <c r="R721" s="103"/>
    </row>
    <row r="722" spans="1:59" s="97" customFormat="1" ht="18.75">
      <c r="A722" s="94">
        <v>43212</v>
      </c>
      <c r="B722" s="96" t="s">
        <v>258</v>
      </c>
      <c r="C722" s="96">
        <v>1510</v>
      </c>
      <c r="D722" s="96">
        <v>1520</v>
      </c>
      <c r="E722" s="95" t="s">
        <v>203</v>
      </c>
      <c r="F722" s="95" t="s">
        <v>430</v>
      </c>
      <c r="G722" s="95" t="s">
        <v>209</v>
      </c>
      <c r="H722" s="95" t="s">
        <v>467</v>
      </c>
      <c r="I722" s="106" t="s">
        <v>2272</v>
      </c>
      <c r="J722" s="101" t="s">
        <v>2237</v>
      </c>
      <c r="K722" s="102" t="str">
        <f t="shared" si="126"/>
        <v>武汉威伟机械</v>
      </c>
      <c r="L722" s="113" t="s">
        <v>363</v>
      </c>
      <c r="M722" s="105" t="s">
        <v>402</v>
      </c>
      <c r="N722" s="102" t="s">
        <v>2116</v>
      </c>
      <c r="O722" s="103">
        <v>6</v>
      </c>
      <c r="P722" s="103">
        <v>8</v>
      </c>
      <c r="Q722" s="103">
        <f t="shared" si="127"/>
        <v>14</v>
      </c>
      <c r="R722" s="103"/>
    </row>
    <row r="723" spans="1:59" s="97" customFormat="1" ht="18.75">
      <c r="A723" s="94">
        <v>43212</v>
      </c>
      <c r="B723" s="96" t="s">
        <v>71</v>
      </c>
      <c r="C723" s="96">
        <v>1405</v>
      </c>
      <c r="D723" s="96">
        <v>1415</v>
      </c>
      <c r="E723" s="95" t="s">
        <v>203</v>
      </c>
      <c r="F723" s="95" t="s">
        <v>430</v>
      </c>
      <c r="G723" s="95" t="s">
        <v>209</v>
      </c>
      <c r="H723" s="95" t="s">
        <v>467</v>
      </c>
      <c r="I723" s="106" t="s">
        <v>2273</v>
      </c>
      <c r="J723" s="101" t="s">
        <v>2238</v>
      </c>
      <c r="K723" s="102" t="str">
        <f t="shared" si="126"/>
        <v>武汉威伟机械</v>
      </c>
      <c r="L723" s="113" t="s">
        <v>363</v>
      </c>
      <c r="M723" s="105" t="s">
        <v>402</v>
      </c>
      <c r="N723" s="102" t="s">
        <v>2116</v>
      </c>
      <c r="O723" s="103">
        <v>10</v>
      </c>
      <c r="P723" s="103">
        <v>4</v>
      </c>
      <c r="Q723" s="103">
        <f t="shared" si="127"/>
        <v>14</v>
      </c>
      <c r="R723" s="103"/>
    </row>
    <row r="724" spans="1:59" s="97" customFormat="1" ht="18.75">
      <c r="A724" s="94">
        <v>43212</v>
      </c>
      <c r="B724" s="96" t="s">
        <v>288</v>
      </c>
      <c r="C724" s="96">
        <v>1108</v>
      </c>
      <c r="D724" s="96">
        <v>1118</v>
      </c>
      <c r="E724" s="95" t="s">
        <v>203</v>
      </c>
      <c r="F724" s="95" t="s">
        <v>430</v>
      </c>
      <c r="G724" s="95" t="s">
        <v>209</v>
      </c>
      <c r="H724" s="95" t="s">
        <v>467</v>
      </c>
      <c r="I724" s="106" t="s">
        <v>2274</v>
      </c>
      <c r="J724" s="101" t="s">
        <v>2239</v>
      </c>
      <c r="K724" s="102" t="str">
        <f t="shared" si="126"/>
        <v>武汉威伟机械</v>
      </c>
      <c r="L724" s="113" t="s">
        <v>363</v>
      </c>
      <c r="M724" s="105" t="s">
        <v>402</v>
      </c>
      <c r="N724" s="102" t="s">
        <v>2116</v>
      </c>
      <c r="O724" s="103">
        <v>10</v>
      </c>
      <c r="P724" s="103">
        <v>4</v>
      </c>
      <c r="Q724" s="103">
        <f t="shared" si="127"/>
        <v>14</v>
      </c>
      <c r="R724" s="103"/>
    </row>
    <row r="725" spans="1:59" s="97" customFormat="1" ht="18.75">
      <c r="A725" s="94">
        <v>43212</v>
      </c>
      <c r="B725" s="96" t="s">
        <v>288</v>
      </c>
      <c r="C725" s="96">
        <v>1004</v>
      </c>
      <c r="D725" s="96">
        <v>1014</v>
      </c>
      <c r="E725" s="95" t="s">
        <v>203</v>
      </c>
      <c r="F725" s="95" t="s">
        <v>430</v>
      </c>
      <c r="G725" s="95" t="s">
        <v>209</v>
      </c>
      <c r="H725" s="95" t="s">
        <v>467</v>
      </c>
      <c r="I725" s="106" t="s">
        <v>2275</v>
      </c>
      <c r="J725" s="101" t="s">
        <v>2240</v>
      </c>
      <c r="K725" s="102" t="str">
        <f t="shared" si="126"/>
        <v>武汉威伟机械</v>
      </c>
      <c r="L725" s="113" t="s">
        <v>363</v>
      </c>
      <c r="M725" s="105" t="s">
        <v>402</v>
      </c>
      <c r="N725" s="102" t="s">
        <v>2116</v>
      </c>
      <c r="O725" s="103">
        <v>8</v>
      </c>
      <c r="P725" s="103">
        <v>6</v>
      </c>
      <c r="Q725" s="103">
        <f t="shared" si="127"/>
        <v>14</v>
      </c>
      <c r="R725" s="103"/>
    </row>
    <row r="726" spans="1:59" s="97" customFormat="1" ht="18.75">
      <c r="A726" s="94">
        <v>43212</v>
      </c>
      <c r="B726" s="96" t="s">
        <v>1086</v>
      </c>
      <c r="C726" s="96">
        <v>102</v>
      </c>
      <c r="D726" s="96">
        <v>112</v>
      </c>
      <c r="E726" s="95" t="s">
        <v>203</v>
      </c>
      <c r="F726" s="95" t="s">
        <v>430</v>
      </c>
      <c r="G726" s="95" t="s">
        <v>209</v>
      </c>
      <c r="H726" s="95" t="s">
        <v>467</v>
      </c>
      <c r="I726" s="106" t="s">
        <v>2276</v>
      </c>
      <c r="J726" s="101" t="s">
        <v>2241</v>
      </c>
      <c r="K726" s="102" t="str">
        <f t="shared" si="126"/>
        <v>武汉威伟机械</v>
      </c>
      <c r="L726" s="113" t="s">
        <v>363</v>
      </c>
      <c r="M726" s="105" t="s">
        <v>402</v>
      </c>
      <c r="N726" s="102" t="s">
        <v>2116</v>
      </c>
      <c r="O726" s="103">
        <v>10</v>
      </c>
      <c r="P726" s="103">
        <v>3</v>
      </c>
      <c r="Q726" s="103">
        <f t="shared" si="127"/>
        <v>13</v>
      </c>
      <c r="R726" s="103"/>
    </row>
    <row r="727" spans="1:59" s="97" customFormat="1" ht="18.75">
      <c r="A727" s="94">
        <v>43212</v>
      </c>
      <c r="B727" s="96" t="s">
        <v>1762</v>
      </c>
      <c r="C727" s="96">
        <v>1800</v>
      </c>
      <c r="D727" s="96">
        <v>2008</v>
      </c>
      <c r="E727" s="95" t="s">
        <v>1763</v>
      </c>
      <c r="F727" s="95" t="s">
        <v>1764</v>
      </c>
      <c r="G727" s="95" t="s">
        <v>235</v>
      </c>
      <c r="H727" s="95" t="s">
        <v>1811</v>
      </c>
      <c r="I727" s="65" t="s">
        <v>2242</v>
      </c>
      <c r="J727" s="101" t="s">
        <v>2243</v>
      </c>
      <c r="K727" s="102" t="str">
        <f t="shared" si="126"/>
        <v>武汉威伟机械</v>
      </c>
      <c r="L727" s="113" t="s">
        <v>181</v>
      </c>
      <c r="M727" s="105" t="s">
        <v>197</v>
      </c>
      <c r="N727" s="102" t="s">
        <v>2116</v>
      </c>
      <c r="O727" s="103">
        <v>14</v>
      </c>
      <c r="P727" s="103">
        <v>0</v>
      </c>
      <c r="Q727" s="103">
        <f t="shared" si="127"/>
        <v>14</v>
      </c>
      <c r="R727" s="103"/>
    </row>
    <row r="728" spans="1:59" s="130" customFormat="1" ht="18.75">
      <c r="A728" s="124">
        <v>43213</v>
      </c>
      <c r="B728" s="129" t="s">
        <v>243</v>
      </c>
      <c r="C728" s="129">
        <v>1330</v>
      </c>
      <c r="D728" s="129">
        <v>1512</v>
      </c>
      <c r="E728" s="125" t="s">
        <v>235</v>
      </c>
      <c r="F728" s="125" t="s">
        <v>251</v>
      </c>
      <c r="G728" s="125" t="s">
        <v>203</v>
      </c>
      <c r="H728" s="125" t="s">
        <v>430</v>
      </c>
      <c r="I728" s="132" t="s">
        <v>2343</v>
      </c>
      <c r="J728" s="127" t="s">
        <v>2277</v>
      </c>
      <c r="K728" s="123" t="str">
        <f t="shared" ref="K728:K767" si="128">IF(A728&lt;&gt;"","武汉威伟机械","------")</f>
        <v>武汉威伟机械</v>
      </c>
      <c r="L728" s="134" t="s">
        <v>180</v>
      </c>
      <c r="M728" s="128" t="s">
        <v>1621</v>
      </c>
      <c r="N728" s="123" t="s">
        <v>2116</v>
      </c>
      <c r="O728" s="126">
        <v>14</v>
      </c>
      <c r="P728" s="126">
        <v>0</v>
      </c>
      <c r="Q728" s="126">
        <f t="shared" ref="Q728:Q767" si="129">SUM(O728:P728)</f>
        <v>14</v>
      </c>
      <c r="R728" s="126" t="s">
        <v>1789</v>
      </c>
    </row>
    <row r="729" spans="1:59" s="130" customFormat="1" ht="18.75">
      <c r="A729" s="124">
        <v>43213</v>
      </c>
      <c r="B729" s="129" t="s">
        <v>2292</v>
      </c>
      <c r="C729" s="129">
        <v>1855</v>
      </c>
      <c r="D729" s="129">
        <v>2030</v>
      </c>
      <c r="E729" s="125" t="s">
        <v>235</v>
      </c>
      <c r="F729" s="125" t="s">
        <v>251</v>
      </c>
      <c r="G729" s="125" t="s">
        <v>203</v>
      </c>
      <c r="H729" s="125" t="s">
        <v>430</v>
      </c>
      <c r="I729" s="132" t="s">
        <v>2344</v>
      </c>
      <c r="J729" s="127" t="s">
        <v>2293</v>
      </c>
      <c r="K729" s="123" t="str">
        <f t="shared" si="128"/>
        <v>武汉威伟机械</v>
      </c>
      <c r="L729" s="134" t="s">
        <v>174</v>
      </c>
      <c r="M729" s="128" t="s">
        <v>195</v>
      </c>
      <c r="N729" s="123" t="s">
        <v>2116</v>
      </c>
      <c r="O729" s="126">
        <v>14</v>
      </c>
      <c r="P729" s="126">
        <v>0</v>
      </c>
      <c r="Q729" s="126">
        <f t="shared" si="129"/>
        <v>14</v>
      </c>
      <c r="R729" s="126" t="s">
        <v>1916</v>
      </c>
    </row>
    <row r="730" spans="1:59" s="130" customFormat="1" ht="18.75">
      <c r="A730" s="124">
        <v>43213</v>
      </c>
      <c r="B730" s="129" t="s">
        <v>2290</v>
      </c>
      <c r="C730" s="129">
        <v>1705</v>
      </c>
      <c r="D730" s="129">
        <v>1750</v>
      </c>
      <c r="E730" s="125" t="s">
        <v>235</v>
      </c>
      <c r="F730" s="125" t="s">
        <v>2284</v>
      </c>
      <c r="G730" s="125" t="s">
        <v>2285</v>
      </c>
      <c r="H730" s="125" t="s">
        <v>2286</v>
      </c>
      <c r="I730" s="132" t="s">
        <v>2345</v>
      </c>
      <c r="J730" s="127" t="s">
        <v>2283</v>
      </c>
      <c r="K730" s="123" t="str">
        <f t="shared" si="128"/>
        <v>武汉威伟机械</v>
      </c>
      <c r="L730" s="134" t="s">
        <v>178</v>
      </c>
      <c r="M730" s="128" t="s">
        <v>361</v>
      </c>
      <c r="N730" s="123" t="s">
        <v>2116</v>
      </c>
      <c r="O730" s="126">
        <v>14</v>
      </c>
      <c r="P730" s="126">
        <v>0</v>
      </c>
      <c r="Q730" s="126">
        <f t="shared" si="129"/>
        <v>14</v>
      </c>
      <c r="R730" s="126"/>
    </row>
    <row r="731" spans="1:59" s="130" customFormat="1" ht="18.75">
      <c r="A731" s="124">
        <v>43213</v>
      </c>
      <c r="B731" s="129" t="s">
        <v>2290</v>
      </c>
      <c r="C731" s="129">
        <v>1440</v>
      </c>
      <c r="D731" s="129">
        <v>1525</v>
      </c>
      <c r="E731" s="125" t="s">
        <v>235</v>
      </c>
      <c r="F731" s="125" t="s">
        <v>2284</v>
      </c>
      <c r="G731" s="125" t="s">
        <v>2285</v>
      </c>
      <c r="H731" s="125" t="s">
        <v>2286</v>
      </c>
      <c r="I731" s="132" t="s">
        <v>2346</v>
      </c>
      <c r="J731" s="127" t="s">
        <v>2291</v>
      </c>
      <c r="K731" s="123" t="str">
        <f t="shared" si="128"/>
        <v>武汉威伟机械</v>
      </c>
      <c r="L731" s="134" t="s">
        <v>178</v>
      </c>
      <c r="M731" s="128" t="s">
        <v>361</v>
      </c>
      <c r="N731" s="123" t="s">
        <v>2116</v>
      </c>
      <c r="O731" s="126">
        <v>14</v>
      </c>
      <c r="P731" s="126">
        <v>0</v>
      </c>
      <c r="Q731" s="126">
        <f t="shared" si="129"/>
        <v>14</v>
      </c>
      <c r="R731" s="126"/>
    </row>
    <row r="732" spans="1:59" s="130" customFormat="1" ht="18.75">
      <c r="A732" s="124">
        <v>43213</v>
      </c>
      <c r="B732" s="129" t="s">
        <v>243</v>
      </c>
      <c r="C732" s="129">
        <v>1730</v>
      </c>
      <c r="D732" s="129">
        <v>1906</v>
      </c>
      <c r="E732" s="125" t="s">
        <v>235</v>
      </c>
      <c r="F732" s="125" t="s">
        <v>251</v>
      </c>
      <c r="G732" s="125" t="s">
        <v>203</v>
      </c>
      <c r="H732" s="125" t="s">
        <v>430</v>
      </c>
      <c r="I732" s="132" t="s">
        <v>2347</v>
      </c>
      <c r="J732" s="127" t="s">
        <v>2279</v>
      </c>
      <c r="K732" s="123" t="str">
        <f t="shared" si="128"/>
        <v>武汉威伟机械</v>
      </c>
      <c r="L732" s="134" t="s">
        <v>1134</v>
      </c>
      <c r="M732" s="128" t="s">
        <v>1091</v>
      </c>
      <c r="N732" s="123" t="s">
        <v>2116</v>
      </c>
      <c r="O732" s="126">
        <v>14</v>
      </c>
      <c r="P732" s="126">
        <v>0</v>
      </c>
      <c r="Q732" s="126">
        <f t="shared" si="129"/>
        <v>14</v>
      </c>
      <c r="R732" s="126" t="s">
        <v>2280</v>
      </c>
    </row>
    <row r="733" spans="1:59" s="130" customFormat="1" ht="18.75">
      <c r="A733" s="124">
        <v>43213</v>
      </c>
      <c r="B733" s="129" t="s">
        <v>2292</v>
      </c>
      <c r="C733" s="129">
        <v>1805</v>
      </c>
      <c r="D733" s="129">
        <v>1939</v>
      </c>
      <c r="E733" s="125" t="s">
        <v>235</v>
      </c>
      <c r="F733" s="125" t="s">
        <v>251</v>
      </c>
      <c r="G733" s="125" t="s">
        <v>203</v>
      </c>
      <c r="H733" s="125" t="s">
        <v>430</v>
      </c>
      <c r="I733" s="132" t="s">
        <v>2348</v>
      </c>
      <c r="J733" s="127" t="s">
        <v>2281</v>
      </c>
      <c r="K733" s="123" t="str">
        <f t="shared" si="128"/>
        <v>武汉威伟机械</v>
      </c>
      <c r="L733" s="134" t="s">
        <v>1135</v>
      </c>
      <c r="M733" s="128" t="s">
        <v>1097</v>
      </c>
      <c r="N733" s="123" t="s">
        <v>2116</v>
      </c>
      <c r="O733" s="126">
        <v>14</v>
      </c>
      <c r="P733" s="126">
        <v>0</v>
      </c>
      <c r="Q733" s="126">
        <f t="shared" si="129"/>
        <v>14</v>
      </c>
      <c r="R733" s="126" t="s">
        <v>2282</v>
      </c>
    </row>
    <row r="734" spans="1:59" s="130" customFormat="1" ht="18.75">
      <c r="A734" s="124">
        <v>43213</v>
      </c>
      <c r="B734" s="129" t="s">
        <v>2287</v>
      </c>
      <c r="C734" s="129">
        <v>1900</v>
      </c>
      <c r="D734" s="129">
        <v>2022</v>
      </c>
      <c r="E734" s="125" t="s">
        <v>201</v>
      </c>
      <c r="F734" s="125" t="s">
        <v>501</v>
      </c>
      <c r="G734" s="125" t="s">
        <v>203</v>
      </c>
      <c r="H734" s="125" t="s">
        <v>430</v>
      </c>
      <c r="I734" s="132" t="s">
        <v>2349</v>
      </c>
      <c r="J734" s="127" t="s">
        <v>2289</v>
      </c>
      <c r="K734" s="123" t="str">
        <f t="shared" si="128"/>
        <v>武汉威伟机械</v>
      </c>
      <c r="L734" s="134" t="s">
        <v>176</v>
      </c>
      <c r="M734" s="128" t="s">
        <v>647</v>
      </c>
      <c r="N734" s="123" t="s">
        <v>2116</v>
      </c>
      <c r="O734" s="126">
        <v>14</v>
      </c>
      <c r="P734" s="126">
        <v>0</v>
      </c>
      <c r="Q734" s="126">
        <f t="shared" si="129"/>
        <v>14</v>
      </c>
      <c r="R734" s="126"/>
    </row>
    <row r="735" spans="1:59" s="130" customFormat="1" ht="18.75">
      <c r="A735" s="124">
        <v>43213</v>
      </c>
      <c r="B735" s="129" t="s">
        <v>2292</v>
      </c>
      <c r="C735" s="129">
        <v>1929</v>
      </c>
      <c r="D735" s="129">
        <v>2059</v>
      </c>
      <c r="E735" s="125" t="s">
        <v>201</v>
      </c>
      <c r="F735" s="125" t="s">
        <v>501</v>
      </c>
      <c r="G735" s="125" t="s">
        <v>203</v>
      </c>
      <c r="H735" s="125" t="s">
        <v>430</v>
      </c>
      <c r="I735" s="132" t="s">
        <v>2350</v>
      </c>
      <c r="J735" s="127" t="s">
        <v>2342</v>
      </c>
      <c r="K735" s="123" t="str">
        <f t="shared" si="128"/>
        <v>武汉威伟机械</v>
      </c>
      <c r="L735" s="134" t="s">
        <v>164</v>
      </c>
      <c r="M735" s="128" t="s">
        <v>1821</v>
      </c>
      <c r="N735" s="123" t="s">
        <v>2116</v>
      </c>
      <c r="O735" s="126">
        <v>8</v>
      </c>
      <c r="P735" s="126">
        <v>0</v>
      </c>
      <c r="Q735" s="126">
        <f t="shared" si="129"/>
        <v>8</v>
      </c>
      <c r="R735" s="126"/>
    </row>
    <row r="736" spans="1:59" s="130" customFormat="1" ht="18.75">
      <c r="A736" s="124">
        <v>43213</v>
      </c>
      <c r="B736" s="129" t="s">
        <v>1943</v>
      </c>
      <c r="C736" s="129">
        <v>1530</v>
      </c>
      <c r="D736" s="129">
        <v>1631</v>
      </c>
      <c r="E736" s="125" t="s">
        <v>1923</v>
      </c>
      <c r="F736" s="125" t="s">
        <v>1944</v>
      </c>
      <c r="G736" s="125" t="s">
        <v>957</v>
      </c>
      <c r="H736" s="125" t="s">
        <v>2301</v>
      </c>
      <c r="I736" s="132" t="s">
        <v>2351</v>
      </c>
      <c r="J736" s="127" t="s">
        <v>2303</v>
      </c>
      <c r="K736" s="123" t="s">
        <v>18</v>
      </c>
      <c r="L736" s="134" t="s">
        <v>24</v>
      </c>
      <c r="M736" s="128" t="s">
        <v>2304</v>
      </c>
      <c r="N736" s="123" t="s">
        <v>19</v>
      </c>
      <c r="O736" s="126">
        <v>14</v>
      </c>
      <c r="P736" s="126">
        <v>0</v>
      </c>
      <c r="Q736" s="126">
        <v>14</v>
      </c>
      <c r="R736" s="137"/>
      <c r="S736" s="133"/>
      <c r="T736" s="133"/>
      <c r="U736" s="133"/>
      <c r="V736" s="133"/>
      <c r="W736" s="133"/>
      <c r="X736" s="133"/>
      <c r="Y736" s="133"/>
      <c r="Z736" s="133"/>
      <c r="AA736" s="133"/>
      <c r="AB736" s="133"/>
      <c r="AC736" s="133"/>
      <c r="AD736" s="133"/>
      <c r="AE736" s="133"/>
      <c r="AF736" s="133"/>
      <c r="AG736" s="133"/>
      <c r="AH736" s="133"/>
      <c r="AI736" s="133"/>
      <c r="AJ736" s="133"/>
      <c r="AK736" s="133"/>
      <c r="AL736" s="133"/>
      <c r="AM736" s="133"/>
      <c r="AN736" s="133"/>
      <c r="AO736" s="133"/>
      <c r="AP736" s="133"/>
      <c r="AQ736" s="133"/>
      <c r="AR736" s="133"/>
      <c r="AS736" s="133"/>
      <c r="AT736" s="133"/>
      <c r="AU736" s="133"/>
      <c r="AV736" s="133"/>
      <c r="AW736" s="133"/>
      <c r="AX736" s="133"/>
      <c r="AY736" s="133"/>
      <c r="AZ736" s="133"/>
      <c r="BA736" s="133"/>
      <c r="BB736" s="133"/>
      <c r="BC736" s="133"/>
      <c r="BD736" s="133"/>
      <c r="BE736" s="133"/>
      <c r="BF736" s="133"/>
      <c r="BG736" s="133"/>
    </row>
    <row r="737" spans="1:18" s="130" customFormat="1" ht="18.75">
      <c r="A737" s="124">
        <v>43213</v>
      </c>
      <c r="B737" s="129" t="s">
        <v>1769</v>
      </c>
      <c r="C737" s="129">
        <v>1620</v>
      </c>
      <c r="D737" s="129">
        <v>1630</v>
      </c>
      <c r="E737" s="125" t="s">
        <v>1763</v>
      </c>
      <c r="F737" s="125" t="s">
        <v>1770</v>
      </c>
      <c r="G737" s="125" t="s">
        <v>209</v>
      </c>
      <c r="H737" s="125" t="s">
        <v>467</v>
      </c>
      <c r="I737" s="132" t="s">
        <v>2352</v>
      </c>
      <c r="J737" s="127" t="s">
        <v>2278</v>
      </c>
      <c r="K737" s="123" t="str">
        <f t="shared" si="128"/>
        <v>武汉威伟机械</v>
      </c>
      <c r="L737" s="134" t="s">
        <v>175</v>
      </c>
      <c r="M737" s="128" t="s">
        <v>239</v>
      </c>
      <c r="N737" s="123" t="s">
        <v>2116</v>
      </c>
      <c r="O737" s="126">
        <v>14</v>
      </c>
      <c r="P737" s="126">
        <v>0</v>
      </c>
      <c r="Q737" s="126">
        <f t="shared" si="129"/>
        <v>14</v>
      </c>
      <c r="R737" s="126"/>
    </row>
    <row r="738" spans="1:18" s="130" customFormat="1" ht="18.75">
      <c r="A738" s="124">
        <v>43213</v>
      </c>
      <c r="B738" s="129" t="s">
        <v>1797</v>
      </c>
      <c r="C738" s="129">
        <v>2040</v>
      </c>
      <c r="D738" s="129">
        <v>2059</v>
      </c>
      <c r="E738" s="125" t="s">
        <v>209</v>
      </c>
      <c r="F738" s="125" t="s">
        <v>517</v>
      </c>
      <c r="G738" s="125" t="s">
        <v>203</v>
      </c>
      <c r="H738" s="125" t="s">
        <v>430</v>
      </c>
      <c r="I738" s="132" t="s">
        <v>2353</v>
      </c>
      <c r="J738" s="127" t="s">
        <v>2295</v>
      </c>
      <c r="K738" s="123" t="str">
        <f t="shared" si="128"/>
        <v>武汉威伟机械</v>
      </c>
      <c r="L738" s="134" t="s">
        <v>167</v>
      </c>
      <c r="M738" s="128" t="s">
        <v>1336</v>
      </c>
      <c r="N738" s="123" t="s">
        <v>2116</v>
      </c>
      <c r="O738" s="126">
        <v>12</v>
      </c>
      <c r="P738" s="126">
        <v>0</v>
      </c>
      <c r="Q738" s="126">
        <f t="shared" si="129"/>
        <v>12</v>
      </c>
      <c r="R738" s="126"/>
    </row>
    <row r="739" spans="1:18" s="130" customFormat="1" ht="18.75">
      <c r="A739" s="124">
        <v>43213</v>
      </c>
      <c r="B739" s="129" t="s">
        <v>1797</v>
      </c>
      <c r="C739" s="129">
        <v>2155</v>
      </c>
      <c r="D739" s="129">
        <v>2213</v>
      </c>
      <c r="E739" s="125" t="s">
        <v>209</v>
      </c>
      <c r="F739" s="125" t="s">
        <v>517</v>
      </c>
      <c r="G739" s="125" t="s">
        <v>203</v>
      </c>
      <c r="H739" s="125" t="s">
        <v>430</v>
      </c>
      <c r="I739" s="132" t="s">
        <v>2354</v>
      </c>
      <c r="J739" s="127" t="s">
        <v>2296</v>
      </c>
      <c r="K739" s="123" t="str">
        <f t="shared" si="128"/>
        <v>武汉威伟机械</v>
      </c>
      <c r="L739" s="134" t="s">
        <v>162</v>
      </c>
      <c r="M739" s="128" t="s">
        <v>117</v>
      </c>
      <c r="N739" s="123" t="s">
        <v>2116</v>
      </c>
      <c r="O739" s="126">
        <v>10</v>
      </c>
      <c r="P739" s="126">
        <v>0</v>
      </c>
      <c r="Q739" s="126">
        <f t="shared" si="129"/>
        <v>10</v>
      </c>
      <c r="R739" s="126"/>
    </row>
    <row r="740" spans="1:18" s="130" customFormat="1" ht="18.75">
      <c r="A740" s="124">
        <v>43213</v>
      </c>
      <c r="B740" s="129" t="s">
        <v>1797</v>
      </c>
      <c r="C740" s="129">
        <v>1941</v>
      </c>
      <c r="D740" s="129">
        <v>2023</v>
      </c>
      <c r="E740" s="125" t="s">
        <v>209</v>
      </c>
      <c r="F740" s="125" t="s">
        <v>517</v>
      </c>
      <c r="G740" s="125" t="s">
        <v>203</v>
      </c>
      <c r="H740" s="125" t="s">
        <v>430</v>
      </c>
      <c r="I740" s="132" t="s">
        <v>2355</v>
      </c>
      <c r="J740" s="127" t="s">
        <v>2297</v>
      </c>
      <c r="K740" s="123" t="str">
        <f t="shared" si="128"/>
        <v>武汉威伟机械</v>
      </c>
      <c r="L740" s="134" t="s">
        <v>162</v>
      </c>
      <c r="M740" s="128" t="s">
        <v>117</v>
      </c>
      <c r="N740" s="123" t="s">
        <v>2116</v>
      </c>
      <c r="O740" s="126">
        <v>13</v>
      </c>
      <c r="P740" s="126">
        <v>0</v>
      </c>
      <c r="Q740" s="126">
        <f t="shared" si="129"/>
        <v>13</v>
      </c>
      <c r="R740" s="126"/>
    </row>
    <row r="741" spans="1:18" s="130" customFormat="1" ht="18.75">
      <c r="A741" s="124">
        <v>43213</v>
      </c>
      <c r="B741" s="129" t="s">
        <v>307</v>
      </c>
      <c r="C741" s="129">
        <v>1843</v>
      </c>
      <c r="D741" s="129">
        <v>1854</v>
      </c>
      <c r="E741" s="125" t="s">
        <v>209</v>
      </c>
      <c r="F741" s="125" t="s">
        <v>517</v>
      </c>
      <c r="G741" s="125" t="s">
        <v>203</v>
      </c>
      <c r="H741" s="125" t="s">
        <v>430</v>
      </c>
      <c r="I741" s="132" t="s">
        <v>2356</v>
      </c>
      <c r="J741" s="127" t="s">
        <v>2298</v>
      </c>
      <c r="K741" s="123" t="str">
        <f t="shared" si="128"/>
        <v>武汉威伟机械</v>
      </c>
      <c r="L741" s="134" t="s">
        <v>162</v>
      </c>
      <c r="M741" s="128" t="s">
        <v>117</v>
      </c>
      <c r="N741" s="123" t="s">
        <v>2116</v>
      </c>
      <c r="O741" s="126">
        <v>11</v>
      </c>
      <c r="P741" s="126">
        <v>0</v>
      </c>
      <c r="Q741" s="126">
        <f t="shared" si="129"/>
        <v>11</v>
      </c>
      <c r="R741" s="126"/>
    </row>
    <row r="742" spans="1:18" s="130" customFormat="1" ht="18.75">
      <c r="A742" s="124">
        <v>43213</v>
      </c>
      <c r="B742" s="129" t="s">
        <v>307</v>
      </c>
      <c r="C742" s="129">
        <v>1655</v>
      </c>
      <c r="D742" s="129">
        <v>1714</v>
      </c>
      <c r="E742" s="125" t="s">
        <v>209</v>
      </c>
      <c r="F742" s="125" t="s">
        <v>517</v>
      </c>
      <c r="G742" s="125" t="s">
        <v>203</v>
      </c>
      <c r="H742" s="125" t="s">
        <v>430</v>
      </c>
      <c r="I742" s="132" t="s">
        <v>2357</v>
      </c>
      <c r="J742" s="127" t="s">
        <v>2299</v>
      </c>
      <c r="K742" s="123" t="str">
        <f t="shared" si="128"/>
        <v>武汉威伟机械</v>
      </c>
      <c r="L742" s="134" t="s">
        <v>162</v>
      </c>
      <c r="M742" s="128" t="s">
        <v>117</v>
      </c>
      <c r="N742" s="123" t="s">
        <v>2116</v>
      </c>
      <c r="O742" s="126">
        <v>13</v>
      </c>
      <c r="P742" s="126">
        <v>0</v>
      </c>
      <c r="Q742" s="126">
        <f t="shared" si="129"/>
        <v>13</v>
      </c>
      <c r="R742" s="126"/>
    </row>
    <row r="743" spans="1:18" s="130" customFormat="1" ht="18.75">
      <c r="A743" s="124">
        <v>43213</v>
      </c>
      <c r="B743" s="129" t="s">
        <v>307</v>
      </c>
      <c r="C743" s="129">
        <v>1220</v>
      </c>
      <c r="D743" s="129">
        <v>1235</v>
      </c>
      <c r="E743" s="125" t="s">
        <v>209</v>
      </c>
      <c r="F743" s="125" t="s">
        <v>517</v>
      </c>
      <c r="G743" s="125" t="s">
        <v>203</v>
      </c>
      <c r="H743" s="125" t="s">
        <v>430</v>
      </c>
      <c r="I743" s="132" t="s">
        <v>2358</v>
      </c>
      <c r="J743" s="127" t="s">
        <v>2300</v>
      </c>
      <c r="K743" s="123" t="str">
        <f t="shared" si="128"/>
        <v>武汉威伟机械</v>
      </c>
      <c r="L743" s="134" t="s">
        <v>162</v>
      </c>
      <c r="M743" s="128" t="s">
        <v>117</v>
      </c>
      <c r="N743" s="123" t="s">
        <v>2116</v>
      </c>
      <c r="O743" s="126">
        <v>13</v>
      </c>
      <c r="P743" s="126">
        <v>0</v>
      </c>
      <c r="Q743" s="126">
        <f t="shared" si="129"/>
        <v>13</v>
      </c>
      <c r="R743" s="126"/>
    </row>
    <row r="744" spans="1:18" s="130" customFormat="1" ht="18.75">
      <c r="A744" s="124">
        <v>43213</v>
      </c>
      <c r="B744" s="129" t="s">
        <v>2305</v>
      </c>
      <c r="C744" s="129">
        <v>2258</v>
      </c>
      <c r="D744" s="129">
        <v>2308</v>
      </c>
      <c r="E744" s="125" t="s">
        <v>2306</v>
      </c>
      <c r="F744" s="125" t="s">
        <v>2307</v>
      </c>
      <c r="G744" s="125" t="s">
        <v>209</v>
      </c>
      <c r="H744" s="125" t="s">
        <v>467</v>
      </c>
      <c r="I744" s="132" t="s">
        <v>2359</v>
      </c>
      <c r="J744" s="127" t="s">
        <v>2308</v>
      </c>
      <c r="K744" s="123" t="str">
        <f t="shared" si="128"/>
        <v>武汉威伟机械</v>
      </c>
      <c r="L744" s="134" t="s">
        <v>163</v>
      </c>
      <c r="M744" s="128" t="s">
        <v>2309</v>
      </c>
      <c r="N744" s="123" t="s">
        <v>2116</v>
      </c>
      <c r="O744" s="126">
        <v>11</v>
      </c>
      <c r="P744" s="126">
        <v>4</v>
      </c>
      <c r="Q744" s="126">
        <f t="shared" si="129"/>
        <v>15</v>
      </c>
      <c r="R744" s="126"/>
    </row>
    <row r="745" spans="1:18" s="130" customFormat="1" ht="18.75">
      <c r="A745" s="124">
        <v>43213</v>
      </c>
      <c r="B745" s="129" t="s">
        <v>2305</v>
      </c>
      <c r="C745" s="129">
        <v>2131</v>
      </c>
      <c r="D745" s="129">
        <v>2141</v>
      </c>
      <c r="E745" s="125" t="s">
        <v>2306</v>
      </c>
      <c r="F745" s="125" t="s">
        <v>2307</v>
      </c>
      <c r="G745" s="125" t="s">
        <v>209</v>
      </c>
      <c r="H745" s="125" t="s">
        <v>467</v>
      </c>
      <c r="I745" s="132" t="s">
        <v>2360</v>
      </c>
      <c r="J745" s="127" t="s">
        <v>2310</v>
      </c>
      <c r="K745" s="123" t="str">
        <f t="shared" si="128"/>
        <v>武汉威伟机械</v>
      </c>
      <c r="L745" s="134" t="s">
        <v>163</v>
      </c>
      <c r="M745" s="128" t="s">
        <v>2309</v>
      </c>
      <c r="N745" s="123" t="s">
        <v>2116</v>
      </c>
      <c r="O745" s="126">
        <v>9</v>
      </c>
      <c r="P745" s="126">
        <v>5</v>
      </c>
      <c r="Q745" s="126">
        <f t="shared" si="129"/>
        <v>14</v>
      </c>
      <c r="R745" s="126"/>
    </row>
    <row r="746" spans="1:18" s="130" customFormat="1" ht="18.75">
      <c r="A746" s="124">
        <v>43213</v>
      </c>
      <c r="B746" s="129" t="s">
        <v>2305</v>
      </c>
      <c r="C746" s="129">
        <v>2028</v>
      </c>
      <c r="D746" s="129">
        <v>2038</v>
      </c>
      <c r="E746" s="125" t="s">
        <v>2306</v>
      </c>
      <c r="F746" s="125" t="s">
        <v>2307</v>
      </c>
      <c r="G746" s="125" t="s">
        <v>209</v>
      </c>
      <c r="H746" s="125" t="s">
        <v>467</v>
      </c>
      <c r="I746" s="132" t="s">
        <v>2361</v>
      </c>
      <c r="J746" s="127" t="s">
        <v>2311</v>
      </c>
      <c r="K746" s="123" t="str">
        <f t="shared" si="128"/>
        <v>武汉威伟机械</v>
      </c>
      <c r="L746" s="134" t="s">
        <v>163</v>
      </c>
      <c r="M746" s="128" t="s">
        <v>2309</v>
      </c>
      <c r="N746" s="123" t="s">
        <v>2116</v>
      </c>
      <c r="O746" s="126">
        <v>9</v>
      </c>
      <c r="P746" s="126">
        <v>4</v>
      </c>
      <c r="Q746" s="126">
        <f t="shared" si="129"/>
        <v>13</v>
      </c>
      <c r="R746" s="126"/>
    </row>
    <row r="747" spans="1:18" s="130" customFormat="1" ht="18.75">
      <c r="A747" s="124">
        <v>43213</v>
      </c>
      <c r="B747" s="129" t="s">
        <v>2312</v>
      </c>
      <c r="C747" s="129">
        <v>1843</v>
      </c>
      <c r="D747" s="129">
        <v>1853</v>
      </c>
      <c r="E747" s="125" t="s">
        <v>2306</v>
      </c>
      <c r="F747" s="125" t="s">
        <v>2307</v>
      </c>
      <c r="G747" s="125" t="s">
        <v>209</v>
      </c>
      <c r="H747" s="125" t="s">
        <v>467</v>
      </c>
      <c r="I747" s="132" t="s">
        <v>2362</v>
      </c>
      <c r="J747" s="127" t="s">
        <v>2313</v>
      </c>
      <c r="K747" s="123" t="str">
        <f t="shared" si="128"/>
        <v>武汉威伟机械</v>
      </c>
      <c r="L747" s="134" t="s">
        <v>163</v>
      </c>
      <c r="M747" s="128" t="s">
        <v>2309</v>
      </c>
      <c r="N747" s="123" t="s">
        <v>2116</v>
      </c>
      <c r="O747" s="126">
        <v>7</v>
      </c>
      <c r="P747" s="126">
        <v>8</v>
      </c>
      <c r="Q747" s="126">
        <f t="shared" si="129"/>
        <v>15</v>
      </c>
      <c r="R747" s="126"/>
    </row>
    <row r="748" spans="1:18" s="130" customFormat="1" ht="18.75">
      <c r="A748" s="124">
        <v>43213</v>
      </c>
      <c r="B748" s="129" t="s">
        <v>2312</v>
      </c>
      <c r="C748" s="129">
        <v>1525</v>
      </c>
      <c r="D748" s="129">
        <v>1535</v>
      </c>
      <c r="E748" s="125" t="s">
        <v>2306</v>
      </c>
      <c r="F748" s="125" t="s">
        <v>2307</v>
      </c>
      <c r="G748" s="125" t="s">
        <v>209</v>
      </c>
      <c r="H748" s="125" t="s">
        <v>467</v>
      </c>
      <c r="I748" s="132" t="s">
        <v>2363</v>
      </c>
      <c r="J748" s="127" t="s">
        <v>2314</v>
      </c>
      <c r="K748" s="123" t="str">
        <f t="shared" si="128"/>
        <v>武汉威伟机械</v>
      </c>
      <c r="L748" s="134" t="s">
        <v>163</v>
      </c>
      <c r="M748" s="128" t="s">
        <v>2309</v>
      </c>
      <c r="N748" s="123" t="s">
        <v>2116</v>
      </c>
      <c r="O748" s="126">
        <v>4</v>
      </c>
      <c r="P748" s="126">
        <v>9</v>
      </c>
      <c r="Q748" s="126">
        <f t="shared" si="129"/>
        <v>13</v>
      </c>
      <c r="R748" s="126"/>
    </row>
    <row r="749" spans="1:18" s="130" customFormat="1" ht="18.75">
      <c r="A749" s="124">
        <v>43213</v>
      </c>
      <c r="B749" s="129" t="s">
        <v>2315</v>
      </c>
      <c r="C749" s="129">
        <v>1315</v>
      </c>
      <c r="D749" s="129">
        <v>1325</v>
      </c>
      <c r="E749" s="125" t="s">
        <v>2306</v>
      </c>
      <c r="F749" s="125" t="s">
        <v>2307</v>
      </c>
      <c r="G749" s="125" t="s">
        <v>209</v>
      </c>
      <c r="H749" s="125" t="s">
        <v>467</v>
      </c>
      <c r="I749" s="132" t="s">
        <v>2364</v>
      </c>
      <c r="J749" s="127" t="s">
        <v>2316</v>
      </c>
      <c r="K749" s="123" t="str">
        <f t="shared" si="128"/>
        <v>武汉威伟机械</v>
      </c>
      <c r="L749" s="134" t="s">
        <v>163</v>
      </c>
      <c r="M749" s="128" t="s">
        <v>2309</v>
      </c>
      <c r="N749" s="123" t="s">
        <v>2116</v>
      </c>
      <c r="O749" s="126">
        <v>8</v>
      </c>
      <c r="P749" s="126">
        <v>5</v>
      </c>
      <c r="Q749" s="126">
        <f t="shared" si="129"/>
        <v>13</v>
      </c>
      <c r="R749" s="126"/>
    </row>
    <row r="750" spans="1:18" s="130" customFormat="1" ht="18.75">
      <c r="A750" s="124">
        <v>43213</v>
      </c>
      <c r="B750" s="129" t="s">
        <v>2315</v>
      </c>
      <c r="C750" s="129">
        <v>1155</v>
      </c>
      <c r="D750" s="129">
        <v>1205</v>
      </c>
      <c r="E750" s="125" t="s">
        <v>2306</v>
      </c>
      <c r="F750" s="125" t="s">
        <v>2307</v>
      </c>
      <c r="G750" s="125" t="s">
        <v>209</v>
      </c>
      <c r="H750" s="125" t="s">
        <v>467</v>
      </c>
      <c r="I750" s="132" t="s">
        <v>2365</v>
      </c>
      <c r="J750" s="127" t="s">
        <v>2317</v>
      </c>
      <c r="K750" s="123" t="str">
        <f t="shared" si="128"/>
        <v>武汉威伟机械</v>
      </c>
      <c r="L750" s="134" t="s">
        <v>163</v>
      </c>
      <c r="M750" s="128" t="s">
        <v>2309</v>
      </c>
      <c r="N750" s="123" t="s">
        <v>2116</v>
      </c>
      <c r="O750" s="126">
        <v>2</v>
      </c>
      <c r="P750" s="126">
        <v>2</v>
      </c>
      <c r="Q750" s="126">
        <f t="shared" si="129"/>
        <v>4</v>
      </c>
      <c r="R750" s="126"/>
    </row>
    <row r="751" spans="1:18" s="130" customFormat="1" ht="18.75">
      <c r="A751" s="124">
        <v>43213</v>
      </c>
      <c r="B751" s="129" t="s">
        <v>2312</v>
      </c>
      <c r="C751" s="129">
        <v>1110</v>
      </c>
      <c r="D751" s="129">
        <v>1120</v>
      </c>
      <c r="E751" s="125" t="s">
        <v>2306</v>
      </c>
      <c r="F751" s="125" t="s">
        <v>2307</v>
      </c>
      <c r="G751" s="125" t="s">
        <v>209</v>
      </c>
      <c r="H751" s="125" t="s">
        <v>467</v>
      </c>
      <c r="I751" s="132" t="s">
        <v>2366</v>
      </c>
      <c r="J751" s="127" t="s">
        <v>2318</v>
      </c>
      <c r="K751" s="123" t="str">
        <f t="shared" si="128"/>
        <v>武汉威伟机械</v>
      </c>
      <c r="L751" s="134" t="s">
        <v>163</v>
      </c>
      <c r="M751" s="128" t="s">
        <v>2309</v>
      </c>
      <c r="N751" s="123" t="s">
        <v>2116</v>
      </c>
      <c r="O751" s="126">
        <v>10</v>
      </c>
      <c r="P751" s="126">
        <v>5</v>
      </c>
      <c r="Q751" s="126">
        <f t="shared" si="129"/>
        <v>15</v>
      </c>
      <c r="R751" s="126"/>
    </row>
    <row r="752" spans="1:18" s="130" customFormat="1" ht="18.75">
      <c r="A752" s="124">
        <v>43213</v>
      </c>
      <c r="B752" s="129" t="s">
        <v>2312</v>
      </c>
      <c r="C752" s="129">
        <v>936</v>
      </c>
      <c r="D752" s="129">
        <v>946</v>
      </c>
      <c r="E752" s="125" t="s">
        <v>2306</v>
      </c>
      <c r="F752" s="125" t="s">
        <v>2307</v>
      </c>
      <c r="G752" s="125" t="s">
        <v>209</v>
      </c>
      <c r="H752" s="125" t="s">
        <v>467</v>
      </c>
      <c r="I752" s="132" t="s">
        <v>2367</v>
      </c>
      <c r="J752" s="127" t="s">
        <v>2319</v>
      </c>
      <c r="K752" s="123" t="str">
        <f t="shared" si="128"/>
        <v>武汉威伟机械</v>
      </c>
      <c r="L752" s="134" t="s">
        <v>163</v>
      </c>
      <c r="M752" s="128" t="s">
        <v>2309</v>
      </c>
      <c r="N752" s="123" t="s">
        <v>2116</v>
      </c>
      <c r="O752" s="126">
        <v>8</v>
      </c>
      <c r="P752" s="126">
        <v>8</v>
      </c>
      <c r="Q752" s="126">
        <f t="shared" si="129"/>
        <v>16</v>
      </c>
      <c r="R752" s="126"/>
    </row>
    <row r="753" spans="1:18" s="130" customFormat="1" ht="18.75">
      <c r="A753" s="124">
        <v>43213</v>
      </c>
      <c r="B753" s="129" t="s">
        <v>2320</v>
      </c>
      <c r="C753" s="129">
        <v>47</v>
      </c>
      <c r="D753" s="129">
        <v>57</v>
      </c>
      <c r="E753" s="125" t="s">
        <v>2306</v>
      </c>
      <c r="F753" s="125" t="s">
        <v>2307</v>
      </c>
      <c r="G753" s="125" t="s">
        <v>209</v>
      </c>
      <c r="H753" s="125" t="s">
        <v>467</v>
      </c>
      <c r="I753" s="132" t="s">
        <v>2368</v>
      </c>
      <c r="J753" s="127" t="s">
        <v>2321</v>
      </c>
      <c r="K753" s="123" t="str">
        <f t="shared" si="128"/>
        <v>武汉威伟机械</v>
      </c>
      <c r="L753" s="134" t="s">
        <v>163</v>
      </c>
      <c r="M753" s="128" t="s">
        <v>2309</v>
      </c>
      <c r="N753" s="123" t="s">
        <v>2116</v>
      </c>
      <c r="O753" s="126">
        <v>4</v>
      </c>
      <c r="P753" s="126">
        <v>3</v>
      </c>
      <c r="Q753" s="126">
        <f t="shared" si="129"/>
        <v>7</v>
      </c>
      <c r="R753" s="126"/>
    </row>
    <row r="754" spans="1:18" s="130" customFormat="1" ht="18.75">
      <c r="A754" s="124">
        <v>43213</v>
      </c>
      <c r="B754" s="129" t="s">
        <v>1769</v>
      </c>
      <c r="C754" s="129">
        <v>2340</v>
      </c>
      <c r="D754" s="129">
        <v>2350</v>
      </c>
      <c r="E754" s="125" t="s">
        <v>2322</v>
      </c>
      <c r="F754" s="125" t="s">
        <v>1770</v>
      </c>
      <c r="G754" s="125" t="s">
        <v>209</v>
      </c>
      <c r="H754" s="125" t="s">
        <v>467</v>
      </c>
      <c r="I754" s="132" t="s">
        <v>2369</v>
      </c>
      <c r="J754" s="127" t="s">
        <v>2323</v>
      </c>
      <c r="K754" s="123" t="str">
        <f t="shared" si="128"/>
        <v>武汉威伟机械</v>
      </c>
      <c r="L754" s="134" t="s">
        <v>168</v>
      </c>
      <c r="M754" s="128" t="s">
        <v>2324</v>
      </c>
      <c r="N754" s="123" t="s">
        <v>2116</v>
      </c>
      <c r="O754" s="126">
        <v>14</v>
      </c>
      <c r="P754" s="126">
        <v>0</v>
      </c>
      <c r="Q754" s="126">
        <f t="shared" si="129"/>
        <v>14</v>
      </c>
      <c r="R754" s="126"/>
    </row>
    <row r="755" spans="1:18" s="130" customFormat="1" ht="18.75">
      <c r="A755" s="124">
        <v>43213</v>
      </c>
      <c r="B755" s="129" t="s">
        <v>1769</v>
      </c>
      <c r="C755" s="129">
        <v>1528</v>
      </c>
      <c r="D755" s="129">
        <v>1538</v>
      </c>
      <c r="E755" s="125" t="s">
        <v>2322</v>
      </c>
      <c r="F755" s="125" t="s">
        <v>1770</v>
      </c>
      <c r="G755" s="125" t="s">
        <v>209</v>
      </c>
      <c r="H755" s="125" t="s">
        <v>467</v>
      </c>
      <c r="I755" s="132" t="s">
        <v>2370</v>
      </c>
      <c r="J755" s="127" t="s">
        <v>2325</v>
      </c>
      <c r="K755" s="123" t="str">
        <f t="shared" si="128"/>
        <v>武汉威伟机械</v>
      </c>
      <c r="L755" s="134" t="s">
        <v>168</v>
      </c>
      <c r="M755" s="128" t="s">
        <v>2324</v>
      </c>
      <c r="N755" s="123" t="s">
        <v>2116</v>
      </c>
      <c r="O755" s="126">
        <v>14</v>
      </c>
      <c r="P755" s="126">
        <v>0</v>
      </c>
      <c r="Q755" s="126">
        <f t="shared" si="129"/>
        <v>14</v>
      </c>
      <c r="R755" s="126"/>
    </row>
    <row r="756" spans="1:18" s="130" customFormat="1" ht="18.75">
      <c r="A756" s="124">
        <v>43213</v>
      </c>
      <c r="B756" s="129" t="s">
        <v>1769</v>
      </c>
      <c r="C756" s="129">
        <v>925</v>
      </c>
      <c r="D756" s="129">
        <v>935</v>
      </c>
      <c r="E756" s="125" t="s">
        <v>2322</v>
      </c>
      <c r="F756" s="125" t="s">
        <v>1770</v>
      </c>
      <c r="G756" s="125" t="s">
        <v>209</v>
      </c>
      <c r="H756" s="125" t="s">
        <v>467</v>
      </c>
      <c r="I756" s="132" t="s">
        <v>2371</v>
      </c>
      <c r="J756" s="127" t="s">
        <v>2327</v>
      </c>
      <c r="K756" s="123" t="str">
        <f t="shared" si="128"/>
        <v>武汉威伟机械</v>
      </c>
      <c r="L756" s="134" t="s">
        <v>1896</v>
      </c>
      <c r="M756" s="128" t="s">
        <v>2328</v>
      </c>
      <c r="N756" s="123" t="s">
        <v>2116</v>
      </c>
      <c r="O756" s="126">
        <v>14</v>
      </c>
      <c r="P756" s="126">
        <v>0</v>
      </c>
      <c r="Q756" s="126">
        <f t="shared" si="129"/>
        <v>14</v>
      </c>
      <c r="R756" s="126"/>
    </row>
    <row r="757" spans="1:18" s="133" customFormat="1" ht="18.75">
      <c r="A757" s="124">
        <v>43213</v>
      </c>
      <c r="B757" s="114" t="s">
        <v>2305</v>
      </c>
      <c r="C757" s="114">
        <v>1418</v>
      </c>
      <c r="D757" s="114">
        <v>1428</v>
      </c>
      <c r="E757" s="115" t="s">
        <v>2306</v>
      </c>
      <c r="F757" s="115" t="s">
        <v>2307</v>
      </c>
      <c r="G757" s="115" t="s">
        <v>209</v>
      </c>
      <c r="H757" s="115" t="s">
        <v>467</v>
      </c>
      <c r="I757" s="132" t="s">
        <v>2372</v>
      </c>
      <c r="J757" s="127" t="s">
        <v>2326</v>
      </c>
      <c r="K757" s="123" t="str">
        <f t="shared" si="128"/>
        <v>武汉威伟机械</v>
      </c>
      <c r="L757" s="134" t="s">
        <v>168</v>
      </c>
      <c r="M757" s="128" t="s">
        <v>2324</v>
      </c>
      <c r="N757" s="123" t="s">
        <v>2116</v>
      </c>
      <c r="O757" s="126">
        <v>10</v>
      </c>
      <c r="P757" s="126">
        <v>3</v>
      </c>
      <c r="Q757" s="126">
        <f t="shared" si="129"/>
        <v>13</v>
      </c>
      <c r="R757" s="126"/>
    </row>
    <row r="758" spans="1:18" s="133" customFormat="1" ht="18.75">
      <c r="A758" s="124">
        <v>43213</v>
      </c>
      <c r="B758" s="114" t="s">
        <v>2305</v>
      </c>
      <c r="C758" s="114">
        <v>2357</v>
      </c>
      <c r="D758" s="114">
        <v>7</v>
      </c>
      <c r="E758" s="115" t="s">
        <v>2306</v>
      </c>
      <c r="F758" s="115" t="s">
        <v>2307</v>
      </c>
      <c r="G758" s="115" t="s">
        <v>209</v>
      </c>
      <c r="H758" s="115" t="s">
        <v>467</v>
      </c>
      <c r="I758" s="132" t="s">
        <v>2373</v>
      </c>
      <c r="J758" s="127" t="s">
        <v>2329</v>
      </c>
      <c r="K758" s="123" t="str">
        <f t="shared" si="128"/>
        <v>武汉威伟机械</v>
      </c>
      <c r="L758" s="134" t="s">
        <v>363</v>
      </c>
      <c r="M758" s="128" t="s">
        <v>2330</v>
      </c>
      <c r="N758" s="123" t="s">
        <v>2116</v>
      </c>
      <c r="O758" s="126">
        <v>6</v>
      </c>
      <c r="P758" s="126">
        <v>8</v>
      </c>
      <c r="Q758" s="126">
        <f t="shared" si="129"/>
        <v>14</v>
      </c>
      <c r="R758" s="126"/>
    </row>
    <row r="759" spans="1:18" s="133" customFormat="1" ht="18.75">
      <c r="A759" s="124">
        <v>43213</v>
      </c>
      <c r="B759" s="114" t="s">
        <v>2305</v>
      </c>
      <c r="C759" s="114">
        <v>2205</v>
      </c>
      <c r="D759" s="114">
        <v>2215</v>
      </c>
      <c r="E759" s="115" t="s">
        <v>2306</v>
      </c>
      <c r="F759" s="115" t="s">
        <v>2307</v>
      </c>
      <c r="G759" s="115" t="s">
        <v>209</v>
      </c>
      <c r="H759" s="115" t="s">
        <v>467</v>
      </c>
      <c r="I759" s="132" t="s">
        <v>2374</v>
      </c>
      <c r="J759" s="127" t="s">
        <v>2331</v>
      </c>
      <c r="K759" s="123" t="str">
        <f t="shared" si="128"/>
        <v>武汉威伟机械</v>
      </c>
      <c r="L759" s="134" t="s">
        <v>363</v>
      </c>
      <c r="M759" s="128" t="s">
        <v>2330</v>
      </c>
      <c r="N759" s="123" t="s">
        <v>2116</v>
      </c>
      <c r="O759" s="126">
        <v>6</v>
      </c>
      <c r="P759" s="126">
        <v>8</v>
      </c>
      <c r="Q759" s="126">
        <f t="shared" si="129"/>
        <v>14</v>
      </c>
      <c r="R759" s="126" t="s">
        <v>2332</v>
      </c>
    </row>
    <row r="760" spans="1:18" s="133" customFormat="1" ht="18.75">
      <c r="A760" s="124">
        <v>43213</v>
      </c>
      <c r="B760" s="114" t="s">
        <v>2305</v>
      </c>
      <c r="C760" s="114">
        <v>2100</v>
      </c>
      <c r="D760" s="114">
        <v>2110</v>
      </c>
      <c r="E760" s="115" t="s">
        <v>2306</v>
      </c>
      <c r="F760" s="115" t="s">
        <v>2307</v>
      </c>
      <c r="G760" s="115" t="s">
        <v>209</v>
      </c>
      <c r="H760" s="115" t="s">
        <v>467</v>
      </c>
      <c r="I760" s="132" t="s">
        <v>2375</v>
      </c>
      <c r="J760" s="127" t="s">
        <v>2333</v>
      </c>
      <c r="K760" s="123" t="str">
        <f t="shared" si="128"/>
        <v>武汉威伟机械</v>
      </c>
      <c r="L760" s="134" t="s">
        <v>363</v>
      </c>
      <c r="M760" s="128" t="s">
        <v>2330</v>
      </c>
      <c r="N760" s="123" t="s">
        <v>2116</v>
      </c>
      <c r="O760" s="126">
        <v>8</v>
      </c>
      <c r="P760" s="126">
        <v>6</v>
      </c>
      <c r="Q760" s="126">
        <f t="shared" si="129"/>
        <v>14</v>
      </c>
      <c r="R760" s="126"/>
    </row>
    <row r="761" spans="1:18" s="133" customFormat="1" ht="18.75">
      <c r="A761" s="124">
        <v>43213</v>
      </c>
      <c r="B761" s="114" t="s">
        <v>2320</v>
      </c>
      <c r="C761" s="114">
        <v>1945</v>
      </c>
      <c r="D761" s="114">
        <v>1955</v>
      </c>
      <c r="E761" s="115" t="s">
        <v>2306</v>
      </c>
      <c r="F761" s="115" t="s">
        <v>2307</v>
      </c>
      <c r="G761" s="115" t="s">
        <v>209</v>
      </c>
      <c r="H761" s="115" t="s">
        <v>467</v>
      </c>
      <c r="I761" s="132" t="s">
        <v>2376</v>
      </c>
      <c r="J761" s="127" t="s">
        <v>2334</v>
      </c>
      <c r="K761" s="123" t="str">
        <f t="shared" si="128"/>
        <v>武汉威伟机械</v>
      </c>
      <c r="L761" s="134" t="s">
        <v>363</v>
      </c>
      <c r="M761" s="128" t="s">
        <v>2330</v>
      </c>
      <c r="N761" s="123" t="s">
        <v>2116</v>
      </c>
      <c r="O761" s="126">
        <v>10</v>
      </c>
      <c r="P761" s="126">
        <v>4</v>
      </c>
      <c r="Q761" s="126">
        <f t="shared" si="129"/>
        <v>14</v>
      </c>
      <c r="R761" s="126"/>
    </row>
    <row r="762" spans="1:18" s="133" customFormat="1" ht="18.75">
      <c r="A762" s="124">
        <v>43213</v>
      </c>
      <c r="B762" s="114" t="s">
        <v>2312</v>
      </c>
      <c r="C762" s="114">
        <v>1706</v>
      </c>
      <c r="D762" s="114">
        <v>1716</v>
      </c>
      <c r="E762" s="115" t="s">
        <v>2306</v>
      </c>
      <c r="F762" s="115" t="s">
        <v>2307</v>
      </c>
      <c r="G762" s="115" t="s">
        <v>209</v>
      </c>
      <c r="H762" s="115" t="s">
        <v>467</v>
      </c>
      <c r="I762" s="132" t="s">
        <v>2377</v>
      </c>
      <c r="J762" s="127" t="s">
        <v>2335</v>
      </c>
      <c r="K762" s="123" t="str">
        <f t="shared" si="128"/>
        <v>武汉威伟机械</v>
      </c>
      <c r="L762" s="134" t="s">
        <v>363</v>
      </c>
      <c r="M762" s="128" t="s">
        <v>2330</v>
      </c>
      <c r="N762" s="123" t="s">
        <v>2116</v>
      </c>
      <c r="O762" s="126">
        <v>11</v>
      </c>
      <c r="P762" s="126">
        <v>3</v>
      </c>
      <c r="Q762" s="126">
        <f t="shared" si="129"/>
        <v>14</v>
      </c>
      <c r="R762" s="126"/>
    </row>
    <row r="763" spans="1:18" s="133" customFormat="1" ht="18.75">
      <c r="A763" s="124">
        <v>43213</v>
      </c>
      <c r="B763" s="114" t="s">
        <v>2305</v>
      </c>
      <c r="C763" s="114">
        <v>1436</v>
      </c>
      <c r="D763" s="114">
        <v>1446</v>
      </c>
      <c r="E763" s="115" t="s">
        <v>2306</v>
      </c>
      <c r="F763" s="115" t="s">
        <v>2307</v>
      </c>
      <c r="G763" s="115" t="s">
        <v>209</v>
      </c>
      <c r="H763" s="115" t="s">
        <v>467</v>
      </c>
      <c r="I763" s="132" t="s">
        <v>2378</v>
      </c>
      <c r="J763" s="127" t="s">
        <v>2336</v>
      </c>
      <c r="K763" s="123" t="str">
        <f t="shared" si="128"/>
        <v>武汉威伟机械</v>
      </c>
      <c r="L763" s="134" t="s">
        <v>363</v>
      </c>
      <c r="M763" s="128" t="s">
        <v>2330</v>
      </c>
      <c r="N763" s="123" t="s">
        <v>2116</v>
      </c>
      <c r="O763" s="126">
        <v>9</v>
      </c>
      <c r="P763" s="126">
        <v>5</v>
      </c>
      <c r="Q763" s="126">
        <f t="shared" si="129"/>
        <v>14</v>
      </c>
      <c r="R763" s="126"/>
    </row>
    <row r="764" spans="1:18" s="133" customFormat="1" ht="18.75">
      <c r="A764" s="124">
        <v>43213</v>
      </c>
      <c r="B764" s="114" t="s">
        <v>2312</v>
      </c>
      <c r="C764" s="114">
        <v>1303</v>
      </c>
      <c r="D764" s="114">
        <v>1313</v>
      </c>
      <c r="E764" s="115" t="s">
        <v>2306</v>
      </c>
      <c r="F764" s="115" t="s">
        <v>2307</v>
      </c>
      <c r="G764" s="115" t="s">
        <v>209</v>
      </c>
      <c r="H764" s="115" t="s">
        <v>467</v>
      </c>
      <c r="I764" s="132" t="s">
        <v>2379</v>
      </c>
      <c r="J764" s="127" t="s">
        <v>2337</v>
      </c>
      <c r="K764" s="123" t="str">
        <f t="shared" si="128"/>
        <v>武汉威伟机械</v>
      </c>
      <c r="L764" s="134" t="s">
        <v>363</v>
      </c>
      <c r="M764" s="128" t="s">
        <v>2330</v>
      </c>
      <c r="N764" s="123" t="s">
        <v>2116</v>
      </c>
      <c r="O764" s="126">
        <v>5</v>
      </c>
      <c r="P764" s="126">
        <v>8</v>
      </c>
      <c r="Q764" s="126">
        <f t="shared" si="129"/>
        <v>13</v>
      </c>
      <c r="R764" s="126"/>
    </row>
    <row r="765" spans="1:18" s="133" customFormat="1" ht="18.75">
      <c r="A765" s="124">
        <v>43213</v>
      </c>
      <c r="B765" s="114" t="s">
        <v>2338</v>
      </c>
      <c r="C765" s="114">
        <v>1115</v>
      </c>
      <c r="D765" s="114">
        <v>1125</v>
      </c>
      <c r="E765" s="115" t="s">
        <v>2306</v>
      </c>
      <c r="F765" s="115" t="s">
        <v>2307</v>
      </c>
      <c r="G765" s="115" t="s">
        <v>209</v>
      </c>
      <c r="H765" s="115" t="s">
        <v>467</v>
      </c>
      <c r="I765" s="132" t="s">
        <v>2380</v>
      </c>
      <c r="J765" s="127" t="s">
        <v>2339</v>
      </c>
      <c r="K765" s="123" t="str">
        <f t="shared" si="128"/>
        <v>武汉威伟机械</v>
      </c>
      <c r="L765" s="134" t="s">
        <v>363</v>
      </c>
      <c r="M765" s="128" t="s">
        <v>2330</v>
      </c>
      <c r="N765" s="123" t="s">
        <v>2116</v>
      </c>
      <c r="O765" s="126">
        <v>4</v>
      </c>
      <c r="P765" s="126">
        <v>0</v>
      </c>
      <c r="Q765" s="126">
        <f t="shared" si="129"/>
        <v>4</v>
      </c>
      <c r="R765" s="126"/>
    </row>
    <row r="766" spans="1:18" s="133" customFormat="1" ht="18.75">
      <c r="A766" s="124">
        <v>43213</v>
      </c>
      <c r="B766" s="114" t="s">
        <v>2312</v>
      </c>
      <c r="C766" s="114">
        <v>1021</v>
      </c>
      <c r="D766" s="114">
        <v>1031</v>
      </c>
      <c r="E766" s="115" t="s">
        <v>2306</v>
      </c>
      <c r="F766" s="115" t="s">
        <v>2307</v>
      </c>
      <c r="G766" s="115" t="s">
        <v>209</v>
      </c>
      <c r="H766" s="115" t="s">
        <v>467</v>
      </c>
      <c r="I766" s="132" t="s">
        <v>2381</v>
      </c>
      <c r="J766" s="127" t="s">
        <v>2340</v>
      </c>
      <c r="K766" s="123" t="str">
        <f t="shared" si="128"/>
        <v>武汉威伟机械</v>
      </c>
      <c r="L766" s="134" t="s">
        <v>363</v>
      </c>
      <c r="M766" s="128" t="s">
        <v>2330</v>
      </c>
      <c r="N766" s="123" t="s">
        <v>2116</v>
      </c>
      <c r="O766" s="126">
        <v>9</v>
      </c>
      <c r="P766" s="126">
        <v>5</v>
      </c>
      <c r="Q766" s="126">
        <f t="shared" si="129"/>
        <v>14</v>
      </c>
      <c r="R766" s="126"/>
    </row>
    <row r="767" spans="1:18" s="133" customFormat="1" ht="18.75">
      <c r="A767" s="124">
        <v>43213</v>
      </c>
      <c r="B767" s="114" t="s">
        <v>2320</v>
      </c>
      <c r="C767" s="114">
        <v>35</v>
      </c>
      <c r="D767" s="114">
        <v>45</v>
      </c>
      <c r="E767" s="115" t="s">
        <v>2306</v>
      </c>
      <c r="F767" s="115" t="s">
        <v>2307</v>
      </c>
      <c r="G767" s="115" t="s">
        <v>209</v>
      </c>
      <c r="H767" s="115" t="s">
        <v>467</v>
      </c>
      <c r="I767" s="132" t="s">
        <v>2382</v>
      </c>
      <c r="J767" s="127" t="s">
        <v>2341</v>
      </c>
      <c r="K767" s="123" t="str">
        <f t="shared" si="128"/>
        <v>武汉威伟机械</v>
      </c>
      <c r="L767" s="134" t="s">
        <v>363</v>
      </c>
      <c r="M767" s="128" t="s">
        <v>2330</v>
      </c>
      <c r="N767" s="123" t="s">
        <v>2116</v>
      </c>
      <c r="O767" s="126">
        <v>9</v>
      </c>
      <c r="P767" s="126">
        <v>4</v>
      </c>
      <c r="Q767" s="126">
        <f t="shared" si="129"/>
        <v>13</v>
      </c>
      <c r="R767" s="126"/>
    </row>
  </sheetData>
  <phoneticPr fontId="3" type="noConversion"/>
  <conditionalFormatting sqref="I1:J34">
    <cfRule type="duplicateValues" dxfId="111" priority="175"/>
  </conditionalFormatting>
  <conditionalFormatting sqref="I19:I23">
    <cfRule type="duplicateValues" dxfId="110" priority="174"/>
  </conditionalFormatting>
  <conditionalFormatting sqref="I123">
    <cfRule type="duplicateValues" dxfId="109" priority="171"/>
  </conditionalFormatting>
  <conditionalFormatting sqref="J123">
    <cfRule type="duplicateValues" dxfId="108" priority="170"/>
  </conditionalFormatting>
  <conditionalFormatting sqref="I108:I117 I124:I130">
    <cfRule type="duplicateValues" dxfId="107" priority="169"/>
  </conditionalFormatting>
  <conditionalFormatting sqref="J108:J117 J124:J130">
    <cfRule type="duplicateValues" dxfId="106" priority="168"/>
  </conditionalFormatting>
  <conditionalFormatting sqref="I108">
    <cfRule type="duplicateValues" dxfId="105" priority="166"/>
  </conditionalFormatting>
  <conditionalFormatting sqref="I143">
    <cfRule type="duplicateValues" dxfId="104" priority="161"/>
  </conditionalFormatting>
  <conditionalFormatting sqref="J143">
    <cfRule type="duplicateValues" dxfId="103" priority="160"/>
  </conditionalFormatting>
  <conditionalFormatting sqref="I134:I140 I144:I160">
    <cfRule type="duplicateValues" dxfId="102" priority="159"/>
  </conditionalFormatting>
  <conditionalFormatting sqref="J134:J140 J144:J160">
    <cfRule type="duplicateValues" dxfId="101" priority="158"/>
  </conditionalFormatting>
  <conditionalFormatting sqref="I141:I142 I131:I133">
    <cfRule type="duplicateValues" dxfId="100" priority="163"/>
  </conditionalFormatting>
  <conditionalFormatting sqref="J141:J142 J131:J133">
    <cfRule type="duplicateValues" dxfId="99" priority="164"/>
  </conditionalFormatting>
  <conditionalFormatting sqref="I131:I160">
    <cfRule type="duplicateValues" dxfId="98" priority="165"/>
  </conditionalFormatting>
  <conditionalFormatting sqref="I161:J189">
    <cfRule type="duplicateValues" dxfId="97" priority="155"/>
  </conditionalFormatting>
  <conditionalFormatting sqref="I197:J219">
    <cfRule type="duplicateValues" dxfId="96" priority="151"/>
  </conditionalFormatting>
  <conditionalFormatting sqref="I190:J196">
    <cfRule type="duplicateValues" dxfId="95" priority="153"/>
  </conditionalFormatting>
  <conditionalFormatting sqref="I35:J97">
    <cfRule type="duplicateValues" dxfId="94" priority="209"/>
  </conditionalFormatting>
  <conditionalFormatting sqref="I118:J122 I98:J107">
    <cfRule type="duplicateValues" dxfId="93" priority="213"/>
  </conditionalFormatting>
  <conditionalFormatting sqref="I134:J140 I145:J160">
    <cfRule type="duplicateValues" dxfId="92" priority="217"/>
  </conditionalFormatting>
  <conditionalFormatting sqref="J220:J243">
    <cfRule type="duplicateValues" dxfId="91" priority="147"/>
  </conditionalFormatting>
  <conditionalFormatting sqref="J239:J243">
    <cfRule type="duplicateValues" dxfId="90" priority="144"/>
  </conditionalFormatting>
  <conditionalFormatting sqref="I220:I243">
    <cfRule type="duplicateValues" dxfId="89" priority="253"/>
  </conditionalFormatting>
  <conditionalFormatting sqref="I239:I243">
    <cfRule type="duplicateValues" dxfId="88" priority="255"/>
  </conditionalFormatting>
  <conditionalFormatting sqref="I161:I189">
    <cfRule type="duplicateValues" dxfId="87" priority="276"/>
  </conditionalFormatting>
  <conditionalFormatting sqref="I197:I219">
    <cfRule type="duplicateValues" dxfId="86" priority="277"/>
  </conditionalFormatting>
  <conditionalFormatting sqref="I190:I196">
    <cfRule type="duplicateValues" dxfId="85" priority="278"/>
  </conditionalFormatting>
  <conditionalFormatting sqref="I220:J243">
    <cfRule type="duplicateValues" dxfId="84" priority="290"/>
  </conditionalFormatting>
  <conditionalFormatting sqref="I239:J243">
    <cfRule type="duplicateValues" dxfId="83" priority="293"/>
  </conditionalFormatting>
  <conditionalFormatting sqref="J261:J268 J244:J253">
    <cfRule type="duplicateValues" dxfId="82" priority="141"/>
  </conditionalFormatting>
  <conditionalFormatting sqref="J255:J257">
    <cfRule type="duplicateValues" dxfId="81" priority="138"/>
  </conditionalFormatting>
  <conditionalFormatting sqref="I255:I257">
    <cfRule type="duplicateValues" dxfId="80" priority="135"/>
  </conditionalFormatting>
  <conditionalFormatting sqref="J254">
    <cfRule type="duplicateValues" dxfId="79" priority="133"/>
  </conditionalFormatting>
  <conditionalFormatting sqref="J258:J260">
    <cfRule type="duplicateValues" dxfId="78" priority="130"/>
  </conditionalFormatting>
  <conditionalFormatting sqref="I258:I260">
    <cfRule type="duplicateValues" dxfId="77" priority="127"/>
  </conditionalFormatting>
  <conditionalFormatting sqref="I261:I268 I244:I253">
    <cfRule type="duplicateValues" dxfId="76" priority="334"/>
  </conditionalFormatting>
  <conditionalFormatting sqref="I254">
    <cfRule type="duplicateValues" dxfId="75" priority="337"/>
  </conditionalFormatting>
  <conditionalFormatting sqref="I261:J268 I244:J253">
    <cfRule type="duplicateValues" dxfId="74" priority="382"/>
  </conditionalFormatting>
  <conditionalFormatting sqref="I254:J254">
    <cfRule type="duplicateValues" dxfId="73" priority="388"/>
  </conditionalFormatting>
  <conditionalFormatting sqref="J269:J293">
    <cfRule type="duplicateValues" dxfId="72" priority="125"/>
  </conditionalFormatting>
  <conditionalFormatting sqref="I269:I293">
    <cfRule type="duplicateValues" dxfId="71" priority="440"/>
  </conditionalFormatting>
  <conditionalFormatting sqref="I269:J293">
    <cfRule type="duplicateValues" dxfId="70" priority="491"/>
  </conditionalFormatting>
  <conditionalFormatting sqref="J294:J303 J307:J320">
    <cfRule type="duplicateValues" dxfId="69" priority="121"/>
  </conditionalFormatting>
  <conditionalFormatting sqref="J304:J306 J313:J322">
    <cfRule type="duplicateValues" dxfId="68" priority="118"/>
  </conditionalFormatting>
  <conditionalFormatting sqref="J321:J322">
    <cfRule type="duplicateValues" dxfId="67" priority="115"/>
  </conditionalFormatting>
  <conditionalFormatting sqref="I294:I303 I307:I320">
    <cfRule type="duplicateValues" dxfId="66" priority="550"/>
  </conditionalFormatting>
  <conditionalFormatting sqref="I304:I306 I313:I322">
    <cfRule type="duplicateValues" dxfId="65" priority="555"/>
  </conditionalFormatting>
  <conditionalFormatting sqref="I321:I322">
    <cfRule type="duplicateValues" dxfId="64" priority="558"/>
  </conditionalFormatting>
  <conditionalFormatting sqref="I304:J306 I313:J322">
    <cfRule type="duplicateValues" dxfId="63" priority="687"/>
  </conditionalFormatting>
  <conditionalFormatting sqref="I307:J320 I294:J303">
    <cfRule type="duplicateValues" dxfId="62" priority="691"/>
  </conditionalFormatting>
  <conditionalFormatting sqref="I321:J322">
    <cfRule type="duplicateValues" dxfId="61" priority="695"/>
  </conditionalFormatting>
  <conditionalFormatting sqref="I328:I351">
    <cfRule type="duplicateValues" dxfId="60" priority="111"/>
  </conditionalFormatting>
  <conditionalFormatting sqref="J323:J351">
    <cfRule type="duplicateValues" dxfId="59" priority="109"/>
  </conditionalFormatting>
  <conditionalFormatting sqref="I323:I327">
    <cfRule type="duplicateValues" dxfId="58" priority="106"/>
  </conditionalFormatting>
  <conditionalFormatting sqref="R327 I323:J351">
    <cfRule type="duplicateValues" dxfId="57" priority="764"/>
  </conditionalFormatting>
  <conditionalFormatting sqref="I383">
    <cfRule type="duplicateValues" dxfId="56" priority="105"/>
  </conditionalFormatting>
  <conditionalFormatting sqref="J383">
    <cfRule type="duplicateValues" dxfId="55" priority="103"/>
  </conditionalFormatting>
  <conditionalFormatting sqref="I360:I371 I373:I382">
    <cfRule type="duplicateValues" dxfId="54" priority="100"/>
  </conditionalFormatting>
  <conditionalFormatting sqref="J352:J371 J373:J382">
    <cfRule type="duplicateValues" dxfId="53" priority="98"/>
  </conditionalFormatting>
  <conditionalFormatting sqref="I352:I359">
    <cfRule type="duplicateValues" dxfId="52" priority="95"/>
  </conditionalFormatting>
  <conditionalFormatting sqref="I372">
    <cfRule type="duplicateValues" dxfId="51" priority="86"/>
  </conditionalFormatting>
  <conditionalFormatting sqref="J352:J359 I360:J371 I373:J382">
    <cfRule type="duplicateValues" dxfId="50" priority="921"/>
  </conditionalFormatting>
  <conditionalFormatting sqref="I383:J383">
    <cfRule type="duplicateValues" dxfId="49" priority="933"/>
  </conditionalFormatting>
  <conditionalFormatting sqref="I360:J371 I373:J382">
    <cfRule type="duplicateValues" dxfId="48" priority="935"/>
  </conditionalFormatting>
  <conditionalFormatting sqref="J388:J394">
    <cfRule type="duplicateValues" dxfId="47" priority="82"/>
  </conditionalFormatting>
  <conditionalFormatting sqref="I388:I394">
    <cfRule type="duplicateValues" dxfId="46" priority="79"/>
  </conditionalFormatting>
  <conditionalFormatting sqref="J395:J418">
    <cfRule type="duplicateValues" dxfId="45" priority="77"/>
  </conditionalFormatting>
  <conditionalFormatting sqref="I395:I418">
    <cfRule type="duplicateValues" dxfId="44" priority="75"/>
  </conditionalFormatting>
  <conditionalFormatting sqref="I395:I418">
    <cfRule type="duplicateValues" dxfId="43" priority="74"/>
  </conditionalFormatting>
  <conditionalFormatting sqref="J384:J387">
    <cfRule type="duplicateValues" dxfId="42" priority="64"/>
  </conditionalFormatting>
  <conditionalFormatting sqref="I384:I387">
    <cfRule type="duplicateValues" dxfId="41" priority="62"/>
  </conditionalFormatting>
  <conditionalFormatting sqref="I388:I394">
    <cfRule type="duplicateValues" dxfId="40" priority="1025"/>
  </conditionalFormatting>
  <conditionalFormatting sqref="I384:I387">
    <cfRule type="duplicateValues" dxfId="39" priority="1031"/>
  </conditionalFormatting>
  <conditionalFormatting sqref="I395:J418">
    <cfRule type="duplicateValues" dxfId="38" priority="1120"/>
  </conditionalFormatting>
  <conditionalFormatting sqref="I388:J394">
    <cfRule type="duplicateValues" dxfId="37" priority="1126"/>
  </conditionalFormatting>
  <conditionalFormatting sqref="I384:J387">
    <cfRule type="duplicateValues" dxfId="36" priority="1129"/>
  </conditionalFormatting>
  <conditionalFormatting sqref="J419:J446">
    <cfRule type="duplicateValues" dxfId="35" priority="58"/>
  </conditionalFormatting>
  <conditionalFormatting sqref="I419:I446">
    <cfRule type="duplicateValues" dxfId="34" priority="55"/>
  </conditionalFormatting>
  <conditionalFormatting sqref="I419:I446">
    <cfRule type="duplicateValues" dxfId="33" priority="1230"/>
  </conditionalFormatting>
  <conditionalFormatting sqref="I419:J446">
    <cfRule type="duplicateValues" dxfId="32" priority="1332"/>
  </conditionalFormatting>
  <conditionalFormatting sqref="J465:J467 J447:J449 J452:J461">
    <cfRule type="duplicateValues" dxfId="31" priority="53"/>
  </conditionalFormatting>
  <conditionalFormatting sqref="I465:I467 I447:I449 I452:I461">
    <cfRule type="duplicateValues" dxfId="30" priority="50"/>
  </conditionalFormatting>
  <conditionalFormatting sqref="J450:J451 J461:J473">
    <cfRule type="duplicateValues" dxfId="29" priority="48"/>
  </conditionalFormatting>
  <conditionalFormatting sqref="I450:I451 I461:I473">
    <cfRule type="duplicateValues" dxfId="28" priority="45"/>
  </conditionalFormatting>
  <conditionalFormatting sqref="I465:I467 I447:I449 I452:I461">
    <cfRule type="duplicateValues" dxfId="27" priority="1443"/>
  </conditionalFormatting>
  <conditionalFormatting sqref="I450:I451 I461:I473">
    <cfRule type="duplicateValues" dxfId="26" priority="1452"/>
  </conditionalFormatting>
  <conditionalFormatting sqref="I465:J467 I447:J449 I452:J461">
    <cfRule type="duplicateValues" dxfId="25" priority="1569"/>
  </conditionalFormatting>
  <conditionalFormatting sqref="I450:J451 I461:J473">
    <cfRule type="duplicateValues" dxfId="24" priority="1578"/>
  </conditionalFormatting>
  <conditionalFormatting sqref="J478">
    <cfRule type="duplicateValues" dxfId="23" priority="43"/>
  </conditionalFormatting>
  <conditionalFormatting sqref="I478">
    <cfRule type="duplicateValues" dxfId="22" priority="40"/>
  </conditionalFormatting>
  <conditionalFormatting sqref="J479">
    <cfRule type="duplicateValues" dxfId="21" priority="38"/>
  </conditionalFormatting>
  <conditionalFormatting sqref="I479">
    <cfRule type="duplicateValues" dxfId="20" priority="35"/>
  </conditionalFormatting>
  <conditionalFormatting sqref="J474:J501">
    <cfRule type="duplicateValues" dxfId="19" priority="33"/>
  </conditionalFormatting>
  <conditionalFormatting sqref="R476 J474:J501">
    <cfRule type="duplicateValues" dxfId="18" priority="32"/>
  </conditionalFormatting>
  <conditionalFormatting sqref="I474:I501">
    <cfRule type="duplicateValues" dxfId="17" priority="30"/>
  </conditionalFormatting>
  <conditionalFormatting sqref="I478">
    <cfRule type="duplicateValues" dxfId="16" priority="1703"/>
  </conditionalFormatting>
  <conditionalFormatting sqref="I479">
    <cfRule type="duplicateValues" dxfId="15" priority="1705"/>
  </conditionalFormatting>
  <conditionalFormatting sqref="R476 I474:J501">
    <cfRule type="duplicateValues" dxfId="14" priority="1706"/>
  </conditionalFormatting>
  <conditionalFormatting sqref="I474:I501">
    <cfRule type="duplicateValues" dxfId="13" priority="1707"/>
  </conditionalFormatting>
  <conditionalFormatting sqref="I478:J478">
    <cfRule type="duplicateValues" dxfId="12" priority="1837"/>
  </conditionalFormatting>
  <conditionalFormatting sqref="I479:J479">
    <cfRule type="duplicateValues" dxfId="11" priority="1840"/>
  </conditionalFormatting>
  <conditionalFormatting sqref="R510 J502:J539">
    <cfRule type="duplicateValues" dxfId="10" priority="29"/>
  </conditionalFormatting>
  <conditionalFormatting sqref="J502:J539">
    <cfRule type="duplicateValues" dxfId="9" priority="28"/>
  </conditionalFormatting>
  <conditionalFormatting sqref="R510">
    <cfRule type="duplicateValues" dxfId="8" priority="26"/>
  </conditionalFormatting>
  <conditionalFormatting sqref="J540:J580">
    <cfRule type="duplicateValues" dxfId="7" priority="24"/>
  </conditionalFormatting>
  <conditionalFormatting sqref="I659:I693">
    <cfRule type="duplicateValues" dxfId="6" priority="9"/>
  </conditionalFormatting>
  <conditionalFormatting sqref="I694:I727">
    <cfRule type="duplicateValues" dxfId="5" priority="8"/>
  </conditionalFormatting>
  <conditionalFormatting sqref="I728:I767">
    <cfRule type="duplicateValues" dxfId="4" priority="4"/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J163"/>
  <sheetViews>
    <sheetView tabSelected="1" topLeftCell="H34" workbookViewId="0">
      <selection activeCell="S40" sqref="S40"/>
    </sheetView>
  </sheetViews>
  <sheetFormatPr defaultRowHeight="13.5"/>
  <cols>
    <col min="1" max="1" width="12.5" style="133" bestFit="1" customWidth="1"/>
    <col min="2" max="2" width="8.875" style="133" bestFit="1" customWidth="1"/>
    <col min="3" max="4" width="10.75" style="133" bestFit="1" customWidth="1"/>
    <col min="5" max="5" width="15" style="133" bestFit="1" customWidth="1"/>
    <col min="6" max="6" width="29.625" style="133" bestFit="1" customWidth="1"/>
    <col min="7" max="7" width="15" style="133" bestFit="1" customWidth="1"/>
    <col min="8" max="8" width="19.625" style="133" bestFit="1" customWidth="1"/>
    <col min="9" max="9" width="14.625" style="133" hidden="1" customWidth="1"/>
    <col min="10" max="10" width="15.25" style="133" bestFit="1" customWidth="1"/>
    <col min="11" max="11" width="18.25" style="133" hidden="1" customWidth="1"/>
    <col min="12" max="12" width="11.875" style="133" customWidth="1"/>
    <col min="13" max="13" width="15" style="133" bestFit="1" customWidth="1"/>
    <col min="14" max="14" width="12.875" style="133" customWidth="1"/>
    <col min="15" max="15" width="10.625" style="133" customWidth="1"/>
    <col min="16" max="16" width="6.25" style="133" bestFit="1" customWidth="1"/>
    <col min="17" max="18" width="18.25" style="133" bestFit="1" customWidth="1"/>
    <col min="19" max="19" width="16.75" style="133" bestFit="1" customWidth="1"/>
    <col min="20" max="20" width="17.5" style="133" bestFit="1" customWidth="1"/>
    <col min="21" max="16384" width="9" style="133"/>
  </cols>
  <sheetData>
    <row r="1" spans="1:62" s="91" customFormat="1" ht="21.75" customHeight="1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  <c r="H1" s="78" t="s">
        <v>7</v>
      </c>
      <c r="I1" s="78" t="s">
        <v>659</v>
      </c>
      <c r="J1" s="78" t="s">
        <v>1376</v>
      </c>
      <c r="K1" s="78" t="s">
        <v>331</v>
      </c>
      <c r="L1" s="76" t="s">
        <v>9</v>
      </c>
      <c r="M1" s="78" t="s">
        <v>10</v>
      </c>
      <c r="N1" s="76" t="s">
        <v>362</v>
      </c>
      <c r="O1" s="76" t="s">
        <v>12</v>
      </c>
      <c r="P1" s="78" t="s">
        <v>13</v>
      </c>
      <c r="Q1" s="78" t="s">
        <v>14</v>
      </c>
      <c r="R1" s="78" t="s">
        <v>15</v>
      </c>
      <c r="S1" s="78" t="s">
        <v>16</v>
      </c>
      <c r="T1" s="77" t="s">
        <v>17</v>
      </c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</row>
    <row r="2" spans="1:62" ht="18.75">
      <c r="A2" s="124">
        <v>43214</v>
      </c>
      <c r="B2" s="114" t="s">
        <v>1206</v>
      </c>
      <c r="C2" s="114">
        <v>1459</v>
      </c>
      <c r="D2" s="114">
        <v>1636</v>
      </c>
      <c r="E2" s="115" t="s">
        <v>235</v>
      </c>
      <c r="F2" s="115" t="s">
        <v>251</v>
      </c>
      <c r="G2" s="115" t="s">
        <v>203</v>
      </c>
      <c r="H2" s="115" t="s">
        <v>1211</v>
      </c>
      <c r="J2" s="132" t="s">
        <v>2426</v>
      </c>
      <c r="L2" s="127" t="s">
        <v>2383</v>
      </c>
      <c r="M2" s="123" t="str">
        <f t="shared" ref="M2:M40" si="0">IF(A2&lt;&gt;"","武汉威伟机械","------")</f>
        <v>武汉威伟机械</v>
      </c>
      <c r="N2" s="134" t="s">
        <v>167</v>
      </c>
      <c r="O2" s="128" t="s">
        <v>1336</v>
      </c>
      <c r="P2" s="123" t="s">
        <v>2116</v>
      </c>
      <c r="Q2" s="126">
        <v>14</v>
      </c>
      <c r="R2" s="126">
        <v>1</v>
      </c>
      <c r="S2" s="126">
        <f t="shared" ref="S2:S40" si="1">SUM(Q2:R2)</f>
        <v>15</v>
      </c>
      <c r="T2" s="126"/>
    </row>
    <row r="3" spans="1:62" ht="18.75">
      <c r="A3" s="124">
        <v>43214</v>
      </c>
      <c r="B3" s="114" t="s">
        <v>1206</v>
      </c>
      <c r="C3" s="114">
        <v>1315</v>
      </c>
      <c r="D3" s="114">
        <v>1439</v>
      </c>
      <c r="E3" s="115" t="s">
        <v>235</v>
      </c>
      <c r="F3" s="115" t="s">
        <v>251</v>
      </c>
      <c r="G3" s="115" t="s">
        <v>203</v>
      </c>
      <c r="H3" s="115" t="s">
        <v>1211</v>
      </c>
      <c r="J3" s="132" t="s">
        <v>2427</v>
      </c>
      <c r="L3" s="127" t="s">
        <v>2384</v>
      </c>
      <c r="M3" s="123" t="str">
        <f t="shared" si="0"/>
        <v>武汉威伟机械</v>
      </c>
      <c r="N3" s="134" t="s">
        <v>1134</v>
      </c>
      <c r="O3" s="128" t="s">
        <v>1091</v>
      </c>
      <c r="P3" s="123" t="s">
        <v>2116</v>
      </c>
      <c r="Q3" s="126">
        <v>14</v>
      </c>
      <c r="R3" s="126">
        <v>0</v>
      </c>
      <c r="S3" s="126">
        <f t="shared" si="1"/>
        <v>14</v>
      </c>
      <c r="T3" s="126"/>
    </row>
    <row r="4" spans="1:62" ht="18.75">
      <c r="A4" s="124">
        <v>43214</v>
      </c>
      <c r="B4" s="114" t="s">
        <v>2292</v>
      </c>
      <c r="C4" s="114">
        <v>1925</v>
      </c>
      <c r="D4" s="114">
        <v>2106</v>
      </c>
      <c r="E4" s="115" t="s">
        <v>235</v>
      </c>
      <c r="F4" s="115" t="s">
        <v>251</v>
      </c>
      <c r="G4" s="115" t="s">
        <v>203</v>
      </c>
      <c r="H4" s="115" t="s">
        <v>1211</v>
      </c>
      <c r="J4" s="132" t="s">
        <v>2428</v>
      </c>
      <c r="L4" s="127" t="s">
        <v>2391</v>
      </c>
      <c r="M4" s="123" t="str">
        <f t="shared" si="0"/>
        <v>武汉威伟机械</v>
      </c>
      <c r="N4" s="134" t="s">
        <v>166</v>
      </c>
      <c r="O4" s="128" t="s">
        <v>250</v>
      </c>
      <c r="P4" s="123" t="s">
        <v>2116</v>
      </c>
      <c r="Q4" s="126">
        <v>14</v>
      </c>
      <c r="R4" s="126">
        <v>0</v>
      </c>
      <c r="S4" s="126">
        <f t="shared" si="1"/>
        <v>14</v>
      </c>
      <c r="T4" s="126" t="s">
        <v>2392</v>
      </c>
    </row>
    <row r="5" spans="1:62" ht="18.75">
      <c r="A5" s="124">
        <v>43214</v>
      </c>
      <c r="B5" s="114" t="s">
        <v>2292</v>
      </c>
      <c r="C5" s="114">
        <v>1810</v>
      </c>
      <c r="D5" s="114">
        <v>1943</v>
      </c>
      <c r="E5" s="115" t="s">
        <v>235</v>
      </c>
      <c r="F5" s="115" t="s">
        <v>251</v>
      </c>
      <c r="G5" s="115" t="s">
        <v>203</v>
      </c>
      <c r="H5" s="115" t="s">
        <v>1211</v>
      </c>
      <c r="J5" s="132" t="s">
        <v>2429</v>
      </c>
      <c r="L5" s="127" t="s">
        <v>2390</v>
      </c>
      <c r="M5" s="123" t="str">
        <f t="shared" si="0"/>
        <v>武汉威伟机械</v>
      </c>
      <c r="N5" s="134" t="s">
        <v>164</v>
      </c>
      <c r="O5" s="128" t="s">
        <v>1821</v>
      </c>
      <c r="P5" s="123" t="s">
        <v>2116</v>
      </c>
      <c r="Q5" s="126">
        <v>14</v>
      </c>
      <c r="R5" s="126">
        <v>0</v>
      </c>
      <c r="S5" s="126">
        <f t="shared" si="1"/>
        <v>14</v>
      </c>
      <c r="T5" s="126" t="s">
        <v>1991</v>
      </c>
    </row>
    <row r="6" spans="1:62" ht="18.75">
      <c r="A6" s="124">
        <v>43214</v>
      </c>
      <c r="B6" s="114" t="s">
        <v>2292</v>
      </c>
      <c r="C6" s="114">
        <v>1830</v>
      </c>
      <c r="D6" s="114">
        <v>2012</v>
      </c>
      <c r="E6" s="115" t="s">
        <v>235</v>
      </c>
      <c r="F6" s="115" t="s">
        <v>251</v>
      </c>
      <c r="G6" s="115" t="s">
        <v>203</v>
      </c>
      <c r="H6" s="115" t="s">
        <v>1211</v>
      </c>
      <c r="J6" s="132" t="s">
        <v>2430</v>
      </c>
      <c r="L6" s="127" t="s">
        <v>2389</v>
      </c>
      <c r="M6" s="123" t="str">
        <f t="shared" si="0"/>
        <v>武汉威伟机械</v>
      </c>
      <c r="N6" s="134" t="s">
        <v>24</v>
      </c>
      <c r="O6" s="128" t="s">
        <v>48</v>
      </c>
      <c r="P6" s="123" t="s">
        <v>2116</v>
      </c>
      <c r="Q6" s="126">
        <v>14</v>
      </c>
      <c r="R6" s="126">
        <v>0</v>
      </c>
      <c r="S6" s="126">
        <f t="shared" si="1"/>
        <v>14</v>
      </c>
      <c r="T6" s="126" t="s">
        <v>1789</v>
      </c>
    </row>
    <row r="7" spans="1:62" ht="18.75">
      <c r="A7" s="124">
        <v>43214</v>
      </c>
      <c r="B7" s="114" t="s">
        <v>1815</v>
      </c>
      <c r="C7" s="114">
        <v>1929</v>
      </c>
      <c r="D7" s="114">
        <v>2105</v>
      </c>
      <c r="E7" s="115" t="s">
        <v>201</v>
      </c>
      <c r="F7" s="115" t="s">
        <v>1094</v>
      </c>
      <c r="G7" s="115" t="s">
        <v>203</v>
      </c>
      <c r="H7" s="115" t="s">
        <v>1211</v>
      </c>
      <c r="J7" s="132" t="s">
        <v>2431</v>
      </c>
      <c r="L7" s="127" t="s">
        <v>2393</v>
      </c>
      <c r="M7" s="123" t="str">
        <f t="shared" si="0"/>
        <v>武汉威伟机械</v>
      </c>
      <c r="N7" s="134" t="s">
        <v>177</v>
      </c>
      <c r="O7" s="128" t="s">
        <v>2394</v>
      </c>
      <c r="P7" s="123" t="s">
        <v>2116</v>
      </c>
      <c r="Q7" s="126">
        <v>13</v>
      </c>
      <c r="R7" s="126">
        <v>0</v>
      </c>
      <c r="S7" s="126">
        <f t="shared" si="1"/>
        <v>13</v>
      </c>
      <c r="T7" s="126" t="s">
        <v>1789</v>
      </c>
    </row>
    <row r="8" spans="1:62" ht="18.75">
      <c r="A8" s="124">
        <v>43214</v>
      </c>
      <c r="B8" s="114" t="s">
        <v>2386</v>
      </c>
      <c r="C8" s="114">
        <v>1800</v>
      </c>
      <c r="D8" s="114"/>
      <c r="E8" s="115" t="s">
        <v>1763</v>
      </c>
      <c r="F8" s="115" t="s">
        <v>1764</v>
      </c>
      <c r="G8" s="115" t="s">
        <v>1810</v>
      </c>
      <c r="H8" s="115" t="s">
        <v>1811</v>
      </c>
      <c r="J8" s="132" t="s">
        <v>2432</v>
      </c>
      <c r="L8" s="127" t="s">
        <v>2387</v>
      </c>
      <c r="M8" s="123" t="str">
        <f t="shared" si="0"/>
        <v>武汉威伟机械</v>
      </c>
      <c r="N8" s="134" t="s">
        <v>183</v>
      </c>
      <c r="O8" s="128" t="s">
        <v>107</v>
      </c>
      <c r="P8" s="123" t="s">
        <v>2116</v>
      </c>
      <c r="Q8" s="126">
        <v>14</v>
      </c>
      <c r="R8" s="126">
        <v>0</v>
      </c>
      <c r="S8" s="126">
        <f t="shared" si="1"/>
        <v>14</v>
      </c>
      <c r="T8" s="126"/>
    </row>
    <row r="9" spans="1:62" ht="18.75">
      <c r="A9" s="124">
        <v>43214</v>
      </c>
      <c r="B9" s="114" t="s">
        <v>1762</v>
      </c>
      <c r="C9" s="114">
        <v>1550</v>
      </c>
      <c r="D9" s="114">
        <v>1715</v>
      </c>
      <c r="E9" s="115" t="s">
        <v>1763</v>
      </c>
      <c r="F9" s="115" t="s">
        <v>1764</v>
      </c>
      <c r="G9" s="115" t="s">
        <v>1810</v>
      </c>
      <c r="H9" s="115" t="s">
        <v>1811</v>
      </c>
      <c r="J9" s="132" t="s">
        <v>2433</v>
      </c>
      <c r="L9" s="127" t="s">
        <v>2401</v>
      </c>
      <c r="M9" s="123" t="str">
        <f t="shared" si="0"/>
        <v>武汉威伟机械</v>
      </c>
      <c r="N9" s="134" t="s">
        <v>168</v>
      </c>
      <c r="O9" s="128" t="s">
        <v>275</v>
      </c>
      <c r="P9" s="123" t="s">
        <v>2116</v>
      </c>
      <c r="Q9" s="126">
        <v>14</v>
      </c>
      <c r="R9" s="126">
        <v>0</v>
      </c>
      <c r="S9" s="126">
        <f t="shared" si="1"/>
        <v>14</v>
      </c>
      <c r="T9" s="126"/>
    </row>
    <row r="10" spans="1:62" ht="18.75">
      <c r="A10" s="124">
        <v>43214</v>
      </c>
      <c r="B10" s="114" t="s">
        <v>530</v>
      </c>
      <c r="C10" s="114">
        <v>5</v>
      </c>
      <c r="D10" s="114">
        <v>16</v>
      </c>
      <c r="E10" s="115" t="s">
        <v>982</v>
      </c>
      <c r="F10" s="115" t="s">
        <v>517</v>
      </c>
      <c r="G10" s="115" t="s">
        <v>203</v>
      </c>
      <c r="H10" s="115" t="s">
        <v>1211</v>
      </c>
      <c r="J10" s="132" t="s">
        <v>2434</v>
      </c>
      <c r="L10" s="127" t="s">
        <v>2385</v>
      </c>
      <c r="M10" s="123" t="str">
        <f t="shared" si="0"/>
        <v>武汉威伟机械</v>
      </c>
      <c r="N10" s="134" t="s">
        <v>175</v>
      </c>
      <c r="O10" s="128" t="s">
        <v>239</v>
      </c>
      <c r="P10" s="123" t="s">
        <v>2116</v>
      </c>
      <c r="Q10" s="126">
        <v>7</v>
      </c>
      <c r="R10" s="126">
        <v>0</v>
      </c>
      <c r="S10" s="126">
        <f t="shared" si="1"/>
        <v>7</v>
      </c>
      <c r="T10" s="126"/>
    </row>
    <row r="11" spans="1:62" ht="18.75">
      <c r="A11" s="124">
        <v>43214</v>
      </c>
      <c r="B11" s="114" t="s">
        <v>1181</v>
      </c>
      <c r="C11" s="114">
        <v>1828</v>
      </c>
      <c r="D11" s="114">
        <v>1850</v>
      </c>
      <c r="E11" s="115" t="s">
        <v>982</v>
      </c>
      <c r="F11" s="115" t="s">
        <v>517</v>
      </c>
      <c r="G11" s="115" t="s">
        <v>203</v>
      </c>
      <c r="H11" s="115" t="s">
        <v>1211</v>
      </c>
      <c r="J11" s="132" t="s">
        <v>2435</v>
      </c>
      <c r="L11" s="127" t="s">
        <v>2388</v>
      </c>
      <c r="M11" s="123" t="str">
        <f t="shared" si="0"/>
        <v>武汉威伟机械</v>
      </c>
      <c r="N11" s="134" t="s">
        <v>174</v>
      </c>
      <c r="O11" s="128" t="s">
        <v>2294</v>
      </c>
      <c r="P11" s="123" t="s">
        <v>2116</v>
      </c>
      <c r="Q11" s="126">
        <v>4</v>
      </c>
      <c r="R11" s="126">
        <v>0</v>
      </c>
      <c r="S11" s="126">
        <f t="shared" si="1"/>
        <v>4</v>
      </c>
      <c r="T11" s="126"/>
    </row>
    <row r="12" spans="1:62" ht="18.75">
      <c r="A12" s="124">
        <v>43214</v>
      </c>
      <c r="B12" s="114" t="s">
        <v>1797</v>
      </c>
      <c r="C12" s="114">
        <v>2156</v>
      </c>
      <c r="D12" s="114">
        <v>2211</v>
      </c>
      <c r="E12" s="115" t="s">
        <v>982</v>
      </c>
      <c r="F12" s="115" t="s">
        <v>517</v>
      </c>
      <c r="G12" s="115" t="s">
        <v>203</v>
      </c>
      <c r="H12" s="115" t="s">
        <v>1211</v>
      </c>
      <c r="J12" s="132" t="s">
        <v>2436</v>
      </c>
      <c r="L12" s="127" t="s">
        <v>2400</v>
      </c>
      <c r="M12" s="123" t="str">
        <f t="shared" si="0"/>
        <v>武汉威伟机械</v>
      </c>
      <c r="N12" s="134" t="s">
        <v>175</v>
      </c>
      <c r="O12" s="128" t="s">
        <v>239</v>
      </c>
      <c r="P12" s="123" t="s">
        <v>2116</v>
      </c>
      <c r="Q12" s="126">
        <v>5</v>
      </c>
      <c r="R12" s="126">
        <v>0</v>
      </c>
      <c r="S12" s="126">
        <f t="shared" si="1"/>
        <v>5</v>
      </c>
      <c r="T12" s="126"/>
    </row>
    <row r="13" spans="1:62" ht="18.75">
      <c r="A13" s="124">
        <v>43214</v>
      </c>
      <c r="B13" s="114" t="s">
        <v>1797</v>
      </c>
      <c r="C13" s="114">
        <v>2148</v>
      </c>
      <c r="D13" s="114">
        <v>2159</v>
      </c>
      <c r="E13" s="115" t="s">
        <v>982</v>
      </c>
      <c r="F13" s="115" t="s">
        <v>517</v>
      </c>
      <c r="G13" s="115" t="s">
        <v>203</v>
      </c>
      <c r="H13" s="115" t="s">
        <v>1211</v>
      </c>
      <c r="J13" s="132" t="s">
        <v>2437</v>
      </c>
      <c r="L13" s="127" t="s">
        <v>2402</v>
      </c>
      <c r="M13" s="123" t="str">
        <f t="shared" si="0"/>
        <v>武汉威伟机械</v>
      </c>
      <c r="N13" s="134" t="s">
        <v>162</v>
      </c>
      <c r="O13" s="128" t="s">
        <v>117</v>
      </c>
      <c r="P13" s="123" t="s">
        <v>2116</v>
      </c>
      <c r="Q13" s="126">
        <v>14</v>
      </c>
      <c r="R13" s="126">
        <v>0</v>
      </c>
      <c r="S13" s="126">
        <f t="shared" si="1"/>
        <v>14</v>
      </c>
      <c r="T13" s="126"/>
    </row>
    <row r="14" spans="1:62" ht="18.75">
      <c r="A14" s="124">
        <v>43214</v>
      </c>
      <c r="B14" s="114" t="s">
        <v>1797</v>
      </c>
      <c r="C14" s="114">
        <v>1952</v>
      </c>
      <c r="D14" s="114">
        <v>2029</v>
      </c>
      <c r="E14" s="115" t="s">
        <v>982</v>
      </c>
      <c r="F14" s="115" t="s">
        <v>517</v>
      </c>
      <c r="G14" s="115" t="s">
        <v>203</v>
      </c>
      <c r="H14" s="115" t="s">
        <v>1211</v>
      </c>
      <c r="J14" s="132" t="s">
        <v>2438</v>
      </c>
      <c r="L14" s="127" t="s">
        <v>2403</v>
      </c>
      <c r="M14" s="123" t="str">
        <f t="shared" si="0"/>
        <v>武汉威伟机械</v>
      </c>
      <c r="N14" s="134" t="s">
        <v>162</v>
      </c>
      <c r="O14" s="128" t="s">
        <v>117</v>
      </c>
      <c r="P14" s="123" t="s">
        <v>2116</v>
      </c>
      <c r="Q14" s="126">
        <v>12</v>
      </c>
      <c r="R14" s="126">
        <v>0</v>
      </c>
      <c r="S14" s="126">
        <f t="shared" si="1"/>
        <v>12</v>
      </c>
      <c r="T14" s="126"/>
    </row>
    <row r="15" spans="1:62" ht="18.75">
      <c r="A15" s="124">
        <v>43214</v>
      </c>
      <c r="B15" s="114" t="s">
        <v>307</v>
      </c>
      <c r="C15" s="114">
        <v>1906</v>
      </c>
      <c r="D15" s="114">
        <v>1929</v>
      </c>
      <c r="E15" s="115" t="s">
        <v>982</v>
      </c>
      <c r="F15" s="115" t="s">
        <v>517</v>
      </c>
      <c r="G15" s="115" t="s">
        <v>203</v>
      </c>
      <c r="H15" s="115" t="s">
        <v>1211</v>
      </c>
      <c r="J15" s="132" t="s">
        <v>2439</v>
      </c>
      <c r="L15" s="127" t="s">
        <v>2404</v>
      </c>
      <c r="M15" s="123" t="str">
        <f t="shared" si="0"/>
        <v>武汉威伟机械</v>
      </c>
      <c r="N15" s="134" t="s">
        <v>162</v>
      </c>
      <c r="O15" s="128" t="s">
        <v>117</v>
      </c>
      <c r="P15" s="123" t="s">
        <v>2116</v>
      </c>
      <c r="Q15" s="126">
        <v>7</v>
      </c>
      <c r="R15" s="126">
        <v>0</v>
      </c>
      <c r="S15" s="126">
        <f t="shared" si="1"/>
        <v>7</v>
      </c>
      <c r="T15" s="126"/>
    </row>
    <row r="16" spans="1:62" ht="18.75">
      <c r="A16" s="124">
        <v>43214</v>
      </c>
      <c r="B16" s="114" t="s">
        <v>307</v>
      </c>
      <c r="C16" s="114">
        <v>1739</v>
      </c>
      <c r="D16" s="114">
        <v>1750</v>
      </c>
      <c r="E16" s="115" t="s">
        <v>982</v>
      </c>
      <c r="F16" s="115" t="s">
        <v>517</v>
      </c>
      <c r="G16" s="115" t="s">
        <v>203</v>
      </c>
      <c r="H16" s="115" t="s">
        <v>1211</v>
      </c>
      <c r="J16" s="132" t="s">
        <v>2440</v>
      </c>
      <c r="L16" s="127" t="s">
        <v>2405</v>
      </c>
      <c r="M16" s="123" t="str">
        <f t="shared" si="0"/>
        <v>武汉威伟机械</v>
      </c>
      <c r="N16" s="134" t="s">
        <v>162</v>
      </c>
      <c r="O16" s="128" t="s">
        <v>117</v>
      </c>
      <c r="P16" s="123" t="s">
        <v>2116</v>
      </c>
      <c r="Q16" s="126">
        <v>12</v>
      </c>
      <c r="R16" s="126">
        <v>0</v>
      </c>
      <c r="S16" s="126">
        <f t="shared" si="1"/>
        <v>12</v>
      </c>
      <c r="T16" s="126"/>
    </row>
    <row r="17" spans="1:20" ht="18.75">
      <c r="A17" s="124">
        <v>43214</v>
      </c>
      <c r="B17" s="114" t="s">
        <v>307</v>
      </c>
      <c r="C17" s="114">
        <v>1610</v>
      </c>
      <c r="D17" s="114">
        <v>1630</v>
      </c>
      <c r="E17" s="115" t="s">
        <v>982</v>
      </c>
      <c r="F17" s="115" t="s">
        <v>517</v>
      </c>
      <c r="G17" s="115" t="s">
        <v>203</v>
      </c>
      <c r="H17" s="115" t="s">
        <v>1211</v>
      </c>
      <c r="J17" s="132" t="s">
        <v>2441</v>
      </c>
      <c r="L17" s="127" t="s">
        <v>2406</v>
      </c>
      <c r="M17" s="123" t="str">
        <f t="shared" si="0"/>
        <v>武汉威伟机械</v>
      </c>
      <c r="N17" s="134" t="s">
        <v>162</v>
      </c>
      <c r="O17" s="128" t="s">
        <v>117</v>
      </c>
      <c r="P17" s="123" t="s">
        <v>2116</v>
      </c>
      <c r="Q17" s="126">
        <v>13</v>
      </c>
      <c r="R17" s="126">
        <v>0</v>
      </c>
      <c r="S17" s="126">
        <f t="shared" si="1"/>
        <v>13</v>
      </c>
      <c r="T17" s="126"/>
    </row>
    <row r="18" spans="1:20" ht="18.75">
      <c r="A18" s="124">
        <v>43214</v>
      </c>
      <c r="B18" s="114" t="s">
        <v>307</v>
      </c>
      <c r="C18" s="114">
        <v>1150</v>
      </c>
      <c r="D18" s="114">
        <v>1200</v>
      </c>
      <c r="E18" s="115" t="s">
        <v>982</v>
      </c>
      <c r="F18" s="115" t="s">
        <v>517</v>
      </c>
      <c r="G18" s="115" t="s">
        <v>203</v>
      </c>
      <c r="H18" s="115" t="s">
        <v>1211</v>
      </c>
      <c r="J18" s="132" t="s">
        <v>2442</v>
      </c>
      <c r="L18" s="127" t="s">
        <v>2407</v>
      </c>
      <c r="M18" s="123" t="str">
        <f t="shared" si="0"/>
        <v>武汉威伟机械</v>
      </c>
      <c r="N18" s="134" t="s">
        <v>162</v>
      </c>
      <c r="O18" s="128" t="s">
        <v>117</v>
      </c>
      <c r="P18" s="123" t="s">
        <v>2116</v>
      </c>
      <c r="Q18" s="126">
        <v>11</v>
      </c>
      <c r="R18" s="126">
        <v>0</v>
      </c>
      <c r="S18" s="126">
        <f t="shared" si="1"/>
        <v>11</v>
      </c>
      <c r="T18" s="126"/>
    </row>
    <row r="19" spans="1:20" ht="18.75">
      <c r="A19" s="124">
        <v>43214</v>
      </c>
      <c r="B19" s="114" t="s">
        <v>307</v>
      </c>
      <c r="C19" s="114">
        <v>940</v>
      </c>
      <c r="D19" s="114">
        <v>1000</v>
      </c>
      <c r="E19" s="115" t="s">
        <v>982</v>
      </c>
      <c r="F19" s="115" t="s">
        <v>517</v>
      </c>
      <c r="G19" s="115" t="s">
        <v>203</v>
      </c>
      <c r="H19" s="115" t="s">
        <v>1211</v>
      </c>
      <c r="J19" s="132" t="s">
        <v>2443</v>
      </c>
      <c r="L19" s="127" t="s">
        <v>2408</v>
      </c>
      <c r="M19" s="123" t="str">
        <f t="shared" si="0"/>
        <v>武汉威伟机械</v>
      </c>
      <c r="N19" s="134" t="s">
        <v>162</v>
      </c>
      <c r="O19" s="128" t="s">
        <v>117</v>
      </c>
      <c r="P19" s="123" t="s">
        <v>2116</v>
      </c>
      <c r="Q19" s="126">
        <v>12</v>
      </c>
      <c r="R19" s="126">
        <v>0</v>
      </c>
      <c r="S19" s="126">
        <f t="shared" si="1"/>
        <v>12</v>
      </c>
      <c r="T19" s="126"/>
    </row>
    <row r="20" spans="1:20" ht="18.75">
      <c r="A20" s="124">
        <v>43214</v>
      </c>
      <c r="B20" s="114" t="s">
        <v>1769</v>
      </c>
      <c r="C20" s="114">
        <v>1717</v>
      </c>
      <c r="D20" s="114">
        <v>1727</v>
      </c>
      <c r="E20" s="115" t="s">
        <v>1763</v>
      </c>
      <c r="F20" s="115" t="s">
        <v>1770</v>
      </c>
      <c r="G20" s="115" t="s">
        <v>982</v>
      </c>
      <c r="H20" s="115" t="s">
        <v>467</v>
      </c>
      <c r="J20" s="132" t="s">
        <v>2444</v>
      </c>
      <c r="L20" s="127" t="s">
        <v>2395</v>
      </c>
      <c r="M20" s="123" t="str">
        <f t="shared" si="0"/>
        <v>武汉威伟机械</v>
      </c>
      <c r="N20" s="134" t="s">
        <v>176</v>
      </c>
      <c r="O20" s="128" t="s">
        <v>647</v>
      </c>
      <c r="P20" s="123" t="s">
        <v>2116</v>
      </c>
      <c r="Q20" s="126">
        <v>12</v>
      </c>
      <c r="R20" s="126">
        <v>0</v>
      </c>
      <c r="S20" s="126">
        <f t="shared" si="1"/>
        <v>12</v>
      </c>
      <c r="T20" s="126"/>
    </row>
    <row r="21" spans="1:20" ht="18.75">
      <c r="A21" s="124">
        <v>43214</v>
      </c>
      <c r="B21" s="114" t="s">
        <v>1086</v>
      </c>
      <c r="C21" s="114">
        <v>1625</v>
      </c>
      <c r="D21" s="114">
        <v>1635</v>
      </c>
      <c r="E21" s="115" t="s">
        <v>203</v>
      </c>
      <c r="F21" s="115" t="s">
        <v>1211</v>
      </c>
      <c r="G21" s="115" t="s">
        <v>982</v>
      </c>
      <c r="H21" s="115" t="s">
        <v>467</v>
      </c>
      <c r="J21" s="132" t="s">
        <v>2445</v>
      </c>
      <c r="L21" s="127" t="s">
        <v>2396</v>
      </c>
      <c r="M21" s="123" t="str">
        <f t="shared" si="0"/>
        <v>武汉威伟机械</v>
      </c>
      <c r="N21" s="134" t="s">
        <v>176</v>
      </c>
      <c r="O21" s="128" t="s">
        <v>647</v>
      </c>
      <c r="P21" s="123" t="s">
        <v>2116</v>
      </c>
      <c r="Q21" s="126">
        <v>10</v>
      </c>
      <c r="R21" s="126">
        <v>4</v>
      </c>
      <c r="S21" s="126">
        <f t="shared" si="1"/>
        <v>14</v>
      </c>
      <c r="T21" s="126"/>
    </row>
    <row r="22" spans="1:20" ht="18.75">
      <c r="A22" s="124">
        <v>43214</v>
      </c>
      <c r="B22" s="114" t="s">
        <v>1086</v>
      </c>
      <c r="C22" s="114">
        <v>1418</v>
      </c>
      <c r="D22" s="114">
        <v>1428</v>
      </c>
      <c r="E22" s="115" t="s">
        <v>203</v>
      </c>
      <c r="F22" s="115" t="s">
        <v>1211</v>
      </c>
      <c r="G22" s="115" t="s">
        <v>982</v>
      </c>
      <c r="H22" s="115" t="s">
        <v>467</v>
      </c>
      <c r="J22" s="132" t="s">
        <v>2446</v>
      </c>
      <c r="L22" s="127" t="s">
        <v>2397</v>
      </c>
      <c r="M22" s="123" t="str">
        <f t="shared" si="0"/>
        <v>武汉威伟机械</v>
      </c>
      <c r="N22" s="134" t="s">
        <v>176</v>
      </c>
      <c r="O22" s="128" t="s">
        <v>647</v>
      </c>
      <c r="P22" s="123" t="s">
        <v>2116</v>
      </c>
      <c r="Q22" s="126">
        <v>7</v>
      </c>
      <c r="R22" s="126">
        <v>7</v>
      </c>
      <c r="S22" s="126">
        <f t="shared" si="1"/>
        <v>14</v>
      </c>
      <c r="T22" s="126"/>
    </row>
    <row r="23" spans="1:20" ht="18.75">
      <c r="A23" s="124">
        <v>43214</v>
      </c>
      <c r="B23" s="114" t="s">
        <v>288</v>
      </c>
      <c r="C23" s="114">
        <v>1149</v>
      </c>
      <c r="D23" s="114">
        <v>1158</v>
      </c>
      <c r="E23" s="115" t="s">
        <v>203</v>
      </c>
      <c r="F23" s="115" t="s">
        <v>1211</v>
      </c>
      <c r="G23" s="115" t="s">
        <v>982</v>
      </c>
      <c r="H23" s="115" t="s">
        <v>467</v>
      </c>
      <c r="J23" s="132" t="s">
        <v>2447</v>
      </c>
      <c r="L23" s="127" t="s">
        <v>2398</v>
      </c>
      <c r="M23" s="123" t="str">
        <f t="shared" si="0"/>
        <v>武汉威伟机械</v>
      </c>
      <c r="N23" s="134" t="s">
        <v>176</v>
      </c>
      <c r="O23" s="128" t="s">
        <v>647</v>
      </c>
      <c r="P23" s="123" t="s">
        <v>2116</v>
      </c>
      <c r="Q23" s="126">
        <v>7</v>
      </c>
      <c r="R23" s="126">
        <v>7</v>
      </c>
      <c r="S23" s="126">
        <f t="shared" si="1"/>
        <v>14</v>
      </c>
      <c r="T23" s="126"/>
    </row>
    <row r="24" spans="1:20" ht="18.75">
      <c r="A24" s="124">
        <v>43214</v>
      </c>
      <c r="B24" s="114" t="s">
        <v>71</v>
      </c>
      <c r="C24" s="114">
        <v>1015</v>
      </c>
      <c r="D24" s="114">
        <v>1025</v>
      </c>
      <c r="E24" s="115" t="s">
        <v>203</v>
      </c>
      <c r="F24" s="115" t="s">
        <v>1211</v>
      </c>
      <c r="G24" s="115" t="s">
        <v>982</v>
      </c>
      <c r="H24" s="115" t="s">
        <v>467</v>
      </c>
      <c r="J24" s="132" t="s">
        <v>2448</v>
      </c>
      <c r="L24" s="127" t="s">
        <v>2399</v>
      </c>
      <c r="M24" s="123" t="str">
        <f t="shared" si="0"/>
        <v>武汉威伟机械</v>
      </c>
      <c r="N24" s="134" t="s">
        <v>176</v>
      </c>
      <c r="O24" s="128" t="s">
        <v>647</v>
      </c>
      <c r="P24" s="123" t="s">
        <v>2116</v>
      </c>
      <c r="Q24" s="126">
        <v>10</v>
      </c>
      <c r="R24" s="126">
        <v>4</v>
      </c>
      <c r="S24" s="126">
        <f t="shared" si="1"/>
        <v>14</v>
      </c>
      <c r="T24" s="126"/>
    </row>
    <row r="25" spans="1:20" ht="18.75">
      <c r="A25" s="124">
        <v>43214</v>
      </c>
      <c r="B25" s="114" t="s">
        <v>1086</v>
      </c>
      <c r="C25" s="114">
        <v>2150</v>
      </c>
      <c r="D25" s="114">
        <v>2159</v>
      </c>
      <c r="E25" s="115" t="s">
        <v>203</v>
      </c>
      <c r="F25" s="115" t="s">
        <v>430</v>
      </c>
      <c r="G25" s="115" t="s">
        <v>209</v>
      </c>
      <c r="H25" s="115" t="s">
        <v>467</v>
      </c>
      <c r="J25" s="132" t="s">
        <v>2449</v>
      </c>
      <c r="L25" s="127" t="s">
        <v>2409</v>
      </c>
      <c r="M25" s="123" t="str">
        <f t="shared" si="0"/>
        <v>武汉威伟机械</v>
      </c>
      <c r="N25" s="134" t="s">
        <v>363</v>
      </c>
      <c r="O25" s="128" t="s">
        <v>402</v>
      </c>
      <c r="P25" s="123" t="s">
        <v>2116</v>
      </c>
      <c r="Q25" s="126">
        <v>5</v>
      </c>
      <c r="R25" s="126">
        <v>9</v>
      </c>
      <c r="S25" s="126">
        <f t="shared" si="1"/>
        <v>14</v>
      </c>
      <c r="T25" s="126"/>
    </row>
    <row r="26" spans="1:20" ht="18.75">
      <c r="A26" s="124">
        <v>43214</v>
      </c>
      <c r="B26" s="114" t="s">
        <v>1321</v>
      </c>
      <c r="C26" s="114">
        <v>2046</v>
      </c>
      <c r="D26" s="114">
        <v>2056</v>
      </c>
      <c r="E26" s="115" t="s">
        <v>203</v>
      </c>
      <c r="F26" s="115" t="s">
        <v>430</v>
      </c>
      <c r="G26" s="115" t="s">
        <v>209</v>
      </c>
      <c r="H26" s="115" t="s">
        <v>467</v>
      </c>
      <c r="J26" s="132" t="s">
        <v>2450</v>
      </c>
      <c r="L26" s="127" t="s">
        <v>2410</v>
      </c>
      <c r="M26" s="123" t="str">
        <f t="shared" si="0"/>
        <v>武汉威伟机械</v>
      </c>
      <c r="N26" s="134" t="s">
        <v>363</v>
      </c>
      <c r="O26" s="128" t="s">
        <v>402</v>
      </c>
      <c r="P26" s="123" t="s">
        <v>2116</v>
      </c>
      <c r="Q26" s="126">
        <v>7</v>
      </c>
      <c r="R26" s="126">
        <v>7</v>
      </c>
      <c r="S26" s="126">
        <f t="shared" si="1"/>
        <v>14</v>
      </c>
      <c r="T26" s="126"/>
    </row>
    <row r="27" spans="1:20" ht="18.75">
      <c r="A27" s="124">
        <v>43214</v>
      </c>
      <c r="B27" s="114" t="s">
        <v>1086</v>
      </c>
      <c r="C27" s="114">
        <v>1954</v>
      </c>
      <c r="D27" s="114">
        <v>2004</v>
      </c>
      <c r="E27" s="115" t="s">
        <v>203</v>
      </c>
      <c r="F27" s="115" t="s">
        <v>430</v>
      </c>
      <c r="G27" s="115" t="s">
        <v>209</v>
      </c>
      <c r="H27" s="115" t="s">
        <v>467</v>
      </c>
      <c r="J27" s="132" t="s">
        <v>2451</v>
      </c>
      <c r="L27" s="127" t="s">
        <v>2411</v>
      </c>
      <c r="M27" s="123" t="str">
        <f t="shared" si="0"/>
        <v>武汉威伟机械</v>
      </c>
      <c r="N27" s="134" t="s">
        <v>363</v>
      </c>
      <c r="O27" s="128" t="s">
        <v>402</v>
      </c>
      <c r="P27" s="123" t="s">
        <v>2116</v>
      </c>
      <c r="Q27" s="126">
        <v>11</v>
      </c>
      <c r="R27" s="126">
        <v>3</v>
      </c>
      <c r="S27" s="126">
        <f t="shared" si="1"/>
        <v>14</v>
      </c>
      <c r="T27" s="126"/>
    </row>
    <row r="28" spans="1:20" ht="18.75">
      <c r="A28" s="124">
        <v>43214</v>
      </c>
      <c r="B28" s="114" t="s">
        <v>1086</v>
      </c>
      <c r="C28" s="114">
        <v>1745</v>
      </c>
      <c r="D28" s="114">
        <v>1755</v>
      </c>
      <c r="E28" s="115" t="s">
        <v>203</v>
      </c>
      <c r="F28" s="115" t="s">
        <v>430</v>
      </c>
      <c r="G28" s="115" t="s">
        <v>209</v>
      </c>
      <c r="H28" s="115" t="s">
        <v>467</v>
      </c>
      <c r="J28" s="132" t="s">
        <v>2452</v>
      </c>
      <c r="L28" s="127" t="s">
        <v>2412</v>
      </c>
      <c r="M28" s="123" t="str">
        <f t="shared" si="0"/>
        <v>武汉威伟机械</v>
      </c>
      <c r="N28" s="134" t="s">
        <v>363</v>
      </c>
      <c r="O28" s="128" t="s">
        <v>402</v>
      </c>
      <c r="P28" s="123" t="s">
        <v>2116</v>
      </c>
      <c r="Q28" s="126">
        <v>12</v>
      </c>
      <c r="R28" s="126">
        <v>2</v>
      </c>
      <c r="S28" s="126">
        <f t="shared" si="1"/>
        <v>14</v>
      </c>
      <c r="T28" s="126"/>
    </row>
    <row r="29" spans="1:20" ht="18.75">
      <c r="A29" s="124">
        <v>43214</v>
      </c>
      <c r="B29" s="114" t="s">
        <v>1086</v>
      </c>
      <c r="C29" s="114">
        <v>1430</v>
      </c>
      <c r="D29" s="114">
        <v>1440</v>
      </c>
      <c r="E29" s="115" t="s">
        <v>203</v>
      </c>
      <c r="F29" s="115" t="s">
        <v>430</v>
      </c>
      <c r="G29" s="115" t="s">
        <v>209</v>
      </c>
      <c r="H29" s="115" t="s">
        <v>467</v>
      </c>
      <c r="J29" s="132" t="s">
        <v>2453</v>
      </c>
      <c r="L29" s="127" t="s">
        <v>2413</v>
      </c>
      <c r="M29" s="123" t="str">
        <f t="shared" si="0"/>
        <v>武汉威伟机械</v>
      </c>
      <c r="N29" s="134" t="s">
        <v>363</v>
      </c>
      <c r="O29" s="128" t="s">
        <v>402</v>
      </c>
      <c r="P29" s="123" t="s">
        <v>2116</v>
      </c>
      <c r="Q29" s="126">
        <v>11</v>
      </c>
      <c r="R29" s="126">
        <v>3</v>
      </c>
      <c r="S29" s="126">
        <f t="shared" si="1"/>
        <v>14</v>
      </c>
      <c r="T29" s="126"/>
    </row>
    <row r="30" spans="1:20" ht="18.75">
      <c r="A30" s="124">
        <v>43214</v>
      </c>
      <c r="B30" s="114" t="s">
        <v>375</v>
      </c>
      <c r="C30" s="114">
        <v>1122</v>
      </c>
      <c r="D30" s="114">
        <v>1132</v>
      </c>
      <c r="E30" s="115" t="s">
        <v>203</v>
      </c>
      <c r="F30" s="115" t="s">
        <v>430</v>
      </c>
      <c r="G30" s="115" t="s">
        <v>209</v>
      </c>
      <c r="H30" s="115" t="s">
        <v>467</v>
      </c>
      <c r="J30" s="132" t="s">
        <v>2454</v>
      </c>
      <c r="L30" s="127" t="s">
        <v>2414</v>
      </c>
      <c r="M30" s="123" t="str">
        <f t="shared" si="0"/>
        <v>武汉威伟机械</v>
      </c>
      <c r="N30" s="134" t="s">
        <v>363</v>
      </c>
      <c r="O30" s="128" t="s">
        <v>402</v>
      </c>
      <c r="P30" s="123" t="s">
        <v>2116</v>
      </c>
      <c r="Q30" s="126">
        <v>5</v>
      </c>
      <c r="R30" s="126">
        <v>8</v>
      </c>
      <c r="S30" s="126">
        <f t="shared" si="1"/>
        <v>13</v>
      </c>
      <c r="T30" s="126"/>
    </row>
    <row r="31" spans="1:20" ht="18.75">
      <c r="A31" s="124">
        <v>43214</v>
      </c>
      <c r="B31" s="114" t="s">
        <v>1086</v>
      </c>
      <c r="C31" s="114">
        <v>2326</v>
      </c>
      <c r="D31" s="114">
        <v>2336</v>
      </c>
      <c r="E31" s="115" t="s">
        <v>203</v>
      </c>
      <c r="F31" s="115" t="s">
        <v>430</v>
      </c>
      <c r="G31" s="115" t="s">
        <v>209</v>
      </c>
      <c r="H31" s="115" t="s">
        <v>467</v>
      </c>
      <c r="J31" s="132" t="s">
        <v>2455</v>
      </c>
      <c r="L31" s="127" t="s">
        <v>2415</v>
      </c>
      <c r="M31" s="123" t="str">
        <f t="shared" si="0"/>
        <v>武汉威伟机械</v>
      </c>
      <c r="N31" s="134" t="s">
        <v>163</v>
      </c>
      <c r="O31" s="128" t="s">
        <v>1418</v>
      </c>
      <c r="P31" s="123" t="s">
        <v>2116</v>
      </c>
      <c r="Q31" s="126">
        <v>11</v>
      </c>
      <c r="R31" s="126">
        <v>3</v>
      </c>
      <c r="S31" s="126">
        <f t="shared" si="1"/>
        <v>14</v>
      </c>
      <c r="T31" s="126"/>
    </row>
    <row r="32" spans="1:20" ht="18.75">
      <c r="A32" s="124">
        <v>43214</v>
      </c>
      <c r="B32" s="114" t="s">
        <v>1086</v>
      </c>
      <c r="C32" s="114">
        <v>2102</v>
      </c>
      <c r="D32" s="114">
        <v>2112</v>
      </c>
      <c r="E32" s="115" t="s">
        <v>203</v>
      </c>
      <c r="F32" s="115" t="s">
        <v>430</v>
      </c>
      <c r="G32" s="115" t="s">
        <v>209</v>
      </c>
      <c r="H32" s="115" t="s">
        <v>467</v>
      </c>
      <c r="J32" s="132" t="s">
        <v>2456</v>
      </c>
      <c r="L32" s="127" t="s">
        <v>2416</v>
      </c>
      <c r="M32" s="123" t="str">
        <f t="shared" si="0"/>
        <v>武汉威伟机械</v>
      </c>
      <c r="N32" s="134" t="s">
        <v>163</v>
      </c>
      <c r="O32" s="128" t="s">
        <v>1418</v>
      </c>
      <c r="P32" s="123" t="s">
        <v>2116</v>
      </c>
      <c r="Q32" s="126">
        <v>6</v>
      </c>
      <c r="R32" s="126">
        <v>8</v>
      </c>
      <c r="S32" s="126">
        <f t="shared" si="1"/>
        <v>14</v>
      </c>
      <c r="T32" s="126"/>
    </row>
    <row r="33" spans="1:20" ht="18.75">
      <c r="A33" s="124">
        <v>43214</v>
      </c>
      <c r="B33" s="114" t="s">
        <v>1321</v>
      </c>
      <c r="C33" s="114">
        <v>2020</v>
      </c>
      <c r="D33" s="114">
        <v>2030</v>
      </c>
      <c r="E33" s="115" t="s">
        <v>203</v>
      </c>
      <c r="F33" s="115" t="s">
        <v>430</v>
      </c>
      <c r="G33" s="115" t="s">
        <v>209</v>
      </c>
      <c r="H33" s="115" t="s">
        <v>467</v>
      </c>
      <c r="J33" s="132" t="s">
        <v>2457</v>
      </c>
      <c r="L33" s="127" t="s">
        <v>2417</v>
      </c>
      <c r="M33" s="123" t="str">
        <f t="shared" si="0"/>
        <v>武汉威伟机械</v>
      </c>
      <c r="N33" s="134" t="s">
        <v>163</v>
      </c>
      <c r="O33" s="128" t="s">
        <v>1418</v>
      </c>
      <c r="P33" s="123" t="s">
        <v>2116</v>
      </c>
      <c r="Q33" s="126">
        <v>8</v>
      </c>
      <c r="R33" s="126">
        <v>5</v>
      </c>
      <c r="S33" s="126">
        <f t="shared" si="1"/>
        <v>13</v>
      </c>
      <c r="T33" s="126"/>
    </row>
    <row r="34" spans="1:20" ht="18.75">
      <c r="A34" s="124">
        <v>43214</v>
      </c>
      <c r="B34" s="114" t="s">
        <v>375</v>
      </c>
      <c r="C34" s="114">
        <v>1912</v>
      </c>
      <c r="D34" s="114">
        <v>1922</v>
      </c>
      <c r="E34" s="115" t="s">
        <v>203</v>
      </c>
      <c r="F34" s="115" t="s">
        <v>430</v>
      </c>
      <c r="G34" s="115" t="s">
        <v>209</v>
      </c>
      <c r="H34" s="115" t="s">
        <v>467</v>
      </c>
      <c r="J34" s="132" t="s">
        <v>2458</v>
      </c>
      <c r="L34" s="127" t="s">
        <v>2418</v>
      </c>
      <c r="M34" s="123" t="str">
        <f t="shared" si="0"/>
        <v>武汉威伟机械</v>
      </c>
      <c r="N34" s="134" t="s">
        <v>163</v>
      </c>
      <c r="O34" s="128" t="s">
        <v>1418</v>
      </c>
      <c r="P34" s="123" t="s">
        <v>2116</v>
      </c>
      <c r="Q34" s="126">
        <v>12</v>
      </c>
      <c r="R34" s="126">
        <v>2</v>
      </c>
      <c r="S34" s="126">
        <f t="shared" si="1"/>
        <v>14</v>
      </c>
      <c r="T34" s="126"/>
    </row>
    <row r="35" spans="1:20" ht="18.75">
      <c r="A35" s="124">
        <v>43214</v>
      </c>
      <c r="B35" s="114" t="s">
        <v>375</v>
      </c>
      <c r="C35" s="114">
        <v>1453</v>
      </c>
      <c r="D35" s="114">
        <v>1503</v>
      </c>
      <c r="E35" s="115" t="s">
        <v>203</v>
      </c>
      <c r="F35" s="115" t="s">
        <v>430</v>
      </c>
      <c r="G35" s="115" t="s">
        <v>209</v>
      </c>
      <c r="H35" s="115" t="s">
        <v>467</v>
      </c>
      <c r="J35" s="132" t="s">
        <v>2459</v>
      </c>
      <c r="L35" s="127" t="s">
        <v>2420</v>
      </c>
      <c r="M35" s="123" t="str">
        <f t="shared" si="0"/>
        <v>武汉威伟机械</v>
      </c>
      <c r="N35" s="134" t="s">
        <v>163</v>
      </c>
      <c r="O35" s="128" t="s">
        <v>1418</v>
      </c>
      <c r="P35" s="123" t="s">
        <v>2116</v>
      </c>
      <c r="Q35" s="126">
        <v>6</v>
      </c>
      <c r="R35" s="126">
        <v>7</v>
      </c>
      <c r="S35" s="126">
        <f t="shared" si="1"/>
        <v>13</v>
      </c>
      <c r="T35" s="126"/>
    </row>
    <row r="36" spans="1:20" ht="18.75">
      <c r="A36" s="124">
        <v>43214</v>
      </c>
      <c r="B36" s="114" t="s">
        <v>375</v>
      </c>
      <c r="C36" s="114">
        <v>1350</v>
      </c>
      <c r="D36" s="114">
        <v>1430</v>
      </c>
      <c r="E36" s="115" t="s">
        <v>203</v>
      </c>
      <c r="F36" s="115" t="s">
        <v>430</v>
      </c>
      <c r="G36" s="115" t="s">
        <v>209</v>
      </c>
      <c r="H36" s="115" t="s">
        <v>467</v>
      </c>
      <c r="J36" s="132" t="s">
        <v>2460</v>
      </c>
      <c r="L36" s="127" t="s">
        <v>2421</v>
      </c>
      <c r="M36" s="123" t="str">
        <f t="shared" si="0"/>
        <v>武汉威伟机械</v>
      </c>
      <c r="N36" s="134" t="s">
        <v>163</v>
      </c>
      <c r="O36" s="128" t="s">
        <v>1418</v>
      </c>
      <c r="P36" s="123" t="s">
        <v>2116</v>
      </c>
      <c r="Q36" s="126">
        <v>11</v>
      </c>
      <c r="R36" s="126">
        <v>4</v>
      </c>
      <c r="S36" s="126">
        <f t="shared" si="1"/>
        <v>15</v>
      </c>
      <c r="T36" s="126"/>
    </row>
    <row r="37" spans="1:20" ht="18.75">
      <c r="A37" s="124">
        <v>43214</v>
      </c>
      <c r="B37" s="114" t="s">
        <v>375</v>
      </c>
      <c r="C37" s="114">
        <v>1049</v>
      </c>
      <c r="D37" s="114">
        <v>1059</v>
      </c>
      <c r="E37" s="115" t="s">
        <v>203</v>
      </c>
      <c r="F37" s="115" t="s">
        <v>430</v>
      </c>
      <c r="G37" s="115" t="s">
        <v>209</v>
      </c>
      <c r="H37" s="115" t="s">
        <v>467</v>
      </c>
      <c r="J37" s="132" t="s">
        <v>2461</v>
      </c>
      <c r="L37" s="127" t="s">
        <v>2422</v>
      </c>
      <c r="M37" s="123" t="str">
        <f t="shared" si="0"/>
        <v>武汉威伟机械</v>
      </c>
      <c r="N37" s="134" t="s">
        <v>163</v>
      </c>
      <c r="O37" s="128" t="s">
        <v>1418</v>
      </c>
      <c r="P37" s="123" t="s">
        <v>2116</v>
      </c>
      <c r="Q37" s="126">
        <v>12</v>
      </c>
      <c r="R37" s="126">
        <v>3</v>
      </c>
      <c r="S37" s="126">
        <f t="shared" si="1"/>
        <v>15</v>
      </c>
      <c r="T37" s="126"/>
    </row>
    <row r="38" spans="1:20" ht="18.75">
      <c r="A38" s="124">
        <v>43214</v>
      </c>
      <c r="B38" s="114" t="s">
        <v>1086</v>
      </c>
      <c r="C38" s="114">
        <v>57</v>
      </c>
      <c r="D38" s="114">
        <v>107</v>
      </c>
      <c r="E38" s="115" t="s">
        <v>203</v>
      </c>
      <c r="F38" s="115" t="s">
        <v>430</v>
      </c>
      <c r="G38" s="115" t="s">
        <v>209</v>
      </c>
      <c r="H38" s="115" t="s">
        <v>467</v>
      </c>
      <c r="J38" s="132" t="s">
        <v>2462</v>
      </c>
      <c r="L38" s="127" t="s">
        <v>2423</v>
      </c>
      <c r="M38" s="123" t="str">
        <f t="shared" si="0"/>
        <v>武汉威伟机械</v>
      </c>
      <c r="N38" s="134" t="s">
        <v>163</v>
      </c>
      <c r="O38" s="128" t="s">
        <v>1418</v>
      </c>
      <c r="P38" s="123" t="s">
        <v>2116</v>
      </c>
      <c r="Q38" s="126">
        <v>7</v>
      </c>
      <c r="R38" s="126">
        <v>3</v>
      </c>
      <c r="S38" s="126">
        <f t="shared" si="1"/>
        <v>10</v>
      </c>
      <c r="T38" s="126"/>
    </row>
    <row r="39" spans="1:20" s="140" customFormat="1" ht="18.75">
      <c r="A39" s="54">
        <v>43214</v>
      </c>
      <c r="B39" s="139" t="s">
        <v>2424</v>
      </c>
      <c r="C39" s="139">
        <v>912</v>
      </c>
      <c r="D39" s="139">
        <v>922</v>
      </c>
      <c r="E39" s="56" t="s">
        <v>203</v>
      </c>
      <c r="F39" s="56" t="s">
        <v>430</v>
      </c>
      <c r="G39" s="56" t="s">
        <v>209</v>
      </c>
      <c r="H39" s="56" t="s">
        <v>467</v>
      </c>
      <c r="J39" s="108" t="s">
        <v>2463</v>
      </c>
      <c r="L39" s="58" t="s">
        <v>2425</v>
      </c>
      <c r="M39" s="59" t="str">
        <f t="shared" si="0"/>
        <v>武汉威伟机械</v>
      </c>
      <c r="N39" s="111" t="s">
        <v>163</v>
      </c>
      <c r="O39" s="61" t="s">
        <v>1418</v>
      </c>
      <c r="P39" s="59" t="s">
        <v>2116</v>
      </c>
      <c r="Q39" s="56">
        <v>10</v>
      </c>
      <c r="R39" s="56">
        <v>0</v>
      </c>
      <c r="S39" s="56">
        <f t="shared" si="1"/>
        <v>10</v>
      </c>
      <c r="T39" s="56"/>
    </row>
    <row r="40" spans="1:20" ht="18.75">
      <c r="A40" s="124">
        <v>43215</v>
      </c>
      <c r="B40" s="114" t="s">
        <v>2464</v>
      </c>
      <c r="C40" s="114">
        <v>20</v>
      </c>
      <c r="D40" s="114">
        <v>35</v>
      </c>
      <c r="E40" s="115" t="s">
        <v>982</v>
      </c>
      <c r="F40" s="115" t="s">
        <v>1210</v>
      </c>
      <c r="G40" s="115" t="s">
        <v>2306</v>
      </c>
      <c r="H40" s="115" t="s">
        <v>1211</v>
      </c>
      <c r="J40" s="131" t="s">
        <v>2465</v>
      </c>
      <c r="L40" s="127" t="s">
        <v>2466</v>
      </c>
      <c r="M40" s="123" t="str">
        <f t="shared" si="0"/>
        <v>武汉威伟机械</v>
      </c>
      <c r="N40" s="134" t="s">
        <v>2467</v>
      </c>
      <c r="O40" s="128" t="s">
        <v>998</v>
      </c>
      <c r="P40" s="59" t="s">
        <v>2116</v>
      </c>
      <c r="Q40" s="126">
        <v>8</v>
      </c>
      <c r="R40" s="126">
        <v>0</v>
      </c>
      <c r="S40" s="126">
        <f t="shared" si="1"/>
        <v>8</v>
      </c>
      <c r="T40" s="126"/>
    </row>
    <row r="41" spans="1:20" ht="18.75">
      <c r="A41" s="124"/>
      <c r="B41" s="114"/>
      <c r="C41" s="114"/>
      <c r="D41" s="114"/>
      <c r="E41" s="115"/>
      <c r="F41" s="115"/>
      <c r="G41" s="115"/>
      <c r="H41" s="115"/>
      <c r="J41" s="131"/>
      <c r="L41" s="127"/>
      <c r="M41" s="123"/>
      <c r="N41" s="134"/>
      <c r="O41" s="128"/>
      <c r="P41" s="123"/>
      <c r="Q41" s="126"/>
      <c r="R41" s="126"/>
      <c r="S41" s="126"/>
      <c r="T41" s="126"/>
    </row>
    <row r="42" spans="1:20" ht="18.75">
      <c r="A42" s="124"/>
      <c r="B42" s="114"/>
      <c r="C42" s="114"/>
      <c r="D42" s="114"/>
      <c r="E42" s="115"/>
      <c r="F42" s="115"/>
      <c r="G42" s="115"/>
      <c r="H42" s="115"/>
      <c r="J42" s="131"/>
      <c r="L42" s="127"/>
      <c r="M42" s="123"/>
      <c r="N42" s="134"/>
      <c r="O42" s="128"/>
      <c r="P42" s="123"/>
      <c r="Q42" s="126"/>
      <c r="R42" s="126"/>
      <c r="S42" s="126"/>
      <c r="T42" s="126"/>
    </row>
    <row r="43" spans="1:20" ht="18.75">
      <c r="A43" s="124"/>
      <c r="B43" s="114"/>
      <c r="C43" s="114"/>
      <c r="D43" s="114"/>
      <c r="E43" s="115"/>
      <c r="F43" s="115"/>
      <c r="G43" s="115"/>
      <c r="H43" s="115"/>
      <c r="J43" s="131"/>
      <c r="L43" s="127"/>
      <c r="M43" s="123"/>
      <c r="N43" s="134"/>
      <c r="O43" s="128"/>
      <c r="P43" s="123"/>
      <c r="Q43" s="126"/>
      <c r="R43" s="126"/>
      <c r="S43" s="126"/>
      <c r="T43" s="126"/>
    </row>
    <row r="44" spans="1:20" ht="18.75">
      <c r="A44" s="124"/>
      <c r="B44" s="114"/>
      <c r="C44" s="114"/>
      <c r="D44" s="114"/>
      <c r="E44" s="115"/>
      <c r="F44" s="115"/>
      <c r="G44" s="115"/>
      <c r="H44" s="115"/>
      <c r="J44" s="131"/>
      <c r="L44" s="127"/>
      <c r="M44" s="123"/>
      <c r="N44" s="134"/>
      <c r="O44" s="128"/>
      <c r="P44" s="123"/>
      <c r="Q44" s="126"/>
      <c r="R44" s="126"/>
      <c r="S44" s="126"/>
      <c r="T44" s="126"/>
    </row>
    <row r="45" spans="1:20" ht="18.75">
      <c r="A45" s="124"/>
      <c r="B45" s="114"/>
      <c r="C45" s="114"/>
      <c r="D45" s="114"/>
      <c r="E45" s="115"/>
      <c r="F45" s="115"/>
      <c r="G45" s="115"/>
      <c r="H45" s="115"/>
      <c r="J45" s="131"/>
      <c r="L45" s="127"/>
      <c r="M45" s="123"/>
      <c r="N45" s="134"/>
      <c r="O45" s="128"/>
      <c r="P45" s="123"/>
      <c r="Q45" s="126"/>
      <c r="R45" s="126"/>
      <c r="S45" s="126"/>
      <c r="T45" s="126"/>
    </row>
    <row r="46" spans="1:20" ht="18.75">
      <c r="A46" s="124"/>
      <c r="B46" s="114"/>
      <c r="C46" s="114"/>
      <c r="D46" s="114"/>
      <c r="E46" s="115"/>
      <c r="F46" s="115"/>
      <c r="G46" s="115"/>
      <c r="H46" s="115"/>
      <c r="J46" s="131"/>
      <c r="L46" s="127"/>
      <c r="M46" s="123"/>
      <c r="N46" s="134"/>
      <c r="O46" s="128"/>
      <c r="P46" s="123"/>
      <c r="Q46" s="126"/>
      <c r="R46" s="126"/>
      <c r="S46" s="126"/>
      <c r="T46" s="126"/>
    </row>
    <row r="47" spans="1:20" ht="18.75">
      <c r="A47" s="124"/>
      <c r="B47" s="114"/>
      <c r="C47" s="114"/>
      <c r="D47" s="114"/>
      <c r="E47" s="115"/>
      <c r="F47" s="115"/>
      <c r="G47" s="115"/>
      <c r="H47" s="115"/>
      <c r="J47" s="131"/>
      <c r="L47" s="127"/>
      <c r="M47" s="123"/>
      <c r="N47" s="134"/>
      <c r="O47" s="128"/>
      <c r="P47" s="123"/>
      <c r="Q47" s="126"/>
      <c r="R47" s="126"/>
      <c r="S47" s="126"/>
      <c r="T47" s="126"/>
    </row>
    <row r="48" spans="1:20" ht="18.75">
      <c r="A48" s="124"/>
      <c r="B48" s="114"/>
      <c r="C48" s="114"/>
      <c r="D48" s="114"/>
      <c r="E48" s="115"/>
      <c r="F48" s="115"/>
      <c r="G48" s="115"/>
      <c r="H48" s="115"/>
      <c r="J48" s="131"/>
      <c r="L48" s="127"/>
      <c r="M48" s="123"/>
      <c r="N48" s="134"/>
      <c r="O48" s="128"/>
      <c r="P48" s="123"/>
      <c r="Q48" s="126"/>
      <c r="R48" s="126"/>
      <c r="S48" s="126"/>
      <c r="T48" s="126"/>
    </row>
    <row r="49" spans="1:20" ht="18.75">
      <c r="A49" s="124"/>
      <c r="B49" s="114"/>
      <c r="C49" s="114"/>
      <c r="D49" s="114"/>
      <c r="E49" s="115"/>
      <c r="F49" s="115"/>
      <c r="G49" s="115"/>
      <c r="H49" s="115"/>
      <c r="J49" s="131"/>
      <c r="L49" s="127"/>
      <c r="M49" s="123"/>
      <c r="N49" s="134"/>
      <c r="O49" s="128"/>
      <c r="P49" s="123"/>
      <c r="Q49" s="126"/>
      <c r="R49" s="126"/>
      <c r="S49" s="126"/>
      <c r="T49" s="126"/>
    </row>
    <row r="50" spans="1:20" ht="18.75">
      <c r="A50" s="124"/>
      <c r="B50" s="114"/>
      <c r="C50" s="114"/>
      <c r="D50" s="114"/>
      <c r="E50" s="115"/>
      <c r="F50" s="115"/>
      <c r="G50" s="115"/>
      <c r="H50" s="115"/>
      <c r="J50" s="131"/>
      <c r="L50" s="127"/>
      <c r="M50" s="123"/>
      <c r="N50" s="134"/>
      <c r="O50" s="128"/>
      <c r="P50" s="123"/>
      <c r="Q50" s="126"/>
      <c r="R50" s="126"/>
      <c r="S50" s="126"/>
      <c r="T50" s="126"/>
    </row>
    <row r="51" spans="1:20" ht="18.75">
      <c r="A51" s="124"/>
      <c r="B51" s="114"/>
      <c r="C51" s="114"/>
      <c r="D51" s="114"/>
      <c r="E51" s="115"/>
      <c r="F51" s="115"/>
      <c r="G51" s="115"/>
      <c r="H51" s="115"/>
      <c r="J51" s="131"/>
      <c r="L51" s="127"/>
      <c r="M51" s="123"/>
      <c r="N51" s="134"/>
      <c r="O51" s="128"/>
      <c r="P51" s="123"/>
      <c r="Q51" s="126"/>
      <c r="R51" s="126"/>
      <c r="S51" s="126"/>
      <c r="T51" s="126"/>
    </row>
    <row r="52" spans="1:20" ht="18.75">
      <c r="A52" s="124"/>
      <c r="B52" s="114"/>
      <c r="C52" s="114"/>
      <c r="D52" s="114"/>
      <c r="E52" s="115"/>
      <c r="F52" s="115"/>
      <c r="G52" s="115"/>
      <c r="H52" s="115"/>
      <c r="J52" s="131"/>
      <c r="L52" s="127"/>
      <c r="M52" s="123"/>
      <c r="N52" s="134"/>
      <c r="O52" s="128"/>
      <c r="P52" s="123"/>
      <c r="Q52" s="126"/>
      <c r="R52" s="126"/>
      <c r="S52" s="126"/>
      <c r="T52" s="126"/>
    </row>
    <row r="53" spans="1:20" ht="18.75">
      <c r="A53" s="124"/>
      <c r="B53" s="114"/>
      <c r="C53" s="114"/>
      <c r="D53" s="114"/>
      <c r="E53" s="115"/>
      <c r="F53" s="115"/>
      <c r="G53" s="115"/>
      <c r="H53" s="115"/>
      <c r="J53" s="131"/>
      <c r="L53" s="127"/>
      <c r="M53" s="123"/>
      <c r="N53" s="134"/>
      <c r="O53" s="128"/>
      <c r="P53" s="123"/>
      <c r="Q53" s="126"/>
      <c r="R53" s="126"/>
      <c r="S53" s="126"/>
      <c r="T53" s="126"/>
    </row>
    <row r="54" spans="1:20" ht="18.75">
      <c r="A54" s="124"/>
      <c r="B54" s="114"/>
      <c r="C54" s="114"/>
      <c r="D54" s="114"/>
      <c r="E54" s="115"/>
      <c r="F54" s="115"/>
      <c r="G54" s="115"/>
      <c r="H54" s="115"/>
      <c r="J54" s="131"/>
      <c r="L54" s="127"/>
      <c r="M54" s="123"/>
      <c r="N54" s="134"/>
      <c r="O54" s="128"/>
      <c r="P54" s="123"/>
      <c r="Q54" s="126"/>
      <c r="R54" s="126"/>
      <c r="S54" s="126"/>
      <c r="T54" s="126"/>
    </row>
    <row r="55" spans="1:20" ht="18.75">
      <c r="A55" s="124"/>
      <c r="B55" s="114"/>
      <c r="C55" s="114"/>
      <c r="D55" s="114"/>
      <c r="E55" s="115"/>
      <c r="F55" s="115"/>
      <c r="G55" s="115"/>
      <c r="H55" s="115"/>
      <c r="J55" s="131"/>
      <c r="L55" s="127"/>
      <c r="M55" s="123"/>
      <c r="N55" s="134"/>
      <c r="O55" s="128"/>
      <c r="P55" s="123"/>
      <c r="Q55" s="126"/>
      <c r="R55" s="126"/>
      <c r="S55" s="126"/>
      <c r="T55" s="126"/>
    </row>
    <row r="56" spans="1:20" ht="18.75">
      <c r="A56" s="124"/>
      <c r="B56" s="114"/>
      <c r="C56" s="114"/>
      <c r="D56" s="114"/>
      <c r="E56" s="115"/>
      <c r="F56" s="115"/>
      <c r="G56" s="115"/>
      <c r="H56" s="115"/>
      <c r="J56" s="131"/>
      <c r="L56" s="127"/>
      <c r="M56" s="123"/>
      <c r="N56" s="134"/>
      <c r="O56" s="128"/>
      <c r="P56" s="123"/>
      <c r="Q56" s="126"/>
      <c r="R56" s="126"/>
      <c r="S56" s="126"/>
      <c r="T56" s="126"/>
    </row>
    <row r="57" spans="1:20" ht="18.75">
      <c r="A57" s="124"/>
      <c r="B57" s="114"/>
      <c r="C57" s="114"/>
      <c r="D57" s="114"/>
      <c r="E57" s="115"/>
      <c r="F57" s="115"/>
      <c r="G57" s="115"/>
      <c r="H57" s="115"/>
      <c r="J57" s="131"/>
      <c r="L57" s="127"/>
      <c r="M57" s="123"/>
      <c r="N57" s="134"/>
      <c r="O57" s="128"/>
      <c r="P57" s="123"/>
      <c r="Q57" s="126"/>
      <c r="R57" s="126"/>
      <c r="S57" s="126"/>
      <c r="T57" s="126"/>
    </row>
    <row r="58" spans="1:20" ht="18.75">
      <c r="A58" s="124"/>
      <c r="B58" s="114"/>
      <c r="C58" s="114"/>
      <c r="D58" s="114"/>
      <c r="E58" s="115"/>
      <c r="F58" s="115"/>
      <c r="G58" s="115"/>
      <c r="H58" s="115"/>
      <c r="J58" s="131"/>
      <c r="L58" s="127"/>
      <c r="M58" s="123"/>
      <c r="N58" s="134"/>
      <c r="O58" s="128"/>
      <c r="P58" s="123"/>
      <c r="Q58" s="126"/>
      <c r="R58" s="126"/>
      <c r="S58" s="126"/>
      <c r="T58" s="126"/>
    </row>
    <row r="59" spans="1:20" ht="18.75">
      <c r="A59" s="124"/>
      <c r="B59" s="114"/>
      <c r="C59" s="114"/>
      <c r="D59" s="114"/>
      <c r="E59" s="115"/>
      <c r="F59" s="115"/>
      <c r="G59" s="115"/>
      <c r="H59" s="115"/>
      <c r="J59" s="131"/>
      <c r="L59" s="127"/>
      <c r="M59" s="123"/>
      <c r="N59" s="134"/>
      <c r="O59" s="128"/>
      <c r="P59" s="123"/>
      <c r="Q59" s="126"/>
      <c r="R59" s="126"/>
      <c r="S59" s="126"/>
      <c r="T59" s="126"/>
    </row>
    <row r="60" spans="1:20" ht="18.75">
      <c r="A60" s="124"/>
      <c r="B60" s="114"/>
      <c r="C60" s="114"/>
      <c r="D60" s="114"/>
      <c r="E60" s="115"/>
      <c r="F60" s="115"/>
      <c r="G60" s="115"/>
      <c r="H60" s="115"/>
      <c r="J60" s="131"/>
      <c r="L60" s="127"/>
      <c r="M60" s="123"/>
      <c r="N60" s="134"/>
      <c r="O60" s="128"/>
      <c r="P60" s="123"/>
      <c r="Q60" s="126"/>
      <c r="R60" s="126"/>
      <c r="S60" s="126"/>
      <c r="T60" s="126"/>
    </row>
    <row r="61" spans="1:20" ht="18.75">
      <c r="A61" s="124"/>
      <c r="B61" s="114"/>
      <c r="C61" s="114"/>
      <c r="D61" s="114"/>
      <c r="E61" s="115"/>
      <c r="F61" s="115"/>
      <c r="G61" s="115"/>
      <c r="H61" s="115"/>
      <c r="J61" s="131"/>
      <c r="L61" s="127"/>
      <c r="M61" s="123"/>
      <c r="N61" s="134"/>
      <c r="O61" s="128"/>
      <c r="P61" s="123"/>
      <c r="Q61" s="126"/>
      <c r="R61" s="126"/>
      <c r="S61" s="126"/>
      <c r="T61" s="126"/>
    </row>
    <row r="62" spans="1:20" ht="18.75">
      <c r="A62" s="124"/>
      <c r="B62" s="114"/>
      <c r="C62" s="114"/>
      <c r="D62" s="114"/>
      <c r="E62" s="115"/>
      <c r="F62" s="115"/>
      <c r="G62" s="115"/>
      <c r="H62" s="115"/>
      <c r="J62" s="131"/>
      <c r="L62" s="127"/>
      <c r="M62" s="123"/>
      <c r="N62" s="134"/>
      <c r="O62" s="128"/>
      <c r="P62" s="123"/>
      <c r="Q62" s="126"/>
      <c r="R62" s="126"/>
      <c r="S62" s="126"/>
      <c r="T62" s="126"/>
    </row>
    <row r="63" spans="1:20" ht="18.75">
      <c r="A63" s="124"/>
      <c r="B63" s="114"/>
      <c r="C63" s="114"/>
      <c r="D63" s="114"/>
      <c r="E63" s="115"/>
      <c r="F63" s="115"/>
      <c r="G63" s="115"/>
      <c r="H63" s="115"/>
      <c r="J63" s="131"/>
      <c r="L63" s="127"/>
      <c r="M63" s="123"/>
      <c r="N63" s="134"/>
      <c r="O63" s="128"/>
      <c r="P63" s="123"/>
      <c r="Q63" s="126"/>
      <c r="R63" s="126"/>
      <c r="S63" s="126"/>
      <c r="T63" s="126"/>
    </row>
    <row r="64" spans="1:20" ht="18.75">
      <c r="A64" s="124"/>
      <c r="B64" s="114"/>
      <c r="C64" s="114"/>
      <c r="D64" s="114"/>
      <c r="E64" s="115"/>
      <c r="F64" s="115"/>
      <c r="G64" s="115"/>
      <c r="H64" s="115"/>
      <c r="J64" s="131"/>
      <c r="L64" s="127"/>
      <c r="M64" s="123"/>
      <c r="N64" s="134"/>
      <c r="O64" s="128"/>
      <c r="P64" s="123"/>
      <c r="Q64" s="126"/>
      <c r="R64" s="126"/>
      <c r="S64" s="126"/>
      <c r="T64" s="126"/>
    </row>
    <row r="65" spans="1:20" ht="18.75">
      <c r="A65" s="124"/>
      <c r="B65" s="114"/>
      <c r="C65" s="114"/>
      <c r="D65" s="114"/>
      <c r="E65" s="115"/>
      <c r="F65" s="115"/>
      <c r="G65" s="115"/>
      <c r="H65" s="115"/>
      <c r="J65" s="131"/>
      <c r="L65" s="127"/>
      <c r="M65" s="123"/>
      <c r="N65" s="134"/>
      <c r="O65" s="128"/>
      <c r="P65" s="123"/>
      <c r="Q65" s="126"/>
      <c r="R65" s="126"/>
      <c r="S65" s="126"/>
      <c r="T65" s="126"/>
    </row>
    <row r="66" spans="1:20" ht="18.75">
      <c r="A66" s="124"/>
      <c r="B66" s="114"/>
      <c r="C66" s="114"/>
      <c r="D66" s="114"/>
      <c r="E66" s="115"/>
      <c r="F66" s="115"/>
      <c r="G66" s="115"/>
      <c r="H66" s="115"/>
      <c r="J66" s="131"/>
      <c r="L66" s="127"/>
      <c r="M66" s="123"/>
      <c r="N66" s="134"/>
      <c r="O66" s="128"/>
      <c r="P66" s="123"/>
      <c r="Q66" s="126"/>
      <c r="R66" s="126"/>
      <c r="S66" s="126"/>
      <c r="T66" s="126"/>
    </row>
    <row r="67" spans="1:20" ht="18.75">
      <c r="A67" s="124"/>
      <c r="B67" s="114"/>
      <c r="C67" s="114"/>
      <c r="D67" s="114"/>
      <c r="E67" s="115"/>
      <c r="F67" s="115"/>
      <c r="G67" s="115"/>
      <c r="H67" s="115"/>
      <c r="J67" s="131"/>
      <c r="L67" s="127"/>
      <c r="M67" s="123"/>
      <c r="N67" s="134"/>
      <c r="O67" s="128"/>
      <c r="P67" s="123"/>
      <c r="Q67" s="126"/>
      <c r="R67" s="126"/>
      <c r="S67" s="126"/>
      <c r="T67" s="126"/>
    </row>
    <row r="68" spans="1:20" ht="18.75">
      <c r="A68" s="124"/>
      <c r="B68" s="114"/>
      <c r="C68" s="114"/>
      <c r="D68" s="114"/>
      <c r="E68" s="115"/>
      <c r="F68" s="115"/>
      <c r="G68" s="115"/>
      <c r="H68" s="115"/>
      <c r="J68" s="131"/>
      <c r="L68" s="127"/>
      <c r="M68" s="123"/>
      <c r="N68" s="134"/>
      <c r="O68" s="128"/>
      <c r="P68" s="123"/>
      <c r="Q68" s="126"/>
      <c r="R68" s="126"/>
      <c r="S68" s="126"/>
      <c r="T68" s="126"/>
    </row>
    <row r="69" spans="1:20" ht="18.75">
      <c r="A69" s="124"/>
      <c r="B69" s="114"/>
      <c r="C69" s="114"/>
      <c r="D69" s="114"/>
      <c r="E69" s="115"/>
      <c r="F69" s="115"/>
      <c r="G69" s="115"/>
      <c r="H69" s="115"/>
      <c r="J69" s="131"/>
      <c r="L69" s="127"/>
      <c r="M69" s="123"/>
      <c r="N69" s="134"/>
      <c r="O69" s="128"/>
      <c r="P69" s="123"/>
      <c r="Q69" s="126"/>
      <c r="R69" s="126"/>
      <c r="S69" s="126"/>
      <c r="T69" s="126"/>
    </row>
    <row r="70" spans="1:20" ht="18.75">
      <c r="A70" s="124"/>
      <c r="B70" s="114"/>
      <c r="C70" s="114"/>
      <c r="D70" s="114"/>
      <c r="E70" s="115"/>
      <c r="F70" s="115"/>
      <c r="G70" s="115"/>
      <c r="H70" s="115"/>
      <c r="J70" s="131"/>
      <c r="L70" s="127"/>
      <c r="M70" s="123"/>
      <c r="N70" s="134"/>
      <c r="O70" s="128"/>
      <c r="P70" s="123"/>
      <c r="Q70" s="126"/>
      <c r="R70" s="126"/>
      <c r="S70" s="126"/>
      <c r="T70" s="126"/>
    </row>
    <row r="71" spans="1:20" ht="18.75">
      <c r="A71" s="124"/>
      <c r="B71" s="114"/>
      <c r="C71" s="114"/>
      <c r="D71" s="114"/>
      <c r="E71" s="115"/>
      <c r="F71" s="115"/>
      <c r="G71" s="115"/>
      <c r="H71" s="115"/>
      <c r="J71" s="131"/>
      <c r="L71" s="127"/>
      <c r="M71" s="123"/>
      <c r="N71" s="134"/>
      <c r="O71" s="128"/>
      <c r="P71" s="123"/>
      <c r="Q71" s="126"/>
      <c r="R71" s="126"/>
      <c r="S71" s="126"/>
      <c r="T71" s="126"/>
    </row>
    <row r="72" spans="1:20" ht="18.75">
      <c r="A72" s="124"/>
      <c r="B72" s="114"/>
      <c r="C72" s="114"/>
      <c r="D72" s="114"/>
      <c r="E72" s="115"/>
      <c r="F72" s="115"/>
      <c r="G72" s="115"/>
      <c r="H72" s="115"/>
      <c r="J72" s="131"/>
      <c r="L72" s="127"/>
      <c r="M72" s="123"/>
      <c r="N72" s="134"/>
      <c r="O72" s="128"/>
      <c r="P72" s="123"/>
      <c r="Q72" s="126"/>
      <c r="R72" s="126"/>
      <c r="S72" s="126"/>
      <c r="T72" s="126"/>
    </row>
    <row r="73" spans="1:20" ht="18.75">
      <c r="A73" s="124"/>
      <c r="B73" s="114"/>
      <c r="C73" s="114"/>
      <c r="D73" s="114"/>
      <c r="E73" s="115"/>
      <c r="F73" s="115"/>
      <c r="G73" s="115"/>
      <c r="H73" s="115"/>
      <c r="J73" s="131"/>
      <c r="L73" s="127"/>
      <c r="M73" s="123"/>
      <c r="N73" s="134"/>
      <c r="O73" s="128"/>
      <c r="P73" s="123"/>
      <c r="Q73" s="126"/>
      <c r="R73" s="126"/>
      <c r="S73" s="126"/>
      <c r="T73" s="126"/>
    </row>
    <row r="74" spans="1:20" ht="18.75">
      <c r="A74" s="124"/>
      <c r="B74" s="114"/>
      <c r="C74" s="114"/>
      <c r="D74" s="114"/>
      <c r="E74" s="115"/>
      <c r="F74" s="115"/>
      <c r="G74" s="115"/>
      <c r="H74" s="115"/>
      <c r="J74" s="131"/>
      <c r="L74" s="127"/>
      <c r="M74" s="123"/>
      <c r="N74" s="134"/>
      <c r="O74" s="128"/>
      <c r="P74" s="123"/>
      <c r="Q74" s="126"/>
      <c r="R74" s="126"/>
      <c r="S74" s="126"/>
      <c r="T74" s="126"/>
    </row>
    <row r="75" spans="1:20" ht="18.75">
      <c r="A75" s="124"/>
      <c r="B75" s="114"/>
      <c r="C75" s="114"/>
      <c r="D75" s="114"/>
      <c r="E75" s="115"/>
      <c r="F75" s="115"/>
      <c r="G75" s="115"/>
      <c r="H75" s="115"/>
      <c r="J75" s="131"/>
      <c r="L75" s="127"/>
      <c r="M75" s="123"/>
      <c r="N75" s="134"/>
      <c r="O75" s="128"/>
      <c r="P75" s="123"/>
      <c r="Q75" s="126"/>
      <c r="R75" s="126"/>
      <c r="S75" s="126"/>
      <c r="T75" s="126"/>
    </row>
    <row r="76" spans="1:20" ht="18.75">
      <c r="A76" s="124"/>
      <c r="B76" s="114"/>
      <c r="C76" s="114"/>
      <c r="D76" s="114"/>
      <c r="E76" s="115"/>
      <c r="F76" s="115"/>
      <c r="G76" s="115"/>
      <c r="H76" s="115"/>
      <c r="J76" s="131"/>
      <c r="L76" s="127"/>
      <c r="M76" s="123"/>
      <c r="N76" s="134"/>
      <c r="O76" s="128"/>
      <c r="P76" s="123"/>
      <c r="Q76" s="126"/>
      <c r="R76" s="126"/>
      <c r="S76" s="126"/>
      <c r="T76" s="126"/>
    </row>
    <row r="77" spans="1:20" ht="18.75">
      <c r="A77" s="124"/>
      <c r="B77" s="114"/>
      <c r="C77" s="114"/>
      <c r="D77" s="114"/>
      <c r="E77" s="115"/>
      <c r="F77" s="115"/>
      <c r="G77" s="115"/>
      <c r="H77" s="115"/>
      <c r="J77" s="131"/>
      <c r="L77" s="127"/>
      <c r="M77" s="123"/>
      <c r="N77" s="134"/>
      <c r="O77" s="128"/>
      <c r="P77" s="123"/>
      <c r="Q77" s="126"/>
      <c r="R77" s="126"/>
      <c r="S77" s="126"/>
      <c r="T77" s="126"/>
    </row>
    <row r="78" spans="1:20" ht="18.75">
      <c r="A78" s="124"/>
      <c r="B78" s="114"/>
      <c r="C78" s="114"/>
      <c r="D78" s="114"/>
      <c r="E78" s="115"/>
      <c r="F78" s="115"/>
      <c r="G78" s="115"/>
      <c r="H78" s="115"/>
      <c r="J78" s="131"/>
      <c r="L78" s="127"/>
      <c r="M78" s="123"/>
      <c r="N78" s="134"/>
      <c r="O78" s="128"/>
      <c r="P78" s="123"/>
      <c r="Q78" s="126"/>
      <c r="R78" s="126"/>
      <c r="S78" s="126"/>
      <c r="T78" s="126"/>
    </row>
    <row r="79" spans="1:20" ht="18.75">
      <c r="A79" s="124"/>
      <c r="B79" s="114"/>
      <c r="C79" s="114"/>
      <c r="D79" s="114"/>
      <c r="E79" s="115"/>
      <c r="F79" s="115"/>
      <c r="G79" s="115"/>
      <c r="H79" s="115"/>
      <c r="J79" s="131"/>
      <c r="L79" s="127"/>
      <c r="M79" s="123"/>
      <c r="N79" s="134"/>
      <c r="O79" s="128"/>
      <c r="P79" s="123"/>
      <c r="Q79" s="126"/>
      <c r="R79" s="126"/>
      <c r="S79" s="126"/>
      <c r="T79" s="126"/>
    </row>
    <row r="80" spans="1:20" ht="18.75">
      <c r="A80" s="124"/>
      <c r="B80" s="114"/>
      <c r="C80" s="114"/>
      <c r="D80" s="114"/>
      <c r="E80" s="115"/>
      <c r="F80" s="115"/>
      <c r="G80" s="115"/>
      <c r="H80" s="115"/>
      <c r="J80" s="131"/>
      <c r="L80" s="127"/>
      <c r="M80" s="123"/>
      <c r="N80" s="134"/>
      <c r="O80" s="128"/>
      <c r="P80" s="123"/>
      <c r="Q80" s="126"/>
      <c r="R80" s="126"/>
      <c r="S80" s="126"/>
      <c r="T80" s="126"/>
    </row>
    <row r="81" spans="1:20" ht="18.75">
      <c r="A81" s="124"/>
      <c r="B81" s="114"/>
      <c r="C81" s="114"/>
      <c r="D81" s="114"/>
      <c r="E81" s="115"/>
      <c r="F81" s="115"/>
      <c r="G81" s="115"/>
      <c r="H81" s="115"/>
      <c r="J81" s="131"/>
      <c r="L81" s="127"/>
      <c r="M81" s="123"/>
      <c r="N81" s="134"/>
      <c r="O81" s="128"/>
      <c r="P81" s="123"/>
      <c r="Q81" s="126"/>
      <c r="R81" s="126"/>
      <c r="S81" s="126"/>
      <c r="T81" s="126"/>
    </row>
    <row r="82" spans="1:20" ht="18.75">
      <c r="A82" s="124"/>
      <c r="B82" s="114"/>
      <c r="C82" s="114"/>
      <c r="D82" s="114"/>
      <c r="E82" s="115"/>
      <c r="F82" s="115"/>
      <c r="G82" s="115"/>
      <c r="H82" s="115"/>
      <c r="J82" s="131"/>
      <c r="L82" s="127"/>
      <c r="M82" s="123"/>
      <c r="N82" s="134"/>
      <c r="O82" s="128"/>
      <c r="P82" s="123"/>
      <c r="Q82" s="126"/>
      <c r="R82" s="126"/>
      <c r="S82" s="126"/>
      <c r="T82" s="126"/>
    </row>
    <row r="83" spans="1:20" ht="18.75">
      <c r="A83" s="124"/>
      <c r="B83" s="114"/>
      <c r="C83" s="114"/>
      <c r="D83" s="114"/>
      <c r="E83" s="115"/>
      <c r="F83" s="115"/>
      <c r="G83" s="115"/>
      <c r="H83" s="115"/>
      <c r="J83" s="131"/>
      <c r="L83" s="127"/>
      <c r="M83" s="123"/>
      <c r="N83" s="134"/>
      <c r="O83" s="128"/>
      <c r="P83" s="123"/>
      <c r="Q83" s="126"/>
      <c r="R83" s="126"/>
      <c r="S83" s="126"/>
      <c r="T83" s="126"/>
    </row>
    <row r="84" spans="1:20" ht="18.75">
      <c r="A84" s="124"/>
      <c r="B84" s="114"/>
      <c r="C84" s="114"/>
      <c r="D84" s="114"/>
      <c r="E84" s="115"/>
      <c r="F84" s="115"/>
      <c r="G84" s="115"/>
      <c r="H84" s="115"/>
      <c r="J84" s="131"/>
      <c r="L84" s="127"/>
      <c r="M84" s="123"/>
      <c r="N84" s="134"/>
      <c r="O84" s="128"/>
      <c r="P84" s="123"/>
      <c r="Q84" s="126"/>
      <c r="R84" s="126"/>
      <c r="S84" s="126"/>
      <c r="T84" s="126"/>
    </row>
    <row r="85" spans="1:20" ht="18.75">
      <c r="A85" s="124"/>
      <c r="B85" s="114"/>
      <c r="C85" s="114"/>
      <c r="D85" s="114"/>
      <c r="E85" s="115"/>
      <c r="F85" s="115"/>
      <c r="G85" s="115"/>
      <c r="H85" s="115"/>
      <c r="J85" s="131"/>
      <c r="L85" s="127"/>
      <c r="M85" s="123"/>
      <c r="N85" s="134"/>
      <c r="O85" s="128"/>
      <c r="P85" s="123"/>
      <c r="Q85" s="126"/>
      <c r="R85" s="126"/>
      <c r="S85" s="126"/>
      <c r="T85" s="126"/>
    </row>
    <row r="86" spans="1:20" ht="18.75">
      <c r="A86" s="124"/>
      <c r="B86" s="114"/>
      <c r="C86" s="114"/>
      <c r="D86" s="114"/>
      <c r="E86" s="115"/>
      <c r="F86" s="115"/>
      <c r="G86" s="115"/>
      <c r="H86" s="115"/>
      <c r="J86" s="131"/>
      <c r="L86" s="127"/>
      <c r="M86" s="123"/>
      <c r="N86" s="134"/>
      <c r="O86" s="128"/>
      <c r="P86" s="123"/>
      <c r="Q86" s="126"/>
      <c r="R86" s="126"/>
      <c r="S86" s="126"/>
      <c r="T86" s="126"/>
    </row>
    <row r="87" spans="1:20" ht="18.75">
      <c r="A87" s="124"/>
      <c r="B87" s="114"/>
      <c r="C87" s="114"/>
      <c r="D87" s="114"/>
      <c r="E87" s="115"/>
      <c r="F87" s="115"/>
      <c r="G87" s="115"/>
      <c r="H87" s="115"/>
      <c r="J87" s="131"/>
      <c r="L87" s="127"/>
      <c r="M87" s="123"/>
      <c r="N87" s="134"/>
      <c r="O87" s="128"/>
      <c r="P87" s="123"/>
      <c r="Q87" s="126"/>
      <c r="R87" s="126"/>
      <c r="S87" s="126"/>
      <c r="T87" s="126"/>
    </row>
    <row r="88" spans="1:20" ht="18.75">
      <c r="A88" s="124"/>
      <c r="B88" s="114"/>
      <c r="C88" s="114"/>
      <c r="D88" s="114"/>
      <c r="E88" s="115"/>
      <c r="F88" s="115"/>
      <c r="G88" s="115"/>
      <c r="H88" s="115"/>
      <c r="J88" s="131"/>
      <c r="L88" s="127"/>
      <c r="M88" s="123"/>
      <c r="N88" s="134"/>
      <c r="O88" s="128"/>
      <c r="P88" s="123"/>
      <c r="Q88" s="126"/>
      <c r="R88" s="126"/>
      <c r="S88" s="126"/>
      <c r="T88" s="126"/>
    </row>
    <row r="89" spans="1:20" ht="18.75">
      <c r="A89" s="124"/>
      <c r="B89" s="114"/>
      <c r="C89" s="114"/>
      <c r="D89" s="114"/>
      <c r="E89" s="115"/>
      <c r="F89" s="115"/>
      <c r="G89" s="115"/>
      <c r="H89" s="115"/>
      <c r="J89" s="131"/>
      <c r="L89" s="127"/>
      <c r="M89" s="123"/>
      <c r="N89" s="134"/>
      <c r="O89" s="128"/>
      <c r="P89" s="123"/>
      <c r="Q89" s="126"/>
      <c r="R89" s="126"/>
      <c r="S89" s="126"/>
      <c r="T89" s="126"/>
    </row>
    <row r="90" spans="1:20" ht="18.75">
      <c r="A90" s="124"/>
      <c r="B90" s="114"/>
      <c r="C90" s="114"/>
      <c r="D90" s="114"/>
      <c r="E90" s="115"/>
      <c r="F90" s="115"/>
      <c r="G90" s="115"/>
      <c r="H90" s="115"/>
      <c r="J90" s="131"/>
      <c r="L90" s="127"/>
      <c r="M90" s="123"/>
      <c r="N90" s="134"/>
      <c r="O90" s="128"/>
      <c r="P90" s="123"/>
      <c r="Q90" s="126"/>
      <c r="R90" s="126"/>
      <c r="S90" s="126"/>
      <c r="T90" s="126"/>
    </row>
    <row r="91" spans="1:20" ht="18.75">
      <c r="A91" s="124"/>
      <c r="B91" s="114"/>
      <c r="C91" s="114"/>
      <c r="D91" s="114"/>
      <c r="E91" s="115"/>
      <c r="F91" s="115"/>
      <c r="G91" s="115"/>
      <c r="H91" s="115"/>
      <c r="J91" s="131"/>
      <c r="L91" s="127"/>
      <c r="M91" s="123"/>
      <c r="N91" s="134"/>
      <c r="O91" s="128"/>
      <c r="P91" s="123"/>
      <c r="Q91" s="126"/>
      <c r="R91" s="126"/>
      <c r="S91" s="126"/>
      <c r="T91" s="126"/>
    </row>
    <row r="92" spans="1:20" ht="18.75">
      <c r="A92" s="124"/>
      <c r="B92" s="114"/>
      <c r="C92" s="114"/>
      <c r="D92" s="114"/>
      <c r="E92" s="115"/>
      <c r="F92" s="115"/>
      <c r="G92" s="115"/>
      <c r="H92" s="115"/>
      <c r="J92" s="131"/>
      <c r="L92" s="127"/>
      <c r="M92" s="123"/>
      <c r="N92" s="134"/>
      <c r="O92" s="128"/>
      <c r="P92" s="123"/>
      <c r="Q92" s="126"/>
      <c r="R92" s="126"/>
      <c r="S92" s="126"/>
      <c r="T92" s="126"/>
    </row>
    <row r="93" spans="1:20" ht="18.75">
      <c r="A93" s="124"/>
      <c r="B93" s="114"/>
      <c r="C93" s="114"/>
      <c r="D93" s="114"/>
      <c r="E93" s="115"/>
      <c r="F93" s="115"/>
      <c r="G93" s="115"/>
      <c r="H93" s="115"/>
      <c r="J93" s="131"/>
      <c r="L93" s="127"/>
      <c r="M93" s="123"/>
      <c r="N93" s="134"/>
      <c r="O93" s="128"/>
      <c r="P93" s="123"/>
      <c r="Q93" s="126"/>
      <c r="R93" s="126"/>
      <c r="S93" s="126"/>
      <c r="T93" s="126"/>
    </row>
    <row r="94" spans="1:20" ht="18.75">
      <c r="A94" s="124"/>
      <c r="B94" s="114"/>
      <c r="C94" s="114"/>
      <c r="D94" s="114"/>
      <c r="E94" s="115"/>
      <c r="F94" s="115"/>
      <c r="G94" s="115"/>
      <c r="H94" s="115"/>
      <c r="J94" s="131"/>
      <c r="L94" s="127"/>
      <c r="M94" s="123"/>
      <c r="N94" s="134"/>
      <c r="O94" s="128"/>
      <c r="P94" s="123"/>
      <c r="Q94" s="126"/>
      <c r="R94" s="126"/>
      <c r="S94" s="126"/>
      <c r="T94" s="126"/>
    </row>
    <row r="95" spans="1:20" ht="18.75">
      <c r="A95" s="124"/>
      <c r="B95" s="114"/>
      <c r="C95" s="114"/>
      <c r="D95" s="114"/>
      <c r="E95" s="115"/>
      <c r="F95" s="115"/>
      <c r="G95" s="115"/>
      <c r="H95" s="115"/>
      <c r="J95" s="131"/>
      <c r="L95" s="127"/>
      <c r="M95" s="123"/>
      <c r="N95" s="134"/>
      <c r="O95" s="128"/>
      <c r="P95" s="123"/>
      <c r="Q95" s="126"/>
      <c r="R95" s="126"/>
      <c r="S95" s="126"/>
      <c r="T95" s="126"/>
    </row>
    <row r="96" spans="1:20" ht="18.75">
      <c r="A96" s="124"/>
      <c r="B96" s="114"/>
      <c r="C96" s="114"/>
      <c r="D96" s="114"/>
      <c r="E96" s="115"/>
      <c r="F96" s="115"/>
      <c r="G96" s="115"/>
      <c r="H96" s="115"/>
      <c r="J96" s="131"/>
      <c r="L96" s="127"/>
      <c r="M96" s="123"/>
      <c r="N96" s="134"/>
      <c r="O96" s="128"/>
      <c r="P96" s="123"/>
      <c r="Q96" s="126"/>
      <c r="R96" s="126"/>
      <c r="S96" s="126"/>
      <c r="T96" s="126"/>
    </row>
    <row r="97" spans="1:20" ht="18.75">
      <c r="A97" s="124"/>
      <c r="B97" s="114"/>
      <c r="C97" s="114"/>
      <c r="D97" s="114"/>
      <c r="E97" s="115"/>
      <c r="F97" s="115"/>
      <c r="G97" s="115"/>
      <c r="H97" s="115"/>
      <c r="J97" s="131"/>
      <c r="L97" s="127"/>
      <c r="M97" s="123"/>
      <c r="N97" s="134"/>
      <c r="O97" s="128"/>
      <c r="P97" s="123"/>
      <c r="Q97" s="126"/>
      <c r="R97" s="126"/>
      <c r="S97" s="126"/>
      <c r="T97" s="126"/>
    </row>
    <row r="98" spans="1:20" ht="18.75">
      <c r="A98" s="124"/>
      <c r="B98" s="114"/>
      <c r="C98" s="114"/>
      <c r="D98" s="114"/>
      <c r="E98" s="115"/>
      <c r="F98" s="115"/>
      <c r="G98" s="115"/>
      <c r="H98" s="115"/>
      <c r="J98" s="131"/>
      <c r="L98" s="127"/>
      <c r="M98" s="123"/>
      <c r="N98" s="134"/>
      <c r="O98" s="128"/>
      <c r="P98" s="123"/>
      <c r="Q98" s="126"/>
      <c r="R98" s="126"/>
      <c r="S98" s="126"/>
      <c r="T98" s="126"/>
    </row>
    <row r="99" spans="1:20" ht="18.75">
      <c r="A99" s="124"/>
      <c r="B99" s="114"/>
      <c r="C99" s="114"/>
      <c r="D99" s="114"/>
      <c r="E99" s="115"/>
      <c r="F99" s="115"/>
      <c r="G99" s="115"/>
      <c r="H99" s="115"/>
      <c r="J99" s="131"/>
      <c r="L99" s="127"/>
      <c r="M99" s="123"/>
      <c r="N99" s="134"/>
      <c r="O99" s="128"/>
      <c r="P99" s="123"/>
      <c r="Q99" s="126"/>
      <c r="R99" s="126"/>
      <c r="S99" s="126"/>
      <c r="T99" s="126"/>
    </row>
    <row r="100" spans="1:20" ht="18.75">
      <c r="A100" s="124"/>
      <c r="B100" s="114"/>
      <c r="C100" s="114"/>
      <c r="D100" s="114"/>
      <c r="E100" s="115"/>
      <c r="F100" s="115"/>
      <c r="G100" s="115"/>
      <c r="H100" s="115"/>
      <c r="J100" s="131"/>
      <c r="L100" s="127"/>
      <c r="M100" s="123"/>
      <c r="N100" s="134"/>
      <c r="O100" s="128"/>
      <c r="P100" s="123"/>
      <c r="Q100" s="126"/>
      <c r="R100" s="126"/>
      <c r="S100" s="126"/>
      <c r="T100" s="126"/>
    </row>
    <row r="101" spans="1:20" ht="18.75">
      <c r="A101" s="124"/>
      <c r="B101" s="114"/>
      <c r="C101" s="114"/>
      <c r="D101" s="114"/>
      <c r="E101" s="115"/>
      <c r="F101" s="115"/>
      <c r="G101" s="115"/>
      <c r="H101" s="115"/>
      <c r="J101" s="131"/>
      <c r="L101" s="127"/>
      <c r="M101" s="123"/>
      <c r="N101" s="134"/>
      <c r="O101" s="128"/>
      <c r="P101" s="123"/>
      <c r="Q101" s="126"/>
      <c r="R101" s="126"/>
      <c r="S101" s="126"/>
      <c r="T101" s="126"/>
    </row>
    <row r="102" spans="1:20" ht="18.75">
      <c r="A102" s="124"/>
      <c r="B102" s="114"/>
      <c r="C102" s="114"/>
      <c r="D102" s="114"/>
      <c r="E102" s="115"/>
      <c r="F102" s="115"/>
      <c r="G102" s="115"/>
      <c r="H102" s="115"/>
      <c r="J102" s="131"/>
      <c r="L102" s="127"/>
      <c r="M102" s="123"/>
      <c r="N102" s="134"/>
      <c r="O102" s="128"/>
      <c r="P102" s="123"/>
      <c r="Q102" s="126"/>
      <c r="R102" s="126"/>
      <c r="S102" s="126"/>
      <c r="T102" s="126"/>
    </row>
    <row r="103" spans="1:20" ht="18.75">
      <c r="A103" s="124"/>
      <c r="B103" s="114"/>
      <c r="C103" s="114"/>
      <c r="D103" s="114"/>
      <c r="E103" s="115"/>
      <c r="F103" s="115"/>
      <c r="G103" s="115"/>
      <c r="H103" s="115"/>
      <c r="J103" s="131"/>
      <c r="L103" s="127"/>
      <c r="M103" s="123"/>
      <c r="N103" s="134"/>
      <c r="O103" s="128"/>
      <c r="P103" s="123"/>
      <c r="Q103" s="126"/>
      <c r="R103" s="126"/>
      <c r="S103" s="126"/>
      <c r="T103" s="126"/>
    </row>
    <row r="104" spans="1:20" ht="18.75">
      <c r="A104" s="124"/>
      <c r="B104" s="114"/>
      <c r="C104" s="114"/>
      <c r="D104" s="114"/>
      <c r="E104" s="115"/>
      <c r="F104" s="115"/>
      <c r="G104" s="115"/>
      <c r="H104" s="115"/>
      <c r="J104" s="131"/>
      <c r="L104" s="127"/>
      <c r="M104" s="123"/>
      <c r="N104" s="134"/>
      <c r="O104" s="128"/>
      <c r="P104" s="123"/>
      <c r="Q104" s="126"/>
      <c r="R104" s="126"/>
      <c r="S104" s="126"/>
      <c r="T104" s="126"/>
    </row>
    <row r="105" spans="1:20" ht="18.75">
      <c r="A105" s="124"/>
      <c r="B105" s="114"/>
      <c r="C105" s="114"/>
      <c r="D105" s="114"/>
      <c r="E105" s="115"/>
      <c r="F105" s="115"/>
      <c r="G105" s="115"/>
      <c r="H105" s="115"/>
      <c r="J105" s="131"/>
      <c r="L105" s="127"/>
      <c r="M105" s="123"/>
      <c r="N105" s="134"/>
      <c r="O105" s="128"/>
      <c r="P105" s="123"/>
      <c r="Q105" s="126"/>
      <c r="R105" s="126"/>
      <c r="S105" s="126"/>
      <c r="T105" s="126"/>
    </row>
    <row r="106" spans="1:20" ht="18.75">
      <c r="A106" s="124"/>
      <c r="B106" s="114"/>
      <c r="C106" s="114"/>
      <c r="D106" s="114"/>
      <c r="E106" s="115"/>
      <c r="F106" s="115"/>
      <c r="G106" s="115"/>
      <c r="H106" s="115"/>
      <c r="J106" s="131"/>
      <c r="L106" s="127"/>
      <c r="M106" s="123"/>
      <c r="N106" s="134"/>
      <c r="O106" s="128"/>
      <c r="P106" s="123"/>
      <c r="Q106" s="126"/>
      <c r="R106" s="126"/>
      <c r="S106" s="126"/>
      <c r="T106" s="126"/>
    </row>
    <row r="107" spans="1:20" ht="18.75">
      <c r="A107" s="124"/>
      <c r="B107" s="114"/>
      <c r="C107" s="114"/>
      <c r="D107" s="114"/>
      <c r="E107" s="115"/>
      <c r="F107" s="115"/>
      <c r="G107" s="115"/>
      <c r="H107" s="115"/>
      <c r="J107" s="131"/>
      <c r="L107" s="127"/>
      <c r="M107" s="123"/>
      <c r="N107" s="134"/>
      <c r="O107" s="128"/>
      <c r="P107" s="123"/>
      <c r="Q107" s="126"/>
      <c r="R107" s="126"/>
      <c r="S107" s="126"/>
      <c r="T107" s="126"/>
    </row>
    <row r="108" spans="1:20" ht="18.75">
      <c r="A108" s="124"/>
      <c r="B108" s="114"/>
      <c r="C108" s="114"/>
      <c r="D108" s="114"/>
      <c r="E108" s="115"/>
      <c r="F108" s="115"/>
      <c r="G108" s="115"/>
      <c r="H108" s="115"/>
      <c r="J108" s="131"/>
      <c r="L108" s="127"/>
      <c r="M108" s="123"/>
      <c r="N108" s="134"/>
      <c r="O108" s="128"/>
      <c r="P108" s="123"/>
      <c r="Q108" s="126"/>
      <c r="R108" s="126"/>
      <c r="S108" s="126"/>
      <c r="T108" s="126"/>
    </row>
    <row r="109" spans="1:20" ht="18.75">
      <c r="A109" s="124"/>
      <c r="B109" s="114"/>
      <c r="C109" s="114"/>
      <c r="D109" s="114"/>
      <c r="E109" s="115"/>
      <c r="F109" s="115"/>
      <c r="G109" s="115"/>
      <c r="H109" s="115"/>
      <c r="J109" s="131"/>
      <c r="L109" s="127"/>
      <c r="M109" s="123"/>
      <c r="N109" s="134"/>
      <c r="O109" s="128"/>
      <c r="P109" s="123"/>
      <c r="Q109" s="126"/>
      <c r="R109" s="126"/>
      <c r="S109" s="126"/>
      <c r="T109" s="126"/>
    </row>
    <row r="110" spans="1:20" ht="18.75">
      <c r="A110" s="124"/>
      <c r="B110" s="114"/>
      <c r="C110" s="114"/>
      <c r="D110" s="114"/>
      <c r="E110" s="115"/>
      <c r="F110" s="115"/>
      <c r="G110" s="115"/>
      <c r="H110" s="115"/>
      <c r="J110" s="131"/>
      <c r="L110" s="127"/>
      <c r="M110" s="123"/>
      <c r="N110" s="134"/>
      <c r="O110" s="128"/>
      <c r="P110" s="123"/>
      <c r="Q110" s="126"/>
      <c r="R110" s="126"/>
      <c r="S110" s="126"/>
      <c r="T110" s="126"/>
    </row>
    <row r="111" spans="1:20" ht="18.75">
      <c r="A111" s="124"/>
      <c r="B111" s="114"/>
      <c r="C111" s="114"/>
      <c r="D111" s="114"/>
      <c r="E111" s="115"/>
      <c r="F111" s="115"/>
      <c r="G111" s="115"/>
      <c r="H111" s="115"/>
      <c r="J111" s="131"/>
      <c r="L111" s="127"/>
      <c r="M111" s="123"/>
      <c r="N111" s="134"/>
      <c r="O111" s="128"/>
      <c r="P111" s="123"/>
      <c r="Q111" s="126"/>
      <c r="R111" s="126"/>
      <c r="S111" s="126"/>
      <c r="T111" s="126"/>
    </row>
    <row r="112" spans="1:20" ht="18.75">
      <c r="A112" s="124"/>
      <c r="B112" s="114"/>
      <c r="C112" s="114"/>
      <c r="D112" s="114"/>
      <c r="E112" s="115"/>
      <c r="F112" s="115"/>
      <c r="G112" s="115"/>
      <c r="H112" s="115"/>
      <c r="J112" s="131"/>
      <c r="L112" s="127"/>
      <c r="M112" s="123"/>
      <c r="N112" s="134"/>
      <c r="O112" s="128"/>
      <c r="P112" s="123"/>
      <c r="Q112" s="126"/>
      <c r="R112" s="126"/>
      <c r="S112" s="126"/>
      <c r="T112" s="126"/>
    </row>
    <row r="113" spans="1:20" ht="18.75">
      <c r="A113" s="124"/>
      <c r="B113" s="114"/>
      <c r="C113" s="114"/>
      <c r="D113" s="114"/>
      <c r="E113" s="115"/>
      <c r="F113" s="115"/>
      <c r="G113" s="115"/>
      <c r="H113" s="115"/>
      <c r="J113" s="131"/>
      <c r="L113" s="127"/>
      <c r="M113" s="123"/>
      <c r="N113" s="134"/>
      <c r="O113" s="128"/>
      <c r="P113" s="123"/>
      <c r="Q113" s="126"/>
      <c r="R113" s="126"/>
      <c r="S113" s="126"/>
      <c r="T113" s="126"/>
    </row>
    <row r="114" spans="1:20" ht="18.75">
      <c r="A114" s="124"/>
      <c r="B114" s="114"/>
      <c r="C114" s="114"/>
      <c r="D114" s="114"/>
      <c r="E114" s="115"/>
      <c r="F114" s="115"/>
      <c r="G114" s="115"/>
      <c r="H114" s="115"/>
      <c r="J114" s="131"/>
      <c r="L114" s="127"/>
      <c r="M114" s="123"/>
      <c r="N114" s="134"/>
      <c r="O114" s="128"/>
      <c r="P114" s="123"/>
      <c r="Q114" s="126"/>
      <c r="R114" s="126"/>
      <c r="S114" s="126"/>
      <c r="T114" s="126"/>
    </row>
    <row r="115" spans="1:20" ht="18.75">
      <c r="A115" s="124"/>
      <c r="B115" s="114"/>
      <c r="C115" s="114"/>
      <c r="D115" s="114"/>
      <c r="E115" s="115"/>
      <c r="F115" s="115"/>
      <c r="G115" s="115"/>
      <c r="H115" s="115"/>
      <c r="J115" s="131"/>
      <c r="L115" s="127"/>
      <c r="M115" s="123"/>
      <c r="N115" s="134"/>
      <c r="O115" s="128"/>
      <c r="P115" s="123"/>
      <c r="Q115" s="126"/>
      <c r="R115" s="126"/>
      <c r="S115" s="126"/>
      <c r="T115" s="126"/>
    </row>
    <row r="116" spans="1:20" ht="18.75">
      <c r="A116" s="124"/>
      <c r="B116" s="114"/>
      <c r="C116" s="114"/>
      <c r="D116" s="114"/>
      <c r="E116" s="115"/>
      <c r="F116" s="115"/>
      <c r="G116" s="115"/>
      <c r="H116" s="115"/>
      <c r="J116" s="131"/>
      <c r="L116" s="127"/>
      <c r="M116" s="123"/>
      <c r="N116" s="134"/>
      <c r="O116" s="128"/>
      <c r="P116" s="123"/>
      <c r="Q116" s="126"/>
      <c r="R116" s="126"/>
      <c r="S116" s="126"/>
      <c r="T116" s="126"/>
    </row>
    <row r="117" spans="1:20" ht="18.75">
      <c r="A117" s="124"/>
      <c r="B117" s="114"/>
      <c r="C117" s="114"/>
      <c r="D117" s="114"/>
      <c r="E117" s="115"/>
      <c r="F117" s="115"/>
      <c r="G117" s="115"/>
      <c r="H117" s="115"/>
      <c r="J117" s="131"/>
      <c r="L117" s="127"/>
      <c r="M117" s="123"/>
      <c r="N117" s="134"/>
      <c r="O117" s="128"/>
      <c r="P117" s="123"/>
      <c r="Q117" s="126"/>
      <c r="R117" s="126"/>
      <c r="S117" s="126"/>
      <c r="T117" s="126"/>
    </row>
    <row r="118" spans="1:20" ht="18.75">
      <c r="A118" s="124"/>
      <c r="B118" s="114"/>
      <c r="C118" s="114"/>
      <c r="D118" s="114"/>
      <c r="E118" s="115"/>
      <c r="F118" s="115"/>
      <c r="G118" s="115"/>
      <c r="H118" s="115"/>
      <c r="J118" s="131"/>
      <c r="L118" s="127"/>
      <c r="M118" s="123"/>
      <c r="N118" s="134"/>
      <c r="O118" s="128"/>
      <c r="P118" s="123"/>
      <c r="Q118" s="126"/>
      <c r="R118" s="126"/>
      <c r="S118" s="126"/>
      <c r="T118" s="126"/>
    </row>
    <row r="119" spans="1:20" ht="18.75">
      <c r="A119" s="124"/>
      <c r="B119" s="114"/>
      <c r="C119" s="114"/>
      <c r="D119" s="114"/>
      <c r="E119" s="115"/>
      <c r="F119" s="115"/>
      <c r="G119" s="115"/>
      <c r="H119" s="115"/>
      <c r="J119" s="131"/>
      <c r="L119" s="127"/>
      <c r="M119" s="123"/>
      <c r="N119" s="134"/>
      <c r="O119" s="128"/>
      <c r="P119" s="123"/>
      <c r="Q119" s="126"/>
      <c r="R119" s="126"/>
      <c r="S119" s="126"/>
      <c r="T119" s="126"/>
    </row>
    <row r="120" spans="1:20" ht="18.75">
      <c r="A120" s="124"/>
      <c r="B120" s="114"/>
      <c r="C120" s="114"/>
      <c r="D120" s="114"/>
      <c r="E120" s="115"/>
      <c r="F120" s="115"/>
      <c r="G120" s="115"/>
      <c r="H120" s="115"/>
      <c r="J120" s="131"/>
      <c r="L120" s="127"/>
      <c r="M120" s="123"/>
      <c r="N120" s="134"/>
      <c r="O120" s="128"/>
      <c r="P120" s="123"/>
      <c r="Q120" s="126"/>
      <c r="R120" s="126"/>
      <c r="S120" s="126"/>
      <c r="T120" s="126"/>
    </row>
    <row r="121" spans="1:20" ht="18.75">
      <c r="A121" s="124"/>
      <c r="B121" s="114"/>
      <c r="C121" s="114"/>
      <c r="D121" s="114"/>
      <c r="E121" s="115"/>
      <c r="F121" s="115"/>
      <c r="G121" s="115"/>
      <c r="H121" s="115"/>
      <c r="J121" s="131"/>
      <c r="L121" s="127"/>
      <c r="M121" s="123"/>
      <c r="N121" s="134"/>
      <c r="O121" s="128"/>
      <c r="P121" s="123"/>
      <c r="Q121" s="126"/>
      <c r="R121" s="126"/>
      <c r="S121" s="126"/>
      <c r="T121" s="126"/>
    </row>
    <row r="122" spans="1:20" ht="18.75">
      <c r="A122" s="124"/>
      <c r="B122" s="114"/>
      <c r="C122" s="114"/>
      <c r="D122" s="114"/>
      <c r="E122" s="115"/>
      <c r="F122" s="115"/>
      <c r="G122" s="115"/>
      <c r="H122" s="115"/>
      <c r="J122" s="131"/>
      <c r="L122" s="127"/>
      <c r="M122" s="123"/>
      <c r="N122" s="134"/>
      <c r="O122" s="128"/>
      <c r="P122" s="123"/>
      <c r="Q122" s="126"/>
      <c r="R122" s="126"/>
      <c r="S122" s="126"/>
      <c r="T122" s="126"/>
    </row>
    <row r="123" spans="1:20" ht="18.75">
      <c r="A123" s="124"/>
      <c r="B123" s="114"/>
      <c r="C123" s="114"/>
      <c r="D123" s="114"/>
      <c r="E123" s="115"/>
      <c r="F123" s="115"/>
      <c r="G123" s="115"/>
      <c r="H123" s="115"/>
      <c r="J123" s="131"/>
      <c r="L123" s="127"/>
      <c r="M123" s="123"/>
      <c r="N123" s="134"/>
      <c r="O123" s="128"/>
      <c r="P123" s="123"/>
      <c r="Q123" s="126"/>
      <c r="R123" s="126"/>
      <c r="S123" s="126"/>
      <c r="T123" s="126"/>
    </row>
    <row r="124" spans="1:20" ht="18.75">
      <c r="A124" s="124"/>
      <c r="B124" s="114"/>
      <c r="C124" s="114"/>
      <c r="D124" s="114"/>
      <c r="E124" s="115"/>
      <c r="F124" s="115"/>
      <c r="G124" s="115"/>
      <c r="H124" s="115"/>
      <c r="J124" s="131"/>
      <c r="L124" s="127"/>
      <c r="M124" s="123"/>
      <c r="N124" s="134"/>
      <c r="O124" s="128"/>
      <c r="P124" s="123"/>
      <c r="Q124" s="126"/>
      <c r="R124" s="126"/>
      <c r="S124" s="126"/>
      <c r="T124" s="126"/>
    </row>
    <row r="125" spans="1:20" ht="18.75">
      <c r="A125" s="124"/>
      <c r="B125" s="114"/>
      <c r="C125" s="114"/>
      <c r="D125" s="114"/>
      <c r="E125" s="115"/>
      <c r="F125" s="115"/>
      <c r="G125" s="115"/>
      <c r="H125" s="115"/>
      <c r="J125" s="131"/>
      <c r="L125" s="127"/>
      <c r="M125" s="123"/>
      <c r="N125" s="134"/>
      <c r="O125" s="128"/>
      <c r="P125" s="123"/>
      <c r="Q125" s="126"/>
      <c r="R125" s="126"/>
      <c r="S125" s="126"/>
      <c r="T125" s="126"/>
    </row>
    <row r="126" spans="1:20" ht="18.75">
      <c r="A126" s="124"/>
      <c r="B126" s="114"/>
      <c r="C126" s="114"/>
      <c r="D126" s="114"/>
      <c r="E126" s="115"/>
      <c r="F126" s="115"/>
      <c r="G126" s="115"/>
      <c r="H126" s="115"/>
      <c r="J126" s="131"/>
      <c r="L126" s="127"/>
      <c r="M126" s="123"/>
      <c r="N126" s="134"/>
      <c r="O126" s="128"/>
      <c r="P126" s="123"/>
      <c r="Q126" s="126"/>
      <c r="R126" s="126"/>
      <c r="S126" s="126"/>
      <c r="T126" s="126"/>
    </row>
    <row r="127" spans="1:20" ht="18.75">
      <c r="A127" s="124"/>
      <c r="B127" s="114"/>
      <c r="C127" s="114"/>
      <c r="D127" s="114"/>
      <c r="E127" s="115"/>
      <c r="F127" s="115"/>
      <c r="G127" s="115"/>
      <c r="H127" s="115"/>
      <c r="J127" s="131"/>
      <c r="L127" s="127"/>
      <c r="M127" s="123"/>
      <c r="N127" s="134"/>
      <c r="O127" s="128"/>
      <c r="P127" s="123"/>
      <c r="Q127" s="126"/>
      <c r="R127" s="126"/>
      <c r="S127" s="126"/>
      <c r="T127" s="126"/>
    </row>
    <row r="128" spans="1:20" ht="18.75">
      <c r="A128" s="124"/>
      <c r="B128" s="114"/>
      <c r="C128" s="114"/>
      <c r="D128" s="114"/>
      <c r="E128" s="115"/>
      <c r="F128" s="115"/>
      <c r="G128" s="115"/>
      <c r="H128" s="115"/>
      <c r="J128" s="131"/>
      <c r="L128" s="127"/>
      <c r="M128" s="123"/>
      <c r="N128" s="134"/>
      <c r="O128" s="128"/>
      <c r="P128" s="123"/>
      <c r="Q128" s="126"/>
      <c r="R128" s="126"/>
      <c r="S128" s="126"/>
      <c r="T128" s="126"/>
    </row>
    <row r="129" spans="1:20" ht="18.75">
      <c r="A129" s="124"/>
      <c r="B129" s="114"/>
      <c r="C129" s="114"/>
      <c r="D129" s="114"/>
      <c r="E129" s="115"/>
      <c r="F129" s="115"/>
      <c r="G129" s="115"/>
      <c r="H129" s="115"/>
      <c r="J129" s="131"/>
      <c r="L129" s="127"/>
      <c r="M129" s="123"/>
      <c r="N129" s="134"/>
      <c r="O129" s="128"/>
      <c r="P129" s="123"/>
      <c r="Q129" s="126"/>
      <c r="R129" s="126"/>
      <c r="S129" s="126"/>
      <c r="T129" s="126"/>
    </row>
    <row r="130" spans="1:20" ht="18.75">
      <c r="A130" s="124"/>
      <c r="B130" s="114"/>
      <c r="C130" s="114"/>
      <c r="D130" s="114"/>
      <c r="E130" s="115"/>
      <c r="F130" s="115"/>
      <c r="G130" s="115"/>
      <c r="H130" s="115"/>
      <c r="J130" s="131"/>
      <c r="L130" s="127"/>
      <c r="M130" s="123"/>
      <c r="N130" s="134"/>
      <c r="O130" s="128"/>
      <c r="P130" s="123"/>
      <c r="Q130" s="126"/>
      <c r="R130" s="126"/>
      <c r="S130" s="126"/>
      <c r="T130" s="126"/>
    </row>
    <row r="131" spans="1:20" ht="18.75">
      <c r="A131" s="124"/>
      <c r="B131" s="114"/>
      <c r="C131" s="114"/>
      <c r="D131" s="114"/>
      <c r="E131" s="115"/>
      <c r="F131" s="115"/>
      <c r="G131" s="115"/>
      <c r="H131" s="115"/>
      <c r="J131" s="131"/>
      <c r="L131" s="127"/>
      <c r="M131" s="123"/>
      <c r="N131" s="134"/>
      <c r="O131" s="128"/>
      <c r="P131" s="123"/>
      <c r="Q131" s="126"/>
      <c r="R131" s="126"/>
      <c r="S131" s="126"/>
      <c r="T131" s="126"/>
    </row>
    <row r="132" spans="1:20" ht="18.75">
      <c r="A132" s="124"/>
      <c r="B132" s="114"/>
      <c r="C132" s="114"/>
      <c r="D132" s="114"/>
      <c r="E132" s="115"/>
      <c r="F132" s="115"/>
      <c r="G132" s="115"/>
      <c r="H132" s="115"/>
      <c r="J132" s="131"/>
      <c r="L132" s="127"/>
      <c r="M132" s="123"/>
      <c r="N132" s="134"/>
      <c r="O132" s="128"/>
      <c r="P132" s="123"/>
      <c r="Q132" s="126"/>
      <c r="R132" s="126"/>
      <c r="S132" s="126"/>
      <c r="T132" s="126"/>
    </row>
    <row r="133" spans="1:20" ht="18.75">
      <c r="A133" s="124"/>
      <c r="B133" s="114"/>
      <c r="C133" s="114"/>
      <c r="D133" s="114"/>
      <c r="E133" s="115"/>
      <c r="F133" s="115"/>
      <c r="G133" s="115"/>
      <c r="H133" s="115"/>
      <c r="J133" s="131"/>
      <c r="L133" s="127"/>
      <c r="M133" s="123"/>
      <c r="N133" s="134"/>
      <c r="O133" s="128"/>
      <c r="P133" s="123"/>
      <c r="Q133" s="126"/>
      <c r="R133" s="126"/>
      <c r="S133" s="126"/>
      <c r="T133" s="126"/>
    </row>
    <row r="134" spans="1:20" ht="18.75">
      <c r="A134" s="124"/>
      <c r="B134" s="114"/>
      <c r="C134" s="114"/>
      <c r="D134" s="114"/>
      <c r="E134" s="115"/>
      <c r="F134" s="115"/>
      <c r="G134" s="115"/>
      <c r="H134" s="115"/>
      <c r="J134" s="131"/>
      <c r="L134" s="127"/>
      <c r="M134" s="123"/>
      <c r="N134" s="134"/>
      <c r="O134" s="128"/>
      <c r="P134" s="123"/>
      <c r="Q134" s="126"/>
      <c r="R134" s="126"/>
      <c r="S134" s="126"/>
      <c r="T134" s="126"/>
    </row>
    <row r="135" spans="1:20" ht="18.75">
      <c r="A135" s="124"/>
      <c r="B135" s="114"/>
      <c r="C135" s="114"/>
      <c r="D135" s="114"/>
      <c r="E135" s="115"/>
      <c r="F135" s="115"/>
      <c r="G135" s="115"/>
      <c r="H135" s="115"/>
      <c r="J135" s="131"/>
      <c r="L135" s="127"/>
      <c r="M135" s="123"/>
      <c r="N135" s="134"/>
      <c r="O135" s="128"/>
      <c r="P135" s="123"/>
      <c r="Q135" s="126"/>
      <c r="R135" s="126"/>
      <c r="S135" s="126"/>
      <c r="T135" s="126"/>
    </row>
    <row r="136" spans="1:20" ht="18.75">
      <c r="A136" s="124"/>
      <c r="B136" s="114"/>
      <c r="C136" s="114"/>
      <c r="D136" s="114"/>
      <c r="E136" s="115"/>
      <c r="F136" s="115"/>
      <c r="G136" s="115"/>
      <c r="H136" s="115"/>
      <c r="J136" s="131"/>
      <c r="L136" s="127"/>
      <c r="M136" s="123"/>
      <c r="N136" s="134"/>
      <c r="O136" s="128"/>
      <c r="P136" s="123"/>
      <c r="Q136" s="126"/>
      <c r="R136" s="126"/>
      <c r="S136" s="126"/>
      <c r="T136" s="126"/>
    </row>
    <row r="137" spans="1:20" ht="18.75">
      <c r="A137" s="124"/>
      <c r="B137" s="114"/>
      <c r="C137" s="114"/>
      <c r="D137" s="114"/>
      <c r="E137" s="115"/>
      <c r="F137" s="115"/>
      <c r="G137" s="115"/>
      <c r="H137" s="115"/>
      <c r="J137" s="131"/>
      <c r="L137" s="127"/>
      <c r="M137" s="123"/>
      <c r="N137" s="134"/>
      <c r="O137" s="128"/>
      <c r="P137" s="123"/>
      <c r="Q137" s="126"/>
      <c r="R137" s="126"/>
      <c r="S137" s="126"/>
      <c r="T137" s="126"/>
    </row>
    <row r="138" spans="1:20" ht="18.75">
      <c r="A138" s="124"/>
      <c r="B138" s="114"/>
      <c r="C138" s="114"/>
      <c r="D138" s="114"/>
      <c r="E138" s="115"/>
      <c r="F138" s="115"/>
      <c r="G138" s="115"/>
      <c r="H138" s="115"/>
      <c r="J138" s="131"/>
      <c r="L138" s="127"/>
      <c r="M138" s="123"/>
      <c r="N138" s="134"/>
      <c r="O138" s="128"/>
      <c r="P138" s="123"/>
      <c r="Q138" s="126"/>
      <c r="R138" s="126"/>
      <c r="S138" s="126"/>
      <c r="T138" s="126"/>
    </row>
    <row r="139" spans="1:20" ht="18.75">
      <c r="A139" s="124"/>
      <c r="B139" s="114"/>
      <c r="C139" s="114"/>
      <c r="D139" s="114"/>
      <c r="E139" s="115"/>
      <c r="F139" s="115"/>
      <c r="G139" s="115"/>
      <c r="H139" s="115"/>
      <c r="J139" s="131"/>
      <c r="L139" s="127"/>
      <c r="M139" s="123"/>
      <c r="N139" s="134"/>
      <c r="O139" s="128"/>
      <c r="P139" s="123"/>
      <c r="Q139" s="126"/>
      <c r="R139" s="126"/>
      <c r="S139" s="126"/>
      <c r="T139" s="126"/>
    </row>
    <row r="140" spans="1:20" ht="18.75">
      <c r="A140" s="124"/>
      <c r="B140" s="114"/>
      <c r="C140" s="114"/>
      <c r="D140" s="114"/>
      <c r="E140" s="115"/>
      <c r="F140" s="115"/>
      <c r="G140" s="115"/>
      <c r="H140" s="115"/>
      <c r="J140" s="131"/>
      <c r="L140" s="127"/>
      <c r="M140" s="123"/>
      <c r="N140" s="134"/>
      <c r="O140" s="128"/>
      <c r="P140" s="123"/>
      <c r="Q140" s="126"/>
      <c r="R140" s="126"/>
      <c r="S140" s="126"/>
      <c r="T140" s="126"/>
    </row>
    <row r="141" spans="1:20" ht="18.75">
      <c r="A141" s="124"/>
      <c r="B141" s="114"/>
      <c r="C141" s="114"/>
      <c r="D141" s="114"/>
      <c r="E141" s="115"/>
      <c r="F141" s="115"/>
      <c r="G141" s="115"/>
      <c r="H141" s="115"/>
      <c r="J141" s="131"/>
      <c r="L141" s="127"/>
      <c r="M141" s="123"/>
      <c r="N141" s="134"/>
      <c r="O141" s="128"/>
      <c r="P141" s="123"/>
      <c r="Q141" s="126"/>
      <c r="R141" s="126"/>
      <c r="S141" s="126"/>
      <c r="T141" s="126"/>
    </row>
    <row r="142" spans="1:20" ht="18.75">
      <c r="A142" s="124"/>
      <c r="B142" s="114"/>
      <c r="C142" s="114"/>
      <c r="D142" s="114"/>
      <c r="E142" s="115"/>
      <c r="F142" s="115"/>
      <c r="G142" s="115"/>
      <c r="H142" s="115"/>
      <c r="J142" s="131"/>
      <c r="L142" s="127"/>
      <c r="M142" s="123"/>
      <c r="N142" s="134"/>
      <c r="O142" s="128"/>
      <c r="P142" s="123"/>
      <c r="Q142" s="126"/>
      <c r="R142" s="126"/>
      <c r="S142" s="126"/>
      <c r="T142" s="126"/>
    </row>
    <row r="143" spans="1:20" ht="18.75">
      <c r="A143" s="124"/>
      <c r="B143" s="114"/>
      <c r="C143" s="114"/>
      <c r="D143" s="114"/>
      <c r="E143" s="115"/>
      <c r="F143" s="115"/>
      <c r="G143" s="115"/>
      <c r="H143" s="115"/>
      <c r="J143" s="131"/>
      <c r="L143" s="127"/>
      <c r="M143" s="123"/>
      <c r="N143" s="134"/>
      <c r="O143" s="128"/>
      <c r="P143" s="123"/>
      <c r="Q143" s="126"/>
      <c r="R143" s="126"/>
      <c r="S143" s="126"/>
      <c r="T143" s="126"/>
    </row>
    <row r="144" spans="1:20" ht="18.75">
      <c r="A144" s="124"/>
      <c r="B144" s="114"/>
      <c r="C144" s="114"/>
      <c r="D144" s="114"/>
      <c r="E144" s="115"/>
      <c r="F144" s="115"/>
      <c r="G144" s="115"/>
      <c r="H144" s="115"/>
      <c r="J144" s="131"/>
      <c r="L144" s="127"/>
      <c r="M144" s="123"/>
      <c r="N144" s="134"/>
      <c r="O144" s="128"/>
      <c r="P144" s="123"/>
      <c r="Q144" s="126"/>
      <c r="R144" s="126"/>
      <c r="S144" s="126"/>
      <c r="T144" s="126"/>
    </row>
    <row r="145" spans="1:20" ht="18.75">
      <c r="A145" s="124"/>
      <c r="B145" s="114"/>
      <c r="C145" s="114"/>
      <c r="D145" s="114"/>
      <c r="E145" s="115"/>
      <c r="F145" s="115"/>
      <c r="G145" s="115"/>
      <c r="H145" s="115"/>
      <c r="J145" s="131"/>
      <c r="L145" s="127"/>
      <c r="M145" s="123"/>
      <c r="N145" s="134"/>
      <c r="O145" s="128"/>
      <c r="P145" s="123"/>
      <c r="Q145" s="126"/>
      <c r="R145" s="126"/>
      <c r="S145" s="126"/>
      <c r="T145" s="126"/>
    </row>
    <row r="146" spans="1:20" ht="18.75">
      <c r="A146" s="124"/>
      <c r="B146" s="114"/>
      <c r="C146" s="114"/>
      <c r="D146" s="114"/>
      <c r="E146" s="115"/>
      <c r="F146" s="115"/>
      <c r="G146" s="115"/>
      <c r="H146" s="115"/>
      <c r="J146" s="131"/>
      <c r="L146" s="127"/>
      <c r="M146" s="123"/>
      <c r="N146" s="134"/>
      <c r="O146" s="128"/>
      <c r="P146" s="123"/>
      <c r="Q146" s="126"/>
      <c r="R146" s="126"/>
      <c r="S146" s="126"/>
      <c r="T146" s="126"/>
    </row>
    <row r="147" spans="1:20" ht="18.75">
      <c r="A147" s="124"/>
      <c r="B147" s="114"/>
      <c r="C147" s="114"/>
      <c r="D147" s="114"/>
      <c r="E147" s="115"/>
      <c r="F147" s="115"/>
      <c r="G147" s="115"/>
      <c r="H147" s="115"/>
      <c r="J147" s="131"/>
      <c r="L147" s="127"/>
      <c r="M147" s="123"/>
      <c r="N147" s="134"/>
      <c r="O147" s="128"/>
      <c r="P147" s="123"/>
      <c r="Q147" s="126"/>
      <c r="R147" s="126"/>
      <c r="S147" s="126"/>
      <c r="T147" s="126"/>
    </row>
    <row r="148" spans="1:20" ht="18.75">
      <c r="A148" s="124"/>
      <c r="B148" s="114"/>
      <c r="C148" s="114"/>
      <c r="D148" s="114"/>
      <c r="E148" s="115"/>
      <c r="F148" s="115"/>
      <c r="G148" s="115"/>
      <c r="H148" s="115"/>
      <c r="J148" s="131"/>
      <c r="L148" s="127"/>
      <c r="M148" s="123"/>
      <c r="N148" s="134"/>
      <c r="O148" s="128"/>
      <c r="P148" s="123"/>
      <c r="Q148" s="126"/>
      <c r="R148" s="126"/>
      <c r="S148" s="126"/>
      <c r="T148" s="126"/>
    </row>
    <row r="149" spans="1:20" ht="18.75">
      <c r="A149" s="124"/>
      <c r="B149" s="114"/>
      <c r="C149" s="114"/>
      <c r="D149" s="114"/>
      <c r="E149" s="115"/>
      <c r="F149" s="115"/>
      <c r="G149" s="115"/>
      <c r="H149" s="115"/>
      <c r="J149" s="131"/>
      <c r="L149" s="127"/>
      <c r="M149" s="123"/>
      <c r="N149" s="134"/>
      <c r="O149" s="128"/>
      <c r="P149" s="123"/>
      <c r="Q149" s="126"/>
      <c r="R149" s="126"/>
      <c r="S149" s="126"/>
      <c r="T149" s="126"/>
    </row>
    <row r="150" spans="1:20" ht="18.75">
      <c r="A150" s="124"/>
      <c r="B150" s="114"/>
      <c r="C150" s="114"/>
      <c r="D150" s="114"/>
      <c r="E150" s="115"/>
      <c r="F150" s="115"/>
      <c r="G150" s="115"/>
      <c r="H150" s="115"/>
      <c r="J150" s="131"/>
      <c r="L150" s="127"/>
      <c r="M150" s="123"/>
      <c r="N150" s="134"/>
      <c r="O150" s="128"/>
      <c r="P150" s="123"/>
      <c r="Q150" s="126"/>
      <c r="R150" s="126"/>
      <c r="S150" s="126"/>
      <c r="T150" s="126"/>
    </row>
    <row r="151" spans="1:20" ht="18.75">
      <c r="A151" s="124"/>
      <c r="B151" s="114"/>
      <c r="C151" s="114"/>
      <c r="D151" s="114"/>
      <c r="E151" s="115"/>
      <c r="F151" s="115"/>
      <c r="G151" s="115"/>
      <c r="H151" s="115"/>
      <c r="J151" s="131"/>
      <c r="L151" s="127"/>
      <c r="M151" s="123"/>
      <c r="N151" s="134"/>
      <c r="O151" s="128"/>
      <c r="P151" s="123"/>
      <c r="Q151" s="126"/>
      <c r="R151" s="126"/>
      <c r="S151" s="126"/>
      <c r="T151" s="126"/>
    </row>
    <row r="152" spans="1:20" ht="18.75">
      <c r="A152" s="124"/>
      <c r="B152" s="114"/>
      <c r="C152" s="114"/>
      <c r="D152" s="114"/>
      <c r="E152" s="115"/>
      <c r="F152" s="115"/>
      <c r="G152" s="115"/>
      <c r="H152" s="115"/>
      <c r="J152" s="131"/>
      <c r="L152" s="127"/>
      <c r="M152" s="123"/>
      <c r="N152" s="134"/>
      <c r="O152" s="128"/>
      <c r="P152" s="123"/>
      <c r="Q152" s="126"/>
      <c r="R152" s="126"/>
      <c r="S152" s="126"/>
      <c r="T152" s="126"/>
    </row>
    <row r="153" spans="1:20" ht="18.75">
      <c r="A153" s="124"/>
      <c r="B153" s="114"/>
      <c r="C153" s="114"/>
      <c r="D153" s="114"/>
      <c r="E153" s="115"/>
      <c r="F153" s="115"/>
      <c r="G153" s="115"/>
      <c r="H153" s="115"/>
      <c r="J153" s="131"/>
      <c r="L153" s="127"/>
      <c r="M153" s="123"/>
      <c r="N153" s="134"/>
      <c r="O153" s="128"/>
      <c r="P153" s="123"/>
      <c r="Q153" s="126"/>
      <c r="R153" s="126"/>
      <c r="S153" s="126"/>
      <c r="T153" s="126"/>
    </row>
    <row r="154" spans="1:20" ht="18.75">
      <c r="A154" s="124"/>
      <c r="B154" s="114"/>
      <c r="C154" s="114"/>
      <c r="D154" s="114"/>
      <c r="E154" s="115"/>
      <c r="F154" s="115"/>
      <c r="G154" s="115"/>
      <c r="H154" s="115"/>
      <c r="J154" s="131"/>
      <c r="L154" s="127"/>
      <c r="M154" s="123"/>
      <c r="N154" s="134"/>
      <c r="O154" s="128"/>
      <c r="P154" s="123"/>
      <c r="Q154" s="126"/>
      <c r="R154" s="126"/>
      <c r="S154" s="126"/>
      <c r="T154" s="126"/>
    </row>
    <row r="155" spans="1:20" ht="18.75">
      <c r="A155" s="124"/>
      <c r="B155" s="114"/>
      <c r="C155" s="114"/>
      <c r="D155" s="114"/>
      <c r="E155" s="115"/>
      <c r="F155" s="115"/>
      <c r="G155" s="115"/>
      <c r="H155" s="115"/>
      <c r="J155" s="131"/>
      <c r="L155" s="127"/>
      <c r="M155" s="123"/>
      <c r="N155" s="134"/>
      <c r="O155" s="128"/>
      <c r="P155" s="123"/>
      <c r="Q155" s="126"/>
      <c r="R155" s="126"/>
      <c r="S155" s="126"/>
      <c r="T155" s="126"/>
    </row>
    <row r="156" spans="1:20" ht="18.75">
      <c r="A156" s="124"/>
      <c r="B156" s="114"/>
      <c r="C156" s="114"/>
      <c r="D156" s="114"/>
      <c r="E156" s="115"/>
      <c r="F156" s="115"/>
      <c r="G156" s="115"/>
      <c r="H156" s="115"/>
      <c r="J156" s="131"/>
      <c r="L156" s="127"/>
      <c r="M156" s="123"/>
      <c r="N156" s="134"/>
      <c r="O156" s="128"/>
      <c r="P156" s="123"/>
      <c r="Q156" s="126"/>
      <c r="R156" s="126"/>
      <c r="S156" s="126"/>
      <c r="T156" s="126"/>
    </row>
    <row r="157" spans="1:20" ht="18.75">
      <c r="A157" s="124"/>
      <c r="B157" s="114"/>
      <c r="C157" s="114"/>
      <c r="D157" s="114"/>
      <c r="E157" s="115"/>
      <c r="F157" s="115"/>
      <c r="G157" s="115"/>
      <c r="H157" s="115"/>
      <c r="J157" s="131"/>
      <c r="L157" s="127"/>
      <c r="M157" s="123"/>
      <c r="N157" s="134"/>
      <c r="O157" s="128"/>
      <c r="P157" s="123"/>
      <c r="Q157" s="126"/>
      <c r="R157" s="126"/>
      <c r="S157" s="126"/>
      <c r="T157" s="126"/>
    </row>
    <row r="158" spans="1:20" ht="18.75">
      <c r="A158" s="124"/>
      <c r="B158" s="114"/>
      <c r="C158" s="114"/>
      <c r="D158" s="114"/>
      <c r="E158" s="115"/>
      <c r="F158" s="115"/>
      <c r="G158" s="115"/>
      <c r="H158" s="115"/>
      <c r="J158" s="131"/>
      <c r="L158" s="127"/>
      <c r="M158" s="123"/>
      <c r="N158" s="134"/>
      <c r="O158" s="128"/>
      <c r="P158" s="123"/>
      <c r="Q158" s="126"/>
      <c r="R158" s="126"/>
      <c r="S158" s="126"/>
      <c r="T158" s="126"/>
    </row>
    <row r="159" spans="1:20" ht="18.75">
      <c r="A159" s="124"/>
      <c r="B159" s="114"/>
      <c r="C159" s="114"/>
      <c r="D159" s="114"/>
      <c r="E159" s="115"/>
      <c r="F159" s="115"/>
      <c r="G159" s="115"/>
      <c r="H159" s="115"/>
      <c r="J159" s="131"/>
      <c r="L159" s="127"/>
      <c r="M159" s="123"/>
      <c r="N159" s="134"/>
      <c r="O159" s="128"/>
      <c r="P159" s="123"/>
      <c r="Q159" s="126"/>
      <c r="R159" s="126"/>
      <c r="S159" s="126"/>
      <c r="T159" s="126"/>
    </row>
    <row r="160" spans="1:20" ht="18.75">
      <c r="A160" s="124"/>
      <c r="B160" s="114"/>
      <c r="C160" s="114"/>
      <c r="D160" s="114"/>
      <c r="E160" s="115"/>
      <c r="F160" s="115"/>
      <c r="G160" s="115"/>
      <c r="H160" s="115"/>
      <c r="J160" s="131"/>
      <c r="L160" s="127"/>
      <c r="M160" s="123"/>
      <c r="N160" s="134"/>
      <c r="O160" s="128"/>
      <c r="P160" s="123"/>
      <c r="Q160" s="126"/>
      <c r="R160" s="126"/>
      <c r="S160" s="126"/>
      <c r="T160" s="126"/>
    </row>
    <row r="161" spans="1:20" ht="18.75">
      <c r="A161" s="124"/>
      <c r="B161" s="114"/>
      <c r="C161" s="114"/>
      <c r="D161" s="114"/>
      <c r="E161" s="115"/>
      <c r="F161" s="115"/>
      <c r="G161" s="115"/>
      <c r="H161" s="115"/>
      <c r="J161" s="131"/>
      <c r="L161" s="127"/>
      <c r="M161" s="123"/>
      <c r="N161" s="134"/>
      <c r="O161" s="128"/>
      <c r="P161" s="123"/>
      <c r="Q161" s="126"/>
      <c r="R161" s="126"/>
      <c r="S161" s="126"/>
      <c r="T161" s="126"/>
    </row>
    <row r="162" spans="1:20" ht="18.75">
      <c r="A162" s="124"/>
      <c r="B162" s="114"/>
      <c r="C162" s="114"/>
      <c r="D162" s="114"/>
      <c r="E162" s="115"/>
      <c r="F162" s="115"/>
      <c r="G162" s="115"/>
      <c r="H162" s="115"/>
      <c r="J162" s="131"/>
      <c r="L162" s="127"/>
      <c r="M162" s="123"/>
      <c r="N162" s="134"/>
      <c r="O162" s="128"/>
      <c r="P162" s="123"/>
      <c r="Q162" s="126"/>
      <c r="R162" s="126"/>
      <c r="S162" s="126"/>
      <c r="T162" s="126"/>
    </row>
    <row r="163" spans="1:20" ht="18.75">
      <c r="A163" s="124"/>
      <c r="B163" s="114"/>
      <c r="C163" s="114"/>
      <c r="D163" s="114"/>
      <c r="E163" s="115"/>
      <c r="F163" s="115"/>
      <c r="G163" s="115"/>
      <c r="H163" s="115"/>
      <c r="J163" s="131"/>
      <c r="L163" s="127"/>
      <c r="M163" s="123"/>
      <c r="N163" s="134"/>
      <c r="O163" s="128"/>
      <c r="P163" s="123"/>
      <c r="Q163" s="126"/>
      <c r="R163" s="126"/>
      <c r="S163" s="126"/>
      <c r="T163" s="126"/>
    </row>
  </sheetData>
  <phoneticPr fontId="3" type="noConversion"/>
  <conditionalFormatting sqref="I1 K1">
    <cfRule type="duplicateValues" dxfId="3" priority="2"/>
  </conditionalFormatting>
  <conditionalFormatting sqref="J1:J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J109"/>
  <sheetViews>
    <sheetView topLeftCell="G22" workbookViewId="0">
      <selection activeCell="N17" sqref="N17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0" width="14" style="3" hidden="1" customWidth="1"/>
    <col min="11" max="11" width="14" style="3" customWidth="1"/>
    <col min="12" max="12" width="16.625" style="3" bestFit="1" customWidth="1"/>
    <col min="13" max="13" width="14.5" style="3" hidden="1" customWidth="1"/>
    <col min="14" max="14" width="14.5" style="30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138" t="s">
        <v>147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331</v>
      </c>
      <c r="K2" s="22" t="s">
        <v>9</v>
      </c>
      <c r="L2" s="21" t="s">
        <v>10</v>
      </c>
      <c r="M2" s="22" t="s">
        <v>1070</v>
      </c>
      <c r="N2" s="22" t="s">
        <v>362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43193</v>
      </c>
      <c r="B3" s="9" t="s">
        <v>25</v>
      </c>
      <c r="C3" s="10">
        <v>1459</v>
      </c>
      <c r="D3" s="10">
        <v>1645</v>
      </c>
      <c r="E3" s="11" t="s">
        <v>337</v>
      </c>
      <c r="F3" s="11" t="s">
        <v>338</v>
      </c>
      <c r="G3" s="11" t="s">
        <v>31</v>
      </c>
      <c r="H3" s="11" t="s">
        <v>73</v>
      </c>
      <c r="I3" s="12" t="s">
        <v>339</v>
      </c>
      <c r="J3" s="12"/>
      <c r="K3" s="19" t="s">
        <v>340</v>
      </c>
      <c r="L3" s="7" t="str">
        <f t="shared" ref="L3:L42" si="0">IF(A3&lt;&gt;"","武汉威伟机械","------")</f>
        <v>武汉威伟机械</v>
      </c>
      <c r="M3" s="26" t="str">
        <f>VLOOKUP(O3,ch!$A$1:$B$31,2,0)</f>
        <v>鄂AFE237</v>
      </c>
      <c r="N3" s="20" t="s">
        <v>177</v>
      </c>
      <c r="O3" s="29" t="s">
        <v>341</v>
      </c>
      <c r="P3" s="7" t="str">
        <f t="shared" ref="P3:P15" si="1">IF(M3&lt;&gt;"","9.6米","--")</f>
        <v>9.6米</v>
      </c>
      <c r="Q3" s="14">
        <v>12</v>
      </c>
      <c r="R3" s="14">
        <v>0</v>
      </c>
      <c r="S3" s="14">
        <f t="shared" ref="S3:S12" si="2">SUM(Q3:R3)</f>
        <v>12</v>
      </c>
      <c r="T3" s="7" t="str">
        <f t="shared" ref="T3:T42" si="3">IF(A3&lt;&gt;"","分拣摆渡","----")</f>
        <v>分拣摆渡</v>
      </c>
    </row>
    <row r="4" spans="1:62" s="17" customFormat="1" ht="18.75">
      <c r="A4" s="8">
        <v>43193</v>
      </c>
      <c r="B4" s="9" t="s">
        <v>25</v>
      </c>
      <c r="C4" s="10">
        <v>1825</v>
      </c>
      <c r="D4" s="10">
        <v>2011</v>
      </c>
      <c r="E4" s="11" t="s">
        <v>337</v>
      </c>
      <c r="F4" s="11" t="s">
        <v>338</v>
      </c>
      <c r="G4" s="11" t="s">
        <v>31</v>
      </c>
      <c r="H4" s="11" t="s">
        <v>73</v>
      </c>
      <c r="I4" s="12" t="s">
        <v>355</v>
      </c>
      <c r="J4" s="12"/>
      <c r="K4" s="19" t="s">
        <v>356</v>
      </c>
      <c r="L4" s="7" t="str">
        <f t="shared" si="0"/>
        <v>武汉威伟机械</v>
      </c>
      <c r="M4" s="26" t="str">
        <f>VLOOKUP(O4,ch!$A$1:$B$31,2,0)</f>
        <v>鄂AQQ353</v>
      </c>
      <c r="N4" s="20" t="s">
        <v>180</v>
      </c>
      <c r="O4" s="29" t="s">
        <v>196</v>
      </c>
      <c r="P4" s="7" t="str">
        <f t="shared" si="1"/>
        <v>9.6米</v>
      </c>
      <c r="Q4" s="14">
        <v>14</v>
      </c>
      <c r="R4" s="14">
        <v>0</v>
      </c>
      <c r="S4" s="14">
        <f t="shared" si="2"/>
        <v>14</v>
      </c>
      <c r="T4" s="7" t="str">
        <f t="shared" si="3"/>
        <v>分拣摆渡</v>
      </c>
    </row>
    <row r="5" spans="1:62" s="17" customFormat="1" ht="18.75">
      <c r="A5" s="8">
        <v>43193</v>
      </c>
      <c r="B5" s="9" t="s">
        <v>234</v>
      </c>
      <c r="C5" s="10">
        <v>1929</v>
      </c>
      <c r="D5" s="10">
        <v>2125</v>
      </c>
      <c r="E5" s="11" t="s">
        <v>337</v>
      </c>
      <c r="F5" s="11" t="s">
        <v>338</v>
      </c>
      <c r="G5" s="11" t="s">
        <v>31</v>
      </c>
      <c r="H5" s="11" t="s">
        <v>73</v>
      </c>
      <c r="I5" s="12" t="s">
        <v>360</v>
      </c>
      <c r="J5" s="12"/>
      <c r="K5" s="19" t="s">
        <v>384</v>
      </c>
      <c r="L5" s="7" t="str">
        <f t="shared" si="0"/>
        <v>武汉威伟机械</v>
      </c>
      <c r="M5" s="26" t="str">
        <f>VLOOKUP(O5,ch!$A$1:$B$31,2,0)</f>
        <v>鄂ALU151</v>
      </c>
      <c r="N5" s="20" t="s">
        <v>178</v>
      </c>
      <c r="O5" s="29" t="s">
        <v>361</v>
      </c>
      <c r="P5" s="7" t="str">
        <f t="shared" si="1"/>
        <v>9.6米</v>
      </c>
      <c r="Q5" s="14">
        <v>14</v>
      </c>
      <c r="R5" s="14">
        <v>0</v>
      </c>
      <c r="S5" s="14">
        <f t="shared" si="2"/>
        <v>14</v>
      </c>
      <c r="T5" s="7" t="str">
        <f t="shared" si="3"/>
        <v>分拣摆渡</v>
      </c>
    </row>
    <row r="6" spans="1:62" s="17" customFormat="1" ht="18.75">
      <c r="A6" s="8">
        <v>43193</v>
      </c>
      <c r="B6" s="9" t="s">
        <v>247</v>
      </c>
      <c r="C6" s="10">
        <v>1620</v>
      </c>
      <c r="D6" s="10">
        <v>1810</v>
      </c>
      <c r="E6" s="11" t="s">
        <v>201</v>
      </c>
      <c r="F6" s="11" t="s">
        <v>202</v>
      </c>
      <c r="G6" s="11" t="s">
        <v>31</v>
      </c>
      <c r="H6" s="11" t="s">
        <v>73</v>
      </c>
      <c r="I6" s="12" t="s">
        <v>342</v>
      </c>
      <c r="J6" s="12"/>
      <c r="K6" s="19" t="s">
        <v>343</v>
      </c>
      <c r="L6" s="7" t="str">
        <f t="shared" si="0"/>
        <v>武汉威伟机械</v>
      </c>
      <c r="M6" s="26" t="str">
        <f>VLOOKUP(O6,ch!$A$1:$B$31,2,0)</f>
        <v>鄂AZV377</v>
      </c>
      <c r="N6" s="20" t="s">
        <v>175</v>
      </c>
      <c r="O6" s="29" t="s">
        <v>239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43193</v>
      </c>
      <c r="B7" s="9" t="s">
        <v>234</v>
      </c>
      <c r="C7" s="10">
        <v>1920</v>
      </c>
      <c r="D7" s="10">
        <v>2123</v>
      </c>
      <c r="E7" s="11" t="s">
        <v>201</v>
      </c>
      <c r="F7" s="11" t="s">
        <v>202</v>
      </c>
      <c r="G7" s="11" t="s">
        <v>31</v>
      </c>
      <c r="H7" s="11" t="s">
        <v>73</v>
      </c>
      <c r="I7" s="12" t="s">
        <v>351</v>
      </c>
      <c r="J7" s="12"/>
      <c r="K7" s="19" t="s">
        <v>352</v>
      </c>
      <c r="L7" s="7" t="str">
        <f t="shared" si="0"/>
        <v>武汉威伟机械</v>
      </c>
      <c r="M7" s="26" t="str">
        <f>VLOOKUP(O7,ch!$A$1:$B$31,2,0)</f>
        <v>鄂ALU291</v>
      </c>
      <c r="N7" s="20" t="s">
        <v>181</v>
      </c>
      <c r="O7" s="29" t="s">
        <v>197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43193</v>
      </c>
      <c r="B8" s="9" t="s">
        <v>36</v>
      </c>
      <c r="C8" s="10">
        <v>1355</v>
      </c>
      <c r="D8" s="10">
        <v>1549</v>
      </c>
      <c r="E8" s="11" t="s">
        <v>201</v>
      </c>
      <c r="F8" s="11" t="s">
        <v>202</v>
      </c>
      <c r="G8" s="11" t="s">
        <v>31</v>
      </c>
      <c r="H8" s="11" t="s">
        <v>73</v>
      </c>
      <c r="I8" s="12" t="s">
        <v>353</v>
      </c>
      <c r="J8" s="12"/>
      <c r="K8" s="19" t="s">
        <v>354</v>
      </c>
      <c r="L8" s="7" t="str">
        <f t="shared" si="0"/>
        <v>武汉威伟机械</v>
      </c>
      <c r="M8" s="26" t="e">
        <f>VLOOKUP(O8,ch!$A$1:$B$31,2,0)</f>
        <v>#N/A</v>
      </c>
      <c r="N8" s="20" t="s">
        <v>164</v>
      </c>
      <c r="O8" s="29" t="s">
        <v>58</v>
      </c>
      <c r="P8" s="7" t="e">
        <f t="shared" si="1"/>
        <v>#N/A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43193</v>
      </c>
      <c r="B9" s="9" t="s">
        <v>307</v>
      </c>
      <c r="C9" s="10">
        <v>1120</v>
      </c>
      <c r="D9" s="10">
        <v>1150</v>
      </c>
      <c r="E9" s="11" t="s">
        <v>209</v>
      </c>
      <c r="F9" s="11" t="s">
        <v>344</v>
      </c>
      <c r="G9" s="11" t="s">
        <v>31</v>
      </c>
      <c r="H9" s="11" t="s">
        <v>73</v>
      </c>
      <c r="I9" s="12" t="s">
        <v>345</v>
      </c>
      <c r="J9" s="12"/>
      <c r="K9" s="19" t="s">
        <v>346</v>
      </c>
      <c r="L9" s="7" t="str">
        <f t="shared" si="0"/>
        <v>武汉威伟机械</v>
      </c>
      <c r="M9" s="26" t="str">
        <f>VLOOKUP(O9,ch!$A$1:$B$31,2,0)</f>
        <v>鄂ABY256</v>
      </c>
      <c r="N9" s="20" t="s">
        <v>166</v>
      </c>
      <c r="O9" s="29" t="s">
        <v>250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43193</v>
      </c>
      <c r="B10" s="9" t="s">
        <v>310</v>
      </c>
      <c r="C10" s="10">
        <v>1805</v>
      </c>
      <c r="D10" s="10">
        <v>1835</v>
      </c>
      <c r="E10" s="11" t="s">
        <v>209</v>
      </c>
      <c r="F10" s="11" t="s">
        <v>344</v>
      </c>
      <c r="G10" s="11" t="s">
        <v>31</v>
      </c>
      <c r="H10" s="11" t="s">
        <v>73</v>
      </c>
      <c r="I10" s="12" t="s">
        <v>347</v>
      </c>
      <c r="J10" s="12"/>
      <c r="K10" s="19" t="s">
        <v>348</v>
      </c>
      <c r="L10" s="7" t="str">
        <f t="shared" si="0"/>
        <v>武汉威伟机械</v>
      </c>
      <c r="M10" s="26" t="str">
        <f>VLOOKUP(O10,ch!$A$1:$B$31,2,0)</f>
        <v>鄂ABY277</v>
      </c>
      <c r="N10" s="20" t="s">
        <v>167</v>
      </c>
      <c r="O10" s="29" t="s">
        <v>191</v>
      </c>
      <c r="P10" s="7" t="str">
        <f t="shared" si="1"/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43193</v>
      </c>
      <c r="B11" s="9" t="s">
        <v>310</v>
      </c>
      <c r="C11" s="10">
        <v>1915</v>
      </c>
      <c r="D11" s="10">
        <v>1924</v>
      </c>
      <c r="E11" s="11" t="s">
        <v>209</v>
      </c>
      <c r="F11" s="11" t="s">
        <v>344</v>
      </c>
      <c r="G11" s="11" t="s">
        <v>31</v>
      </c>
      <c r="H11" s="11" t="s">
        <v>73</v>
      </c>
      <c r="I11" s="12" t="s">
        <v>349</v>
      </c>
      <c r="J11" s="12"/>
      <c r="K11" s="19" t="s">
        <v>350</v>
      </c>
      <c r="L11" s="7" t="str">
        <f t="shared" si="0"/>
        <v>武汉威伟机械</v>
      </c>
      <c r="M11" s="26" t="str">
        <f>VLOOKUP(O11,ch!$A$1:$B$31,2,0)</f>
        <v>鄂ABY277</v>
      </c>
      <c r="N11" s="20" t="s">
        <v>167</v>
      </c>
      <c r="O11" s="29" t="s">
        <v>191</v>
      </c>
      <c r="P11" s="7" t="str">
        <f t="shared" si="1"/>
        <v>9.6米</v>
      </c>
      <c r="Q11" s="14">
        <v>14</v>
      </c>
      <c r="R11" s="14">
        <v>0</v>
      </c>
      <c r="S11" s="14">
        <f t="shared" si="2"/>
        <v>14</v>
      </c>
      <c r="T11" s="7" t="str">
        <f t="shared" si="3"/>
        <v>分拣摆渡</v>
      </c>
    </row>
    <row r="12" spans="1:62" s="17" customFormat="1" ht="18.75">
      <c r="A12" s="8">
        <v>43193</v>
      </c>
      <c r="B12" s="9" t="s">
        <v>357</v>
      </c>
      <c r="C12" s="10">
        <v>2022</v>
      </c>
      <c r="D12" s="10">
        <v>2030</v>
      </c>
      <c r="E12" s="11" t="s">
        <v>209</v>
      </c>
      <c r="F12" s="11" t="s">
        <v>344</v>
      </c>
      <c r="G12" s="11" t="s">
        <v>31</v>
      </c>
      <c r="H12" s="11" t="s">
        <v>73</v>
      </c>
      <c r="I12" s="12" t="s">
        <v>358</v>
      </c>
      <c r="J12" s="12"/>
      <c r="K12" s="19" t="s">
        <v>359</v>
      </c>
      <c r="L12" s="7" t="str">
        <f t="shared" si="0"/>
        <v>武汉威伟机械</v>
      </c>
      <c r="M12" s="26" t="str">
        <f>VLOOKUP(O12,ch!$A$1:$B$31,2,0)</f>
        <v>鄂AZV377</v>
      </c>
      <c r="N12" s="20" t="s">
        <v>175</v>
      </c>
      <c r="O12" s="29" t="s">
        <v>239</v>
      </c>
      <c r="P12" s="7" t="str">
        <f t="shared" si="1"/>
        <v>9.6米</v>
      </c>
      <c r="Q12" s="14">
        <v>14</v>
      </c>
      <c r="R12" s="14">
        <v>0</v>
      </c>
      <c r="S12" s="14">
        <f t="shared" si="2"/>
        <v>14</v>
      </c>
      <c r="T12" s="7" t="str">
        <f t="shared" si="3"/>
        <v>分拣摆渡</v>
      </c>
    </row>
    <row r="13" spans="1:62" s="35" customFormat="1" ht="18.75">
      <c r="A13" s="8">
        <v>43193</v>
      </c>
      <c r="B13" s="10" t="s">
        <v>386</v>
      </c>
      <c r="C13" s="10">
        <v>2030</v>
      </c>
      <c r="D13" s="10">
        <v>2130</v>
      </c>
      <c r="E13" s="11" t="s">
        <v>209</v>
      </c>
      <c r="F13" s="11" t="s">
        <v>344</v>
      </c>
      <c r="G13" s="11" t="s">
        <v>31</v>
      </c>
      <c r="H13" s="11" t="s">
        <v>366</v>
      </c>
      <c r="I13" s="12" t="s">
        <v>385</v>
      </c>
      <c r="J13" s="10"/>
      <c r="K13" s="19" t="s">
        <v>387</v>
      </c>
      <c r="L13" s="7" t="str">
        <f t="shared" si="0"/>
        <v>武汉威伟机械</v>
      </c>
      <c r="M13" s="26" t="e">
        <f>VLOOKUP(O13,ch!$A$1:$B$31,2,0)</f>
        <v>#N/A</v>
      </c>
      <c r="N13" s="51" t="s">
        <v>164</v>
      </c>
      <c r="O13" s="29" t="s">
        <v>58</v>
      </c>
      <c r="P13" s="7" t="e">
        <f t="shared" si="1"/>
        <v>#N/A</v>
      </c>
      <c r="Q13" s="14">
        <v>14</v>
      </c>
      <c r="R13" s="14">
        <v>0</v>
      </c>
      <c r="S13" s="14">
        <f t="shared" ref="S13:S15" si="4">SUM(Q13:R13)</f>
        <v>14</v>
      </c>
      <c r="T13" s="7" t="str">
        <f t="shared" si="3"/>
        <v>分拣摆渡</v>
      </c>
    </row>
    <row r="14" spans="1:62" s="35" customFormat="1" ht="18.75">
      <c r="A14" s="8">
        <v>43193</v>
      </c>
      <c r="B14" s="10" t="s">
        <v>395</v>
      </c>
      <c r="C14" s="10">
        <v>2156</v>
      </c>
      <c r="D14" s="10">
        <v>2203</v>
      </c>
      <c r="E14" s="11" t="s">
        <v>209</v>
      </c>
      <c r="F14" s="11" t="s">
        <v>344</v>
      </c>
      <c r="G14" s="11" t="s">
        <v>31</v>
      </c>
      <c r="H14" s="11" t="s">
        <v>73</v>
      </c>
      <c r="I14" s="12" t="s">
        <v>394</v>
      </c>
      <c r="J14" s="10"/>
      <c r="K14" s="19" t="s">
        <v>396</v>
      </c>
      <c r="L14" s="7" t="str">
        <f t="shared" si="0"/>
        <v>武汉威伟机械</v>
      </c>
      <c r="M14" s="26" t="e">
        <f>VLOOKUP(O14,ch!$A$1:$B$31,2,0)</f>
        <v>#N/A</v>
      </c>
      <c r="N14" s="51" t="s">
        <v>164</v>
      </c>
      <c r="O14" s="29" t="s">
        <v>58</v>
      </c>
      <c r="P14" s="7" t="e">
        <f t="shared" si="1"/>
        <v>#N/A</v>
      </c>
      <c r="Q14" s="14">
        <v>8</v>
      </c>
      <c r="R14" s="14">
        <v>0</v>
      </c>
      <c r="S14" s="14">
        <f t="shared" si="4"/>
        <v>8</v>
      </c>
      <c r="T14" s="7" t="str">
        <f t="shared" si="3"/>
        <v>分拣摆渡</v>
      </c>
    </row>
    <row r="15" spans="1:62" s="35" customFormat="1" ht="18.75">
      <c r="A15" s="8">
        <v>43193</v>
      </c>
      <c r="B15" s="10" t="s">
        <v>397</v>
      </c>
      <c r="C15" s="10">
        <v>2025</v>
      </c>
      <c r="D15" s="10">
        <v>2035</v>
      </c>
      <c r="E15" s="11" t="s">
        <v>398</v>
      </c>
      <c r="F15" s="11" t="s">
        <v>399</v>
      </c>
      <c r="G15" s="11" t="s">
        <v>390</v>
      </c>
      <c r="H15" s="11" t="s">
        <v>391</v>
      </c>
      <c r="I15" s="12" t="s">
        <v>400</v>
      </c>
      <c r="J15" s="10"/>
      <c r="K15" s="19" t="s">
        <v>401</v>
      </c>
      <c r="L15" s="7" t="str">
        <f t="shared" si="0"/>
        <v>武汉威伟机械</v>
      </c>
      <c r="M15" s="26" t="str">
        <f>VLOOKUP(O15,ch!$A$1:$B$31,2,0)</f>
        <v>鄂AFX299</v>
      </c>
      <c r="N15" s="51" t="s">
        <v>363</v>
      </c>
      <c r="O15" s="29" t="s">
        <v>402</v>
      </c>
      <c r="P15" s="7" t="str">
        <f t="shared" si="1"/>
        <v>9.6米</v>
      </c>
      <c r="Q15" s="14">
        <v>2</v>
      </c>
      <c r="R15" s="14">
        <v>1</v>
      </c>
      <c r="S15" s="14">
        <f t="shared" si="4"/>
        <v>3</v>
      </c>
      <c r="T15" s="7" t="str">
        <f t="shared" si="3"/>
        <v>分拣摆渡</v>
      </c>
    </row>
    <row r="16" spans="1:62" s="35" customFormat="1" ht="18.75">
      <c r="A16" s="8">
        <v>43193</v>
      </c>
      <c r="B16" s="10" t="s">
        <v>397</v>
      </c>
      <c r="C16" s="10">
        <v>1630</v>
      </c>
      <c r="D16" s="10">
        <v>1640</v>
      </c>
      <c r="E16" s="11" t="s">
        <v>398</v>
      </c>
      <c r="F16" s="11" t="s">
        <v>399</v>
      </c>
      <c r="G16" s="11" t="s">
        <v>390</v>
      </c>
      <c r="H16" s="11" t="s">
        <v>391</v>
      </c>
      <c r="I16" s="12" t="s">
        <v>403</v>
      </c>
      <c r="J16" s="10"/>
      <c r="K16" s="19" t="s">
        <v>404</v>
      </c>
      <c r="L16" s="7" t="str">
        <f t="shared" ref="L16" si="5">IF(A16&lt;&gt;"","武汉威伟机械","------")</f>
        <v>武汉威伟机械</v>
      </c>
      <c r="M16" s="26" t="str">
        <f>VLOOKUP(O16,ch!$A$1:$B$31,2,0)</f>
        <v>鄂AFX299</v>
      </c>
      <c r="N16" s="51" t="s">
        <v>363</v>
      </c>
      <c r="O16" s="29" t="s">
        <v>402</v>
      </c>
      <c r="P16" s="7" t="str">
        <f t="shared" ref="P16" si="6">IF(M16&lt;&gt;"","9.6米","--")</f>
        <v>9.6米</v>
      </c>
      <c r="Q16" s="14">
        <v>2</v>
      </c>
      <c r="R16" s="14">
        <v>0</v>
      </c>
      <c r="S16" s="14">
        <f t="shared" ref="S16" si="7">SUM(Q16:R16)</f>
        <v>2</v>
      </c>
      <c r="T16" s="7" t="str">
        <f t="shared" ref="T16" si="8">IF(A16&lt;&gt;"","分拣摆渡","----")</f>
        <v>分拣摆渡</v>
      </c>
    </row>
    <row r="17" spans="1:20" s="35" customFormat="1" ht="18.75">
      <c r="A17" s="8">
        <v>43193</v>
      </c>
      <c r="B17" s="10" t="s">
        <v>397</v>
      </c>
      <c r="C17" s="10">
        <v>1530</v>
      </c>
      <c r="D17" s="10">
        <v>1540</v>
      </c>
      <c r="E17" s="11" t="s">
        <v>398</v>
      </c>
      <c r="F17" s="11" t="s">
        <v>399</v>
      </c>
      <c r="G17" s="11" t="s">
        <v>390</v>
      </c>
      <c r="H17" s="11" t="s">
        <v>391</v>
      </c>
      <c r="I17" s="12" t="s">
        <v>405</v>
      </c>
      <c r="J17" s="10"/>
      <c r="K17" s="19" t="s">
        <v>406</v>
      </c>
      <c r="L17" s="7" t="str">
        <f t="shared" ref="L17" si="9">IF(A17&lt;&gt;"","武汉威伟机械","------")</f>
        <v>武汉威伟机械</v>
      </c>
      <c r="M17" s="26" t="str">
        <f>VLOOKUP(O17,ch!$A$1:$B$31,2,0)</f>
        <v>鄂AFX299</v>
      </c>
      <c r="N17" s="51" t="s">
        <v>363</v>
      </c>
      <c r="O17" s="29" t="s">
        <v>402</v>
      </c>
      <c r="P17" s="7" t="str">
        <f t="shared" ref="P17" si="10">IF(M17&lt;&gt;"","9.6米","--")</f>
        <v>9.6米</v>
      </c>
      <c r="Q17" s="14">
        <v>2</v>
      </c>
      <c r="R17" s="14">
        <v>0</v>
      </c>
      <c r="S17" s="14">
        <f t="shared" ref="S17" si="11">SUM(Q17:R17)</f>
        <v>2</v>
      </c>
      <c r="T17" s="7" t="str">
        <f t="shared" ref="T17" si="12">IF(A17&lt;&gt;"","分拣摆渡","----")</f>
        <v>分拣摆渡</v>
      </c>
    </row>
    <row r="18" spans="1:20" s="35" customFormat="1" ht="18.75">
      <c r="A18" s="8">
        <v>43193</v>
      </c>
      <c r="B18" s="10" t="s">
        <v>397</v>
      </c>
      <c r="C18" s="10">
        <v>1430</v>
      </c>
      <c r="D18" s="10">
        <v>1440</v>
      </c>
      <c r="E18" s="11" t="s">
        <v>398</v>
      </c>
      <c r="F18" s="11" t="s">
        <v>399</v>
      </c>
      <c r="G18" s="11" t="s">
        <v>390</v>
      </c>
      <c r="H18" s="11" t="s">
        <v>391</v>
      </c>
      <c r="I18" s="12" t="s">
        <v>407</v>
      </c>
      <c r="J18" s="10"/>
      <c r="K18" s="19" t="s">
        <v>408</v>
      </c>
      <c r="L18" s="7" t="str">
        <f t="shared" ref="L18" si="13">IF(A18&lt;&gt;"","武汉威伟机械","------")</f>
        <v>武汉威伟机械</v>
      </c>
      <c r="M18" s="26" t="str">
        <f>VLOOKUP(O18,ch!$A$1:$B$31,2,0)</f>
        <v>鄂AFX299</v>
      </c>
      <c r="N18" s="51" t="s">
        <v>363</v>
      </c>
      <c r="O18" s="29" t="s">
        <v>402</v>
      </c>
      <c r="P18" s="7" t="str">
        <f t="shared" ref="P18" si="14">IF(M18&lt;&gt;"","9.6米","--")</f>
        <v>9.6米</v>
      </c>
      <c r="Q18" s="14">
        <v>2</v>
      </c>
      <c r="R18" s="14">
        <v>1</v>
      </c>
      <c r="S18" s="14">
        <f t="shared" ref="S18" si="15">SUM(Q18:R18)</f>
        <v>3</v>
      </c>
      <c r="T18" s="7" t="str">
        <f t="shared" ref="T18" si="16">IF(A18&lt;&gt;"","分拣摆渡","----")</f>
        <v>分拣摆渡</v>
      </c>
    </row>
    <row r="19" spans="1:20" s="35" customFormat="1" ht="18.75">
      <c r="A19" s="8">
        <v>43193</v>
      </c>
      <c r="B19" s="10" t="s">
        <v>397</v>
      </c>
      <c r="C19" s="10">
        <v>1130</v>
      </c>
      <c r="D19" s="10">
        <v>1140</v>
      </c>
      <c r="E19" s="11" t="s">
        <v>398</v>
      </c>
      <c r="F19" s="11" t="s">
        <v>399</v>
      </c>
      <c r="G19" s="11" t="s">
        <v>390</v>
      </c>
      <c r="H19" s="11" t="s">
        <v>391</v>
      </c>
      <c r="I19" s="12" t="s">
        <v>409</v>
      </c>
      <c r="J19" s="10"/>
      <c r="K19" s="19" t="s">
        <v>410</v>
      </c>
      <c r="L19" s="7" t="str">
        <f t="shared" ref="L19" si="17">IF(A19&lt;&gt;"","武汉威伟机械","------")</f>
        <v>武汉威伟机械</v>
      </c>
      <c r="M19" s="26" t="str">
        <f>VLOOKUP(O19,ch!$A$1:$B$31,2,0)</f>
        <v>鄂AFX299</v>
      </c>
      <c r="N19" s="51" t="s">
        <v>363</v>
      </c>
      <c r="O19" s="29" t="s">
        <v>402</v>
      </c>
      <c r="P19" s="7" t="str">
        <f t="shared" ref="P19" si="18">IF(M19&lt;&gt;"","9.6米","--")</f>
        <v>9.6米</v>
      </c>
      <c r="Q19" s="14">
        <v>2</v>
      </c>
      <c r="R19" s="14">
        <v>0</v>
      </c>
      <c r="S19" s="14">
        <f t="shared" ref="S19" si="19">SUM(Q19:R19)</f>
        <v>2</v>
      </c>
      <c r="T19" s="7" t="str">
        <f t="shared" ref="T19" si="20">IF(A19&lt;&gt;"","分拣摆渡","----")</f>
        <v>分拣摆渡</v>
      </c>
    </row>
    <row r="20" spans="1:20" s="35" customFormat="1" ht="18.75">
      <c r="A20" s="8">
        <v>43193</v>
      </c>
      <c r="B20" s="10" t="s">
        <v>397</v>
      </c>
      <c r="C20" s="10">
        <v>1030</v>
      </c>
      <c r="D20" s="10">
        <v>1040</v>
      </c>
      <c r="E20" s="11" t="s">
        <v>398</v>
      </c>
      <c r="F20" s="11" t="s">
        <v>399</v>
      </c>
      <c r="G20" s="11" t="s">
        <v>390</v>
      </c>
      <c r="H20" s="11" t="s">
        <v>391</v>
      </c>
      <c r="I20" s="12" t="s">
        <v>411</v>
      </c>
      <c r="J20" s="10"/>
      <c r="K20" s="19" t="s">
        <v>412</v>
      </c>
      <c r="L20" s="7" t="str">
        <f t="shared" ref="L20" si="21">IF(A20&lt;&gt;"","武汉威伟机械","------")</f>
        <v>武汉威伟机械</v>
      </c>
      <c r="M20" s="26" t="str">
        <f>VLOOKUP(O20,ch!$A$1:$B$31,2,0)</f>
        <v>鄂AFX299</v>
      </c>
      <c r="N20" s="51" t="s">
        <v>363</v>
      </c>
      <c r="O20" s="29" t="s">
        <v>402</v>
      </c>
      <c r="P20" s="7" t="str">
        <f t="shared" ref="P20" si="22">IF(M20&lt;&gt;"","9.6米","--")</f>
        <v>9.6米</v>
      </c>
      <c r="Q20" s="14">
        <v>4</v>
      </c>
      <c r="R20" s="14">
        <v>0</v>
      </c>
      <c r="S20" s="14">
        <f t="shared" ref="S20" si="23">SUM(Q20:R20)</f>
        <v>4</v>
      </c>
      <c r="T20" s="7" t="str">
        <f t="shared" ref="T20" si="24">IF(A20&lt;&gt;"","分拣摆渡","----")</f>
        <v>分拣摆渡</v>
      </c>
    </row>
    <row r="21" spans="1:20" s="35" customFormat="1" ht="18.75">
      <c r="A21" s="8">
        <v>43193</v>
      </c>
      <c r="B21" s="10" t="s">
        <v>397</v>
      </c>
      <c r="C21" s="10">
        <v>2135</v>
      </c>
      <c r="D21" s="10">
        <v>2145</v>
      </c>
      <c r="E21" s="11" t="s">
        <v>398</v>
      </c>
      <c r="F21" s="11" t="s">
        <v>399</v>
      </c>
      <c r="G21" s="11" t="s">
        <v>390</v>
      </c>
      <c r="H21" s="11" t="s">
        <v>391</v>
      </c>
      <c r="I21" s="12" t="s">
        <v>413</v>
      </c>
      <c r="J21" s="10"/>
      <c r="K21" s="19" t="s">
        <v>414</v>
      </c>
      <c r="L21" s="7" t="str">
        <f>IF(A21&lt;&gt;"","武汉威伟机械","------")</f>
        <v>武汉威伟机械</v>
      </c>
      <c r="M21" s="26" t="str">
        <f>VLOOKUP(O21,ch!$A$1:$B$31,2,0)</f>
        <v>鄂AFX299</v>
      </c>
      <c r="N21" s="51" t="s">
        <v>363</v>
      </c>
      <c r="O21" s="29" t="s">
        <v>402</v>
      </c>
      <c r="P21" s="7" t="str">
        <f t="shared" ref="P21" si="25">IF(M21&lt;&gt;"","9.6米","--")</f>
        <v>9.6米</v>
      </c>
      <c r="Q21" s="14">
        <v>1</v>
      </c>
      <c r="R21" s="14">
        <v>0</v>
      </c>
      <c r="S21" s="14">
        <f t="shared" ref="S21" si="26">SUM(Q21:R21)</f>
        <v>1</v>
      </c>
      <c r="T21" s="7" t="str">
        <f t="shared" ref="T21" si="27">IF(A21&lt;&gt;"","分拣摆渡","----")</f>
        <v>分拣摆渡</v>
      </c>
    </row>
    <row r="22" spans="1:20" s="35" customFormat="1" ht="18.75">
      <c r="A22" s="8">
        <v>43193</v>
      </c>
      <c r="B22" s="10" t="s">
        <v>397</v>
      </c>
      <c r="C22" s="10">
        <v>2330</v>
      </c>
      <c r="D22" s="10">
        <v>2340</v>
      </c>
      <c r="E22" s="11" t="s">
        <v>398</v>
      </c>
      <c r="F22" s="11" t="s">
        <v>399</v>
      </c>
      <c r="G22" s="11" t="s">
        <v>390</v>
      </c>
      <c r="H22" s="11" t="s">
        <v>391</v>
      </c>
      <c r="I22" s="12" t="s">
        <v>415</v>
      </c>
      <c r="J22" s="10"/>
      <c r="K22" s="19" t="s">
        <v>416</v>
      </c>
      <c r="L22" s="7" t="str">
        <f t="shared" ref="L22" si="28">IF(A22&lt;&gt;"","武汉威伟机械","------")</f>
        <v>武汉威伟机械</v>
      </c>
      <c r="M22" s="26" t="str">
        <f>VLOOKUP(O22,ch!$A$1:$B$31,2,0)</f>
        <v>鄂AFX299</v>
      </c>
      <c r="N22" s="51" t="s">
        <v>363</v>
      </c>
      <c r="O22" s="29" t="s">
        <v>402</v>
      </c>
      <c r="P22" s="7" t="str">
        <f t="shared" ref="P22" si="29">IF(M22&lt;&gt;"","9.6米","--")</f>
        <v>9.6米</v>
      </c>
      <c r="Q22" s="14">
        <v>1</v>
      </c>
      <c r="R22" s="14">
        <v>1</v>
      </c>
      <c r="S22" s="14">
        <f t="shared" ref="S22" si="30">SUM(Q22:R22)</f>
        <v>2</v>
      </c>
      <c r="T22" s="7" t="str">
        <f t="shared" ref="T22" si="31">IF(A22&lt;&gt;"","分拣摆渡","----")</f>
        <v>分拣摆渡</v>
      </c>
    </row>
    <row r="23" spans="1:20" s="17" customFormat="1" ht="18.75">
      <c r="A23" s="8">
        <v>43193</v>
      </c>
      <c r="B23" s="9" t="s">
        <v>369</v>
      </c>
      <c r="C23" s="10">
        <v>48</v>
      </c>
      <c r="D23" s="10">
        <v>58</v>
      </c>
      <c r="E23" s="11" t="s">
        <v>365</v>
      </c>
      <c r="F23" s="11" t="s">
        <v>366</v>
      </c>
      <c r="G23" s="11" t="s">
        <v>367</v>
      </c>
      <c r="H23" s="11" t="s">
        <v>368</v>
      </c>
      <c r="I23" s="12" t="s">
        <v>370</v>
      </c>
      <c r="J23" s="12"/>
      <c r="K23" s="19" t="s">
        <v>371</v>
      </c>
      <c r="L23" s="7" t="str">
        <f>IF(A23&lt;&gt;"","武汉威伟机械","------")</f>
        <v>武汉威伟机械</v>
      </c>
      <c r="M23" s="26" t="s">
        <v>163</v>
      </c>
      <c r="N23" s="20" t="s">
        <v>163</v>
      </c>
      <c r="O23" s="29" t="s">
        <v>364</v>
      </c>
      <c r="P23" s="7" t="str">
        <f>IF(M23&lt;&gt;"","9.6米","--")</f>
        <v>9.6米</v>
      </c>
      <c r="Q23" s="14">
        <v>11</v>
      </c>
      <c r="R23" s="14">
        <v>0</v>
      </c>
      <c r="S23" s="14">
        <f>SUM(Q23:R23)</f>
        <v>11</v>
      </c>
      <c r="T23" s="7" t="str">
        <f>IF(A23&lt;&gt;"","分拣摆渡","----")</f>
        <v>分拣摆渡</v>
      </c>
    </row>
    <row r="24" spans="1:20" s="35" customFormat="1" ht="18.75">
      <c r="A24" s="8">
        <v>43193</v>
      </c>
      <c r="B24" s="10" t="s">
        <v>369</v>
      </c>
      <c r="C24" s="10">
        <v>2150</v>
      </c>
      <c r="D24" s="10">
        <v>58</v>
      </c>
      <c r="E24" s="11" t="s">
        <v>365</v>
      </c>
      <c r="F24" s="11" t="s">
        <v>366</v>
      </c>
      <c r="G24" s="11" t="s">
        <v>367</v>
      </c>
      <c r="H24" s="11" t="s">
        <v>368</v>
      </c>
      <c r="I24" s="12" t="s">
        <v>373</v>
      </c>
      <c r="J24" s="12"/>
      <c r="K24" s="19" t="s">
        <v>374</v>
      </c>
      <c r="L24" s="7" t="str">
        <f t="shared" ref="L24" si="32">IF(A24&lt;&gt;"","武汉威伟机械","------")</f>
        <v>武汉威伟机械</v>
      </c>
      <c r="M24" s="26" t="str">
        <f>VLOOKUP(O24,ch!$A$1:$B$31,2,0)</f>
        <v>鄂AZR876</v>
      </c>
      <c r="N24" s="20" t="s">
        <v>163</v>
      </c>
      <c r="O24" s="29" t="s">
        <v>372</v>
      </c>
      <c r="P24" s="7" t="str">
        <f t="shared" ref="P24" si="33">IF(M24&lt;&gt;"","9.6米","--")</f>
        <v>9.6米</v>
      </c>
      <c r="Q24" s="14">
        <v>14</v>
      </c>
      <c r="R24" s="14">
        <v>0</v>
      </c>
      <c r="S24" s="14">
        <f>SUM(Q24:R24)</f>
        <v>14</v>
      </c>
      <c r="T24" s="7" t="str">
        <f t="shared" ref="T24" si="34">IF(A24&lt;&gt;"","分拣摆渡","----")</f>
        <v>分拣摆渡</v>
      </c>
    </row>
    <row r="25" spans="1:20" s="35" customFormat="1" ht="18.75">
      <c r="A25" s="8">
        <v>43193</v>
      </c>
      <c r="B25" s="10" t="s">
        <v>375</v>
      </c>
      <c r="C25" s="10">
        <v>1903</v>
      </c>
      <c r="D25" s="10">
        <v>1913</v>
      </c>
      <c r="E25" s="11" t="s">
        <v>365</v>
      </c>
      <c r="F25" s="11" t="s">
        <v>366</v>
      </c>
      <c r="G25" s="11" t="s">
        <v>367</v>
      </c>
      <c r="H25" s="11" t="s">
        <v>368</v>
      </c>
      <c r="I25" s="12" t="s">
        <v>376</v>
      </c>
      <c r="J25" s="12"/>
      <c r="K25" s="19" t="s">
        <v>377</v>
      </c>
      <c r="L25" s="7" t="str">
        <f t="shared" ref="L25" si="35">IF(A25&lt;&gt;"","武汉威伟机械","------")</f>
        <v>武汉威伟机械</v>
      </c>
      <c r="M25" s="26" t="str">
        <f>VLOOKUP(O25,ch!$A$1:$B$31,2,0)</f>
        <v>鄂AZR876</v>
      </c>
      <c r="N25" s="20" t="s">
        <v>163</v>
      </c>
      <c r="O25" s="29" t="s">
        <v>372</v>
      </c>
      <c r="P25" s="7" t="str">
        <f t="shared" ref="P25" si="36">IF(M25&lt;&gt;"","9.6米","--")</f>
        <v>9.6米</v>
      </c>
      <c r="Q25" s="14">
        <v>14</v>
      </c>
      <c r="R25" s="14">
        <v>0</v>
      </c>
      <c r="S25" s="14">
        <f t="shared" ref="S25" si="37">SUM(Q25:R25)</f>
        <v>14</v>
      </c>
      <c r="T25" s="7" t="str">
        <f t="shared" ref="T25" si="38">IF(A25&lt;&gt;"","分拣摆渡","----")</f>
        <v>分拣摆渡</v>
      </c>
    </row>
    <row r="26" spans="1:20" s="35" customFormat="1" ht="18.75">
      <c r="A26" s="8">
        <v>43193</v>
      </c>
      <c r="B26" s="10" t="s">
        <v>375</v>
      </c>
      <c r="C26" s="10">
        <v>1152</v>
      </c>
      <c r="D26" s="10">
        <v>1202</v>
      </c>
      <c r="E26" s="11" t="s">
        <v>365</v>
      </c>
      <c r="F26" s="11" t="s">
        <v>366</v>
      </c>
      <c r="G26" s="11" t="s">
        <v>367</v>
      </c>
      <c r="H26" s="11" t="s">
        <v>368</v>
      </c>
      <c r="I26" s="12" t="s">
        <v>378</v>
      </c>
      <c r="J26" s="12"/>
      <c r="K26" s="19" t="s">
        <v>379</v>
      </c>
      <c r="L26" s="7" t="str">
        <f t="shared" ref="L26" si="39">IF(A26&lt;&gt;"","武汉威伟机械","------")</f>
        <v>武汉威伟机械</v>
      </c>
      <c r="M26" s="26" t="str">
        <f>VLOOKUP(O26,ch!$A$1:$B$31,2,0)</f>
        <v>鄂AZR876</v>
      </c>
      <c r="N26" s="20" t="s">
        <v>163</v>
      </c>
      <c r="O26" s="29" t="s">
        <v>372</v>
      </c>
      <c r="P26" s="7" t="str">
        <f t="shared" ref="P26" si="40">IF(M26&lt;&gt;"","9.6米","--")</f>
        <v>9.6米</v>
      </c>
      <c r="Q26" s="14">
        <v>14</v>
      </c>
      <c r="R26" s="14">
        <v>0</v>
      </c>
      <c r="S26" s="14">
        <f t="shared" ref="S26" si="41">SUM(Q26:R26)</f>
        <v>14</v>
      </c>
      <c r="T26" s="7" t="str">
        <f t="shared" ref="T26" si="42">IF(A26&lt;&gt;"","分拣摆渡","----")</f>
        <v>分拣摆渡</v>
      </c>
    </row>
    <row r="27" spans="1:20" s="35" customFormat="1" ht="18.75">
      <c r="A27" s="8">
        <v>43193</v>
      </c>
      <c r="B27" s="10" t="s">
        <v>375</v>
      </c>
      <c r="C27" s="10">
        <v>1057</v>
      </c>
      <c r="D27" s="10">
        <v>1107</v>
      </c>
      <c r="E27" s="11" t="s">
        <v>365</v>
      </c>
      <c r="F27" s="11" t="s">
        <v>366</v>
      </c>
      <c r="G27" s="11" t="s">
        <v>367</v>
      </c>
      <c r="H27" s="11" t="s">
        <v>368</v>
      </c>
      <c r="I27" s="12" t="s">
        <v>380</v>
      </c>
      <c r="J27" s="12"/>
      <c r="K27" s="19" t="s">
        <v>381</v>
      </c>
      <c r="L27" s="7" t="str">
        <f t="shared" ref="L27:L28" si="43">IF(A27&lt;&gt;"","武汉威伟机械","------")</f>
        <v>武汉威伟机械</v>
      </c>
      <c r="M27" s="26" t="str">
        <f>VLOOKUP(O27,ch!$A$1:$B$31,2,0)</f>
        <v>鄂AZR876</v>
      </c>
      <c r="N27" s="20" t="s">
        <v>163</v>
      </c>
      <c r="O27" s="29" t="s">
        <v>372</v>
      </c>
      <c r="P27" s="7" t="str">
        <f t="shared" ref="P27:P28" si="44">IF(M27&lt;&gt;"","9.6米","--")</f>
        <v>9.6米</v>
      </c>
      <c r="Q27" s="14">
        <v>14</v>
      </c>
      <c r="R27" s="14">
        <v>0</v>
      </c>
      <c r="S27" s="14">
        <f t="shared" ref="S27" si="45">SUM(Q27:R27)</f>
        <v>14</v>
      </c>
      <c r="T27" s="7" t="str">
        <f t="shared" ref="T27:T28" si="46">IF(A27&lt;&gt;"","分拣摆渡","----")</f>
        <v>分拣摆渡</v>
      </c>
    </row>
    <row r="28" spans="1:20" s="35" customFormat="1" ht="18.75">
      <c r="A28" s="8">
        <v>43193</v>
      </c>
      <c r="B28" s="10" t="s">
        <v>375</v>
      </c>
      <c r="C28" s="10">
        <v>925</v>
      </c>
      <c r="D28" s="10">
        <v>935</v>
      </c>
      <c r="E28" s="11" t="s">
        <v>365</v>
      </c>
      <c r="F28" s="11" t="s">
        <v>366</v>
      </c>
      <c r="G28" s="11" t="s">
        <v>367</v>
      </c>
      <c r="H28" s="11" t="s">
        <v>368</v>
      </c>
      <c r="I28" s="12" t="s">
        <v>382</v>
      </c>
      <c r="J28" s="10"/>
      <c r="K28" s="19" t="s">
        <v>383</v>
      </c>
      <c r="L28" s="7" t="str">
        <f t="shared" si="43"/>
        <v>武汉威伟机械</v>
      </c>
      <c r="M28" s="26" t="str">
        <f>VLOOKUP(O28,ch!$A$1:$B$31,2,0)</f>
        <v>鄂AZR876</v>
      </c>
      <c r="N28" s="51" t="s">
        <v>163</v>
      </c>
      <c r="O28" s="29" t="s">
        <v>372</v>
      </c>
      <c r="P28" s="7" t="str">
        <f t="shared" si="44"/>
        <v>9.6米</v>
      </c>
      <c r="Q28" s="14">
        <v>14</v>
      </c>
      <c r="R28" s="14">
        <v>0</v>
      </c>
      <c r="S28" s="14">
        <f t="shared" ref="S28:S35" si="47">SUM(Q28:R28)</f>
        <v>14</v>
      </c>
      <c r="T28" s="7" t="str">
        <f t="shared" si="46"/>
        <v>分拣摆渡</v>
      </c>
    </row>
    <row r="29" spans="1:20" s="35" customFormat="1" ht="18.75">
      <c r="A29" s="8">
        <v>43193</v>
      </c>
      <c r="B29" s="10" t="s">
        <v>388</v>
      </c>
      <c r="C29" s="10">
        <v>2256</v>
      </c>
      <c r="D29" s="10">
        <v>2306</v>
      </c>
      <c r="E29" s="11" t="s">
        <v>389</v>
      </c>
      <c r="F29" s="11" t="s">
        <v>366</v>
      </c>
      <c r="G29" s="11" t="s">
        <v>390</v>
      </c>
      <c r="H29" s="11" t="s">
        <v>391</v>
      </c>
      <c r="I29" s="12" t="s">
        <v>392</v>
      </c>
      <c r="J29" s="10"/>
      <c r="K29" s="19" t="s">
        <v>393</v>
      </c>
      <c r="L29" s="7" t="str">
        <f t="shared" ref="L29:L35" si="48">IF(A29&lt;&gt;"","武汉威伟机械","------")</f>
        <v>武汉威伟机械</v>
      </c>
      <c r="M29" s="26" t="e">
        <f>VLOOKUP(O29,ch!$A$1:$B$31,2,0)</f>
        <v>#N/A</v>
      </c>
      <c r="N29" s="51" t="s">
        <v>164</v>
      </c>
      <c r="O29" s="29" t="s">
        <v>58</v>
      </c>
      <c r="P29" s="7" t="e">
        <f t="shared" ref="P29:P35" si="49">IF(M29&lt;&gt;"","9.6米","--")</f>
        <v>#N/A</v>
      </c>
      <c r="Q29" s="14">
        <v>12</v>
      </c>
      <c r="R29" s="14">
        <v>0</v>
      </c>
      <c r="S29" s="14">
        <f t="shared" si="47"/>
        <v>12</v>
      </c>
      <c r="T29" s="7" t="str">
        <f t="shared" ref="T29:T35" si="50">IF(A29&lt;&gt;"","分拣摆渡","----")</f>
        <v>分拣摆渡</v>
      </c>
    </row>
    <row r="30" spans="1:20" s="35" customFormat="1" ht="18.75">
      <c r="A30" s="8">
        <v>43193</v>
      </c>
      <c r="B30" s="10" t="s">
        <v>369</v>
      </c>
      <c r="C30" s="10">
        <v>234</v>
      </c>
      <c r="D30" s="10">
        <v>2350</v>
      </c>
      <c r="E30" s="11" t="s">
        <v>389</v>
      </c>
      <c r="F30" s="11" t="s">
        <v>366</v>
      </c>
      <c r="G30" s="11" t="s">
        <v>390</v>
      </c>
      <c r="H30" s="11" t="s">
        <v>391</v>
      </c>
      <c r="I30" s="12" t="s">
        <v>417</v>
      </c>
      <c r="J30" s="10"/>
      <c r="K30" s="19" t="s">
        <v>418</v>
      </c>
      <c r="L30" s="7" t="str">
        <f t="shared" si="48"/>
        <v>武汉威伟机械</v>
      </c>
      <c r="M30" s="26" t="str">
        <f>VLOOKUP(O30,ch!$A$1:$B$31,2,0)</f>
        <v>鄂AF1588</v>
      </c>
      <c r="N30" s="51" t="s">
        <v>162</v>
      </c>
      <c r="O30" s="29" t="s">
        <v>117</v>
      </c>
      <c r="P30" s="7" t="str">
        <f t="shared" si="49"/>
        <v>9.6米</v>
      </c>
      <c r="Q30" s="14">
        <v>14</v>
      </c>
      <c r="R30" s="14">
        <v>0</v>
      </c>
      <c r="S30" s="14">
        <f t="shared" si="47"/>
        <v>14</v>
      </c>
      <c r="T30" s="7" t="str">
        <f t="shared" si="50"/>
        <v>分拣摆渡</v>
      </c>
    </row>
    <row r="31" spans="1:20" s="35" customFormat="1" ht="18.75">
      <c r="A31" s="8">
        <v>43193</v>
      </c>
      <c r="B31" s="10" t="s">
        <v>369</v>
      </c>
      <c r="C31" s="10">
        <v>2300</v>
      </c>
      <c r="D31" s="10">
        <v>2310</v>
      </c>
      <c r="E31" s="11" t="s">
        <v>389</v>
      </c>
      <c r="F31" s="11" t="s">
        <v>366</v>
      </c>
      <c r="G31" s="11" t="s">
        <v>390</v>
      </c>
      <c r="H31" s="11" t="s">
        <v>391</v>
      </c>
      <c r="I31" s="12" t="s">
        <v>419</v>
      </c>
      <c r="J31" s="10"/>
      <c r="K31" s="19" t="s">
        <v>420</v>
      </c>
      <c r="L31" s="7" t="str">
        <f t="shared" si="48"/>
        <v>武汉威伟机械</v>
      </c>
      <c r="M31" s="26" t="str">
        <f>VLOOKUP(O31,ch!$A$1:$B$31,2,0)</f>
        <v>鄂AF1588</v>
      </c>
      <c r="N31" s="51" t="s">
        <v>162</v>
      </c>
      <c r="O31" s="29" t="s">
        <v>117</v>
      </c>
      <c r="P31" s="7" t="str">
        <f t="shared" si="49"/>
        <v>9.6米</v>
      </c>
      <c r="Q31" s="14">
        <v>14</v>
      </c>
      <c r="R31" s="14">
        <v>0</v>
      </c>
      <c r="S31" s="14">
        <f t="shared" si="47"/>
        <v>14</v>
      </c>
      <c r="T31" s="7" t="str">
        <f t="shared" si="50"/>
        <v>分拣摆渡</v>
      </c>
    </row>
    <row r="32" spans="1:20" s="35" customFormat="1" ht="18.75">
      <c r="A32" s="8">
        <v>43193</v>
      </c>
      <c r="B32" s="10" t="s">
        <v>369</v>
      </c>
      <c r="C32" s="10">
        <v>2009</v>
      </c>
      <c r="D32" s="10">
        <v>2019</v>
      </c>
      <c r="E32" s="11" t="s">
        <v>389</v>
      </c>
      <c r="F32" s="11" t="s">
        <v>366</v>
      </c>
      <c r="G32" s="11" t="s">
        <v>390</v>
      </c>
      <c r="H32" s="11" t="s">
        <v>391</v>
      </c>
      <c r="I32" s="12" t="s">
        <v>421</v>
      </c>
      <c r="J32" s="10"/>
      <c r="K32" s="19" t="s">
        <v>422</v>
      </c>
      <c r="L32" s="7" t="str">
        <f t="shared" si="48"/>
        <v>武汉威伟机械</v>
      </c>
      <c r="M32" s="26" t="str">
        <f>VLOOKUP(O32,ch!$A$1:$B$31,2,0)</f>
        <v>鄂AF1588</v>
      </c>
      <c r="N32" s="51" t="s">
        <v>162</v>
      </c>
      <c r="O32" s="29" t="s">
        <v>117</v>
      </c>
      <c r="P32" s="7" t="str">
        <f t="shared" si="49"/>
        <v>9.6米</v>
      </c>
      <c r="Q32" s="14">
        <v>14</v>
      </c>
      <c r="R32" s="14">
        <v>0</v>
      </c>
      <c r="S32" s="14">
        <f t="shared" si="47"/>
        <v>14</v>
      </c>
      <c r="T32" s="7" t="str">
        <f t="shared" si="50"/>
        <v>分拣摆渡</v>
      </c>
    </row>
    <row r="33" spans="1:22" s="35" customFormat="1" ht="18.75">
      <c r="A33" s="8">
        <v>43193</v>
      </c>
      <c r="B33" s="10" t="s">
        <v>375</v>
      </c>
      <c r="C33" s="10">
        <v>1655</v>
      </c>
      <c r="D33" s="10">
        <v>1705</v>
      </c>
      <c r="E33" s="11" t="s">
        <v>389</v>
      </c>
      <c r="F33" s="11" t="s">
        <v>366</v>
      </c>
      <c r="G33" s="11" t="s">
        <v>390</v>
      </c>
      <c r="H33" s="11" t="s">
        <v>391</v>
      </c>
      <c r="I33" s="12" t="s">
        <v>423</v>
      </c>
      <c r="J33" s="10"/>
      <c r="K33" s="19" t="s">
        <v>424</v>
      </c>
      <c r="L33" s="7" t="str">
        <f t="shared" si="48"/>
        <v>武汉威伟机械</v>
      </c>
      <c r="M33" s="26" t="str">
        <f>VLOOKUP(O33,ch!$A$1:$B$31,2,0)</f>
        <v>鄂AF1588</v>
      </c>
      <c r="N33" s="51" t="s">
        <v>162</v>
      </c>
      <c r="O33" s="29" t="s">
        <v>117</v>
      </c>
      <c r="P33" s="7" t="str">
        <f t="shared" si="49"/>
        <v>9.6米</v>
      </c>
      <c r="Q33" s="14">
        <v>14</v>
      </c>
      <c r="R33" s="14">
        <v>0</v>
      </c>
      <c r="S33" s="14">
        <f t="shared" si="47"/>
        <v>14</v>
      </c>
      <c r="T33" s="7" t="str">
        <f t="shared" si="50"/>
        <v>分拣摆渡</v>
      </c>
    </row>
    <row r="34" spans="1:22" s="35" customFormat="1" ht="18.75">
      <c r="A34" s="8">
        <v>43193</v>
      </c>
      <c r="B34" s="10" t="s">
        <v>375</v>
      </c>
      <c r="C34" s="10">
        <v>1125</v>
      </c>
      <c r="D34" s="10">
        <v>1135</v>
      </c>
      <c r="E34" s="11" t="s">
        <v>389</v>
      </c>
      <c r="F34" s="11" t="s">
        <v>366</v>
      </c>
      <c r="G34" s="11" t="s">
        <v>390</v>
      </c>
      <c r="H34" s="11" t="s">
        <v>391</v>
      </c>
      <c r="I34" s="12" t="s">
        <v>425</v>
      </c>
      <c r="J34" s="10"/>
      <c r="K34" s="19" t="s">
        <v>426</v>
      </c>
      <c r="L34" s="7" t="str">
        <f t="shared" si="48"/>
        <v>武汉威伟机械</v>
      </c>
      <c r="M34" s="26" t="str">
        <f>VLOOKUP(O34,ch!$A$1:$B$31,2,0)</f>
        <v>鄂AF1588</v>
      </c>
      <c r="N34" s="51" t="s">
        <v>162</v>
      </c>
      <c r="O34" s="29" t="s">
        <v>117</v>
      </c>
      <c r="P34" s="7" t="str">
        <f t="shared" si="49"/>
        <v>9.6米</v>
      </c>
      <c r="Q34" s="14">
        <v>14</v>
      </c>
      <c r="R34" s="14">
        <v>0</v>
      </c>
      <c r="S34" s="14">
        <f t="shared" si="47"/>
        <v>14</v>
      </c>
      <c r="T34" s="7" t="str">
        <f t="shared" si="50"/>
        <v>分拣摆渡</v>
      </c>
    </row>
    <row r="35" spans="1:22" s="35" customFormat="1" ht="18.75">
      <c r="A35" s="8">
        <v>43193</v>
      </c>
      <c r="B35" s="10" t="s">
        <v>375</v>
      </c>
      <c r="C35" s="10">
        <v>1020</v>
      </c>
      <c r="D35" s="10">
        <v>1030</v>
      </c>
      <c r="E35" s="11" t="s">
        <v>389</v>
      </c>
      <c r="F35" s="11" t="s">
        <v>366</v>
      </c>
      <c r="G35" s="11" t="s">
        <v>390</v>
      </c>
      <c r="H35" s="11" t="s">
        <v>391</v>
      </c>
      <c r="I35" s="12" t="s">
        <v>427</v>
      </c>
      <c r="J35" s="10"/>
      <c r="K35" s="19" t="s">
        <v>428</v>
      </c>
      <c r="L35" s="7" t="str">
        <f t="shared" si="48"/>
        <v>武汉威伟机械</v>
      </c>
      <c r="M35" s="26" t="str">
        <f>VLOOKUP(O35,ch!$A$1:$B$31,2,0)</f>
        <v>鄂AF1588</v>
      </c>
      <c r="N35" s="51" t="s">
        <v>162</v>
      </c>
      <c r="O35" s="29" t="s">
        <v>117</v>
      </c>
      <c r="P35" s="7" t="str">
        <f t="shared" si="49"/>
        <v>9.6米</v>
      </c>
      <c r="Q35" s="14">
        <v>14</v>
      </c>
      <c r="R35" s="14">
        <v>0</v>
      </c>
      <c r="S35" s="14">
        <f t="shared" si="47"/>
        <v>14</v>
      </c>
      <c r="T35" s="7" t="str">
        <f t="shared" si="50"/>
        <v>分拣摆渡</v>
      </c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 t="str">
        <f t="shared" si="0"/>
        <v>------</v>
      </c>
      <c r="M36" s="26"/>
      <c r="N36" s="51"/>
      <c r="O36" s="29"/>
      <c r="P36" s="7"/>
      <c r="Q36" s="14"/>
      <c r="R36" s="14"/>
      <c r="S36" s="14"/>
      <c r="T36" s="7" t="str">
        <f t="shared" si="3"/>
        <v>----</v>
      </c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 t="str">
        <f t="shared" si="0"/>
        <v>------</v>
      </c>
      <c r="M37" s="26"/>
      <c r="N37" s="51"/>
      <c r="O37" s="29"/>
      <c r="P37" s="7"/>
      <c r="Q37" s="14"/>
      <c r="R37" s="14"/>
      <c r="S37" s="14"/>
      <c r="T37" s="7" t="str">
        <f t="shared" si="3"/>
        <v>----</v>
      </c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 t="str">
        <f t="shared" si="0"/>
        <v>------</v>
      </c>
      <c r="M38" s="26"/>
      <c r="N38" s="51"/>
      <c r="O38" s="29"/>
      <c r="P38" s="7"/>
      <c r="Q38" s="14"/>
      <c r="R38" s="14"/>
      <c r="S38" s="14"/>
      <c r="T38" s="7" t="str">
        <f t="shared" si="3"/>
        <v>----</v>
      </c>
    </row>
    <row r="39" spans="1:22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 t="str">
        <f t="shared" si="0"/>
        <v>------</v>
      </c>
      <c r="M39" s="26"/>
      <c r="N39" s="51"/>
      <c r="O39" s="29"/>
      <c r="P39" s="7"/>
      <c r="Q39" s="14"/>
      <c r="R39" s="14"/>
      <c r="S39" s="14"/>
      <c r="T39" s="7" t="str">
        <f t="shared" si="3"/>
        <v>----</v>
      </c>
    </row>
    <row r="40" spans="1:22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 t="str">
        <f t="shared" si="0"/>
        <v>------</v>
      </c>
      <c r="M40" s="26"/>
      <c r="N40" s="51"/>
      <c r="O40" s="29"/>
      <c r="P40" s="7"/>
      <c r="Q40" s="14"/>
      <c r="R40" s="14"/>
      <c r="S40" s="14"/>
      <c r="T40" s="7" t="str">
        <f t="shared" si="3"/>
        <v>----</v>
      </c>
    </row>
    <row r="41" spans="1:22" s="35" customFormat="1" ht="18.75">
      <c r="A41" s="10"/>
      <c r="B41" s="10"/>
      <c r="C41" s="10"/>
      <c r="D41" s="10"/>
      <c r="E41" s="10"/>
      <c r="F41" s="10"/>
      <c r="G41" s="10"/>
      <c r="H41" s="10"/>
      <c r="I41" s="12"/>
      <c r="J41" s="10"/>
      <c r="K41" s="10"/>
      <c r="L41" s="10" t="str">
        <f t="shared" si="0"/>
        <v>------</v>
      </c>
      <c r="M41" s="10"/>
      <c r="N41" s="51"/>
      <c r="O41" s="10"/>
      <c r="P41" s="10"/>
      <c r="Q41" s="10"/>
      <c r="R41" s="10"/>
      <c r="S41" s="10"/>
      <c r="T41" s="10" t="str">
        <f t="shared" si="3"/>
        <v>----</v>
      </c>
    </row>
    <row r="42" spans="1:22" s="35" customFormat="1" ht="18.75">
      <c r="A42" s="10"/>
      <c r="B42" s="10"/>
      <c r="C42" s="10"/>
      <c r="D42" s="10"/>
      <c r="E42" s="10"/>
      <c r="F42" s="10"/>
      <c r="G42" s="10"/>
      <c r="H42" s="10"/>
      <c r="I42" s="33"/>
      <c r="J42" s="36"/>
      <c r="K42" s="36"/>
      <c r="L42" s="36" t="str">
        <f t="shared" si="0"/>
        <v>------</v>
      </c>
      <c r="M42" s="36"/>
      <c r="N42" s="52"/>
      <c r="O42" s="36"/>
      <c r="P42" s="36"/>
      <c r="Q42" s="36"/>
      <c r="R42" s="36"/>
      <c r="S42" s="36"/>
      <c r="T42" s="36" t="str">
        <f t="shared" si="3"/>
        <v>----</v>
      </c>
    </row>
    <row r="43" spans="1:22" ht="18.75">
      <c r="I43" s="37"/>
      <c r="J43" s="34"/>
      <c r="K43" s="34"/>
      <c r="L43" s="4"/>
      <c r="M43" s="31"/>
      <c r="N43" s="53"/>
      <c r="O43" s="32"/>
      <c r="P43" s="4"/>
      <c r="Q43" s="34"/>
      <c r="R43" s="34"/>
      <c r="S43" s="34"/>
      <c r="T43" s="4"/>
      <c r="U43" s="34"/>
      <c r="V43" s="34"/>
    </row>
    <row r="44" spans="1:22" ht="18.75">
      <c r="I44" s="37"/>
      <c r="J44" s="34"/>
      <c r="K44" s="34"/>
      <c r="L44" s="4"/>
      <c r="M44" s="31"/>
      <c r="N44" s="53"/>
      <c r="O44" s="32"/>
      <c r="P44" s="4"/>
      <c r="Q44" s="34"/>
      <c r="R44" s="34"/>
      <c r="S44" s="34"/>
      <c r="T44" s="4"/>
      <c r="U44" s="34"/>
      <c r="V44" s="34"/>
    </row>
    <row r="45" spans="1:22" ht="18.75">
      <c r="I45" s="37"/>
      <c r="J45" s="34"/>
      <c r="K45" s="34"/>
      <c r="L45" s="4"/>
      <c r="M45" s="31"/>
      <c r="N45" s="53"/>
      <c r="O45" s="32"/>
      <c r="P45" s="4"/>
      <c r="Q45" s="34"/>
      <c r="R45" s="34"/>
      <c r="S45" s="34"/>
      <c r="T45" s="4"/>
      <c r="U45" s="34"/>
      <c r="V45" s="34"/>
    </row>
    <row r="46" spans="1:22" ht="18.75">
      <c r="I46" s="37"/>
      <c r="J46" s="34"/>
      <c r="K46" s="34"/>
      <c r="L46" s="4"/>
      <c r="M46" s="31"/>
      <c r="N46" s="53"/>
      <c r="O46" s="32"/>
      <c r="P46" s="4"/>
      <c r="Q46" s="34"/>
      <c r="R46" s="34"/>
      <c r="S46" s="34"/>
      <c r="T46" s="4"/>
      <c r="U46" s="34"/>
      <c r="V46" s="34"/>
    </row>
    <row r="47" spans="1:22" ht="18.75">
      <c r="I47" s="37"/>
      <c r="J47" s="34"/>
      <c r="K47" s="34"/>
      <c r="L47" s="4"/>
      <c r="M47" s="31"/>
      <c r="N47" s="53"/>
      <c r="O47" s="32"/>
      <c r="P47" s="4"/>
      <c r="Q47" s="34"/>
      <c r="R47" s="34"/>
      <c r="S47" s="34"/>
      <c r="T47" s="4"/>
      <c r="U47" s="34"/>
      <c r="V47" s="34"/>
    </row>
    <row r="48" spans="1:22" ht="18.75">
      <c r="I48" s="37"/>
      <c r="J48" s="34"/>
      <c r="K48" s="34"/>
      <c r="L48" s="4"/>
      <c r="M48" s="31"/>
      <c r="N48" s="53"/>
      <c r="O48" s="32"/>
      <c r="P48" s="4"/>
      <c r="Q48" s="34"/>
      <c r="R48" s="34"/>
      <c r="S48" s="34"/>
      <c r="T48" s="4"/>
      <c r="U48" s="34"/>
      <c r="V48" s="34"/>
    </row>
    <row r="49" spans="9:22" ht="18.75">
      <c r="I49" s="37"/>
      <c r="J49" s="34"/>
      <c r="K49" s="34"/>
      <c r="L49" s="4"/>
      <c r="M49" s="31"/>
      <c r="N49" s="53"/>
      <c r="O49" s="32"/>
      <c r="P49" s="4"/>
      <c r="Q49" s="34"/>
      <c r="R49" s="34"/>
      <c r="S49" s="34"/>
      <c r="T49" s="4"/>
      <c r="U49" s="34"/>
      <c r="V49" s="34"/>
    </row>
    <row r="50" spans="9:22" ht="18.75">
      <c r="I50" s="37"/>
      <c r="J50" s="34"/>
      <c r="K50" s="34"/>
      <c r="L50" s="4"/>
      <c r="M50" s="31"/>
      <c r="N50" s="53"/>
      <c r="O50" s="32"/>
      <c r="P50" s="4"/>
      <c r="Q50" s="34"/>
      <c r="R50" s="34"/>
      <c r="S50" s="34"/>
      <c r="T50" s="4"/>
      <c r="U50" s="34"/>
      <c r="V50" s="34"/>
    </row>
    <row r="51" spans="9:22" ht="18.75">
      <c r="I51" s="37"/>
      <c r="J51" s="34"/>
      <c r="K51" s="34"/>
      <c r="L51" s="4"/>
      <c r="M51" s="31"/>
      <c r="N51" s="53"/>
      <c r="O51" s="32"/>
      <c r="P51" s="4"/>
      <c r="Q51" s="34"/>
      <c r="R51" s="34"/>
      <c r="S51" s="34"/>
      <c r="T51" s="4"/>
      <c r="U51" s="34"/>
      <c r="V51" s="34"/>
    </row>
    <row r="52" spans="9:22" ht="18.75">
      <c r="I52" s="37"/>
      <c r="J52" s="34"/>
      <c r="K52" s="34"/>
      <c r="L52" s="4"/>
      <c r="M52" s="31"/>
      <c r="N52" s="53"/>
      <c r="O52" s="32"/>
      <c r="P52" s="4"/>
      <c r="Q52" s="34"/>
      <c r="R52" s="34"/>
      <c r="S52" s="34"/>
      <c r="T52" s="4"/>
      <c r="U52" s="34"/>
      <c r="V52" s="34"/>
    </row>
    <row r="53" spans="9:22" ht="18.75">
      <c r="I53" s="37"/>
      <c r="J53" s="34"/>
      <c r="K53" s="34"/>
      <c r="L53" s="4"/>
      <c r="M53" s="31"/>
      <c r="N53" s="53"/>
      <c r="O53" s="32"/>
      <c r="P53" s="4"/>
      <c r="Q53" s="34"/>
      <c r="R53" s="34"/>
      <c r="S53" s="34"/>
      <c r="T53" s="4"/>
      <c r="U53" s="34"/>
      <c r="V53" s="34"/>
    </row>
    <row r="54" spans="9:22" ht="18.75">
      <c r="I54" s="37"/>
      <c r="J54" s="34"/>
      <c r="K54" s="34"/>
      <c r="L54" s="4"/>
      <c r="M54" s="31"/>
      <c r="N54" s="53"/>
      <c r="O54" s="32"/>
      <c r="P54" s="4"/>
      <c r="Q54" s="34"/>
      <c r="R54" s="34"/>
      <c r="S54" s="34"/>
      <c r="T54" s="4"/>
      <c r="U54" s="34"/>
      <c r="V54" s="34"/>
    </row>
    <row r="55" spans="9:22" ht="18.75">
      <c r="I55" s="37"/>
      <c r="J55" s="34"/>
      <c r="K55" s="34"/>
      <c r="L55" s="4"/>
      <c r="M55" s="31"/>
      <c r="N55" s="53"/>
      <c r="O55" s="32"/>
      <c r="P55" s="4"/>
      <c r="Q55" s="34"/>
      <c r="R55" s="34"/>
      <c r="S55" s="34"/>
      <c r="T55" s="4"/>
      <c r="U55" s="34"/>
      <c r="V55" s="34"/>
    </row>
    <row r="56" spans="9:22" ht="18.75">
      <c r="I56" s="37"/>
      <c r="J56" s="34"/>
      <c r="K56" s="34"/>
      <c r="L56" s="4"/>
      <c r="M56" s="31"/>
      <c r="N56" s="53"/>
      <c r="O56" s="32"/>
      <c r="P56" s="4"/>
      <c r="Q56" s="34"/>
      <c r="R56" s="34"/>
      <c r="S56" s="34"/>
      <c r="T56" s="4"/>
      <c r="U56" s="34"/>
      <c r="V56" s="34"/>
    </row>
    <row r="57" spans="9:22" ht="18.75">
      <c r="I57" s="37"/>
      <c r="J57" s="34"/>
      <c r="K57" s="34"/>
      <c r="L57" s="4"/>
      <c r="M57" s="31"/>
      <c r="N57" s="53"/>
      <c r="O57" s="32"/>
      <c r="P57" s="4"/>
      <c r="Q57" s="34"/>
      <c r="R57" s="34"/>
      <c r="S57" s="34"/>
      <c r="T57" s="4"/>
      <c r="U57" s="34"/>
      <c r="V57" s="34"/>
    </row>
    <row r="58" spans="9:22" ht="18.75">
      <c r="I58" s="37"/>
      <c r="J58" s="34"/>
      <c r="K58" s="34"/>
      <c r="L58" s="4"/>
      <c r="M58" s="31"/>
      <c r="N58" s="53"/>
      <c r="O58" s="32"/>
      <c r="P58" s="4"/>
      <c r="Q58" s="34"/>
      <c r="R58" s="34"/>
      <c r="S58" s="34"/>
      <c r="T58" s="4"/>
      <c r="U58" s="34"/>
      <c r="V58" s="34"/>
    </row>
    <row r="59" spans="9:22" ht="18.75">
      <c r="I59" s="37"/>
      <c r="J59" s="34"/>
      <c r="K59" s="34"/>
      <c r="L59" s="4"/>
      <c r="M59" s="31"/>
      <c r="N59" s="53"/>
      <c r="O59" s="32"/>
      <c r="P59" s="4"/>
      <c r="Q59" s="34"/>
      <c r="R59" s="34"/>
      <c r="S59" s="34"/>
      <c r="T59" s="4"/>
      <c r="U59" s="34"/>
      <c r="V59" s="34"/>
    </row>
    <row r="60" spans="9:22" ht="18.75">
      <c r="I60" s="37"/>
      <c r="J60" s="34"/>
      <c r="K60" s="34"/>
      <c r="L60" s="4"/>
      <c r="M60" s="31"/>
      <c r="N60" s="53"/>
      <c r="O60" s="32"/>
      <c r="P60" s="4"/>
      <c r="Q60" s="34"/>
      <c r="R60" s="34"/>
      <c r="S60" s="34"/>
      <c r="T60" s="4"/>
      <c r="U60" s="34"/>
      <c r="V60" s="34"/>
    </row>
    <row r="61" spans="9:22" ht="18.75">
      <c r="I61" s="37"/>
      <c r="J61" s="34"/>
      <c r="K61" s="34"/>
      <c r="L61" s="4"/>
      <c r="M61" s="31"/>
      <c r="N61" s="53"/>
      <c r="O61" s="32"/>
      <c r="P61" s="4"/>
      <c r="Q61" s="34"/>
      <c r="R61" s="34"/>
      <c r="S61" s="34"/>
      <c r="T61" s="4"/>
      <c r="U61" s="34"/>
      <c r="V61" s="34"/>
    </row>
    <row r="62" spans="9:22" ht="18.75">
      <c r="I62" s="37"/>
      <c r="J62" s="34"/>
      <c r="K62" s="34"/>
      <c r="L62" s="4"/>
      <c r="M62" s="31"/>
      <c r="N62" s="53"/>
      <c r="O62" s="32"/>
      <c r="P62" s="4"/>
      <c r="Q62" s="34"/>
      <c r="R62" s="34"/>
      <c r="S62" s="34"/>
      <c r="T62" s="4"/>
      <c r="U62" s="34"/>
      <c r="V62" s="34"/>
    </row>
    <row r="63" spans="9:22" ht="18.75">
      <c r="I63" s="37"/>
      <c r="J63" s="34"/>
      <c r="K63" s="34"/>
      <c r="L63" s="4"/>
      <c r="M63" s="31"/>
      <c r="N63" s="53"/>
      <c r="O63" s="32"/>
      <c r="P63" s="4"/>
      <c r="Q63" s="34"/>
      <c r="R63" s="34"/>
      <c r="S63" s="34"/>
      <c r="T63" s="4"/>
      <c r="U63" s="34"/>
      <c r="V63" s="34"/>
    </row>
    <row r="64" spans="9:22" ht="18.75">
      <c r="I64" s="37"/>
      <c r="J64" s="34"/>
      <c r="K64" s="34"/>
      <c r="L64" s="4"/>
      <c r="M64" s="31"/>
      <c r="N64" s="53"/>
      <c r="O64" s="32"/>
      <c r="P64" s="4"/>
      <c r="Q64" s="34"/>
      <c r="R64" s="34"/>
      <c r="S64" s="34"/>
      <c r="T64" s="4"/>
      <c r="U64" s="34"/>
      <c r="V64" s="34"/>
    </row>
    <row r="65" spans="9:22" ht="18.75">
      <c r="I65" s="37"/>
      <c r="J65" s="34"/>
      <c r="K65" s="34"/>
      <c r="L65" s="4"/>
      <c r="M65" s="31"/>
      <c r="N65" s="53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53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53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53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53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53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53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53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53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53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53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53"/>
      <c r="O76" s="32"/>
      <c r="P76" s="4"/>
      <c r="Q76" s="34"/>
      <c r="R76" s="34"/>
      <c r="S76" s="34"/>
      <c r="T76" s="4"/>
      <c r="U76" s="34"/>
      <c r="V76" s="34"/>
    </row>
    <row r="77" spans="9:22" ht="18.75">
      <c r="I77" s="37"/>
      <c r="J77" s="34"/>
      <c r="K77" s="34"/>
      <c r="L77" s="4"/>
      <c r="M77" s="31"/>
      <c r="N77" s="53"/>
      <c r="O77" s="32"/>
      <c r="P77" s="4"/>
      <c r="Q77" s="34"/>
      <c r="R77" s="34"/>
      <c r="S77" s="34"/>
      <c r="T77" s="4"/>
      <c r="U77" s="34"/>
      <c r="V77" s="34"/>
    </row>
    <row r="78" spans="9:22" ht="18.75">
      <c r="I78" s="37"/>
      <c r="J78" s="34"/>
      <c r="K78" s="34"/>
      <c r="L78" s="4"/>
      <c r="M78" s="31"/>
      <c r="N78" s="53"/>
      <c r="O78" s="32"/>
      <c r="P78" s="4"/>
      <c r="Q78" s="34"/>
      <c r="R78" s="34"/>
      <c r="S78" s="34"/>
      <c r="T78" s="4"/>
      <c r="U78" s="34"/>
      <c r="V78" s="34"/>
    </row>
    <row r="79" spans="9:22" ht="18.75">
      <c r="I79" s="37"/>
      <c r="J79" s="34"/>
      <c r="K79" s="34"/>
      <c r="L79" s="4"/>
      <c r="M79" s="31"/>
      <c r="N79" s="53"/>
      <c r="O79" s="32"/>
      <c r="P79" s="4"/>
      <c r="Q79" s="34"/>
      <c r="R79" s="34"/>
      <c r="S79" s="34"/>
      <c r="T79" s="4"/>
      <c r="U79" s="34"/>
      <c r="V79" s="34"/>
    </row>
    <row r="80" spans="9:22" ht="18.75">
      <c r="I80" s="37"/>
      <c r="J80" s="34"/>
      <c r="K80" s="34"/>
      <c r="L80" s="4"/>
      <c r="M80" s="31"/>
      <c r="N80" s="53"/>
      <c r="O80" s="32"/>
      <c r="P80" s="4"/>
      <c r="Q80" s="34"/>
      <c r="R80" s="34"/>
      <c r="S80" s="34"/>
      <c r="T80" s="4"/>
      <c r="U80" s="34"/>
      <c r="V80" s="34"/>
    </row>
    <row r="81" spans="9:22" ht="18.75">
      <c r="I81" s="37"/>
      <c r="J81" s="34"/>
      <c r="K81" s="34"/>
      <c r="L81" s="4"/>
      <c r="M81" s="31"/>
      <c r="N81" s="53"/>
      <c r="O81" s="32"/>
      <c r="P81" s="4"/>
      <c r="Q81" s="34"/>
      <c r="R81" s="34"/>
      <c r="S81" s="34"/>
      <c r="T81" s="4"/>
      <c r="U81" s="34"/>
      <c r="V81" s="34"/>
    </row>
    <row r="82" spans="9:22" ht="18.75">
      <c r="I82" s="37"/>
      <c r="J82" s="34"/>
      <c r="K82" s="34"/>
      <c r="L82" s="4"/>
      <c r="M82" s="31"/>
      <c r="N82" s="53"/>
      <c r="O82" s="32"/>
      <c r="P82" s="4"/>
      <c r="Q82" s="34"/>
      <c r="R82" s="34"/>
      <c r="S82" s="34"/>
      <c r="T82" s="4"/>
      <c r="U82" s="34"/>
      <c r="V82" s="34"/>
    </row>
    <row r="83" spans="9:22" ht="18.75">
      <c r="I83" s="37"/>
      <c r="J83" s="34"/>
      <c r="K83" s="34"/>
      <c r="L83" s="4"/>
      <c r="M83" s="31"/>
      <c r="N83" s="53"/>
      <c r="O83" s="32"/>
      <c r="P83" s="4"/>
      <c r="Q83" s="34"/>
      <c r="R83" s="34"/>
      <c r="S83" s="34"/>
      <c r="T83" s="4"/>
      <c r="U83" s="34"/>
      <c r="V83" s="34"/>
    </row>
    <row r="84" spans="9:22" ht="18.75">
      <c r="I84" s="37"/>
      <c r="J84" s="34"/>
      <c r="K84" s="34"/>
      <c r="L84" s="4"/>
      <c r="M84" s="31"/>
      <c r="N84" s="53"/>
      <c r="O84" s="32"/>
      <c r="P84" s="4"/>
      <c r="Q84" s="34"/>
      <c r="R84" s="34"/>
      <c r="S84" s="34"/>
      <c r="T84" s="4"/>
      <c r="U84" s="34"/>
      <c r="V84" s="34"/>
    </row>
    <row r="85" spans="9:22" ht="18.75">
      <c r="I85" s="37"/>
      <c r="J85" s="34"/>
      <c r="K85" s="34"/>
      <c r="L85" s="4"/>
      <c r="M85" s="31"/>
      <c r="N85" s="53"/>
      <c r="O85" s="32"/>
      <c r="P85" s="4"/>
      <c r="Q85" s="34"/>
      <c r="R85" s="34"/>
      <c r="S85" s="34"/>
      <c r="T85" s="4"/>
      <c r="U85" s="34"/>
      <c r="V85" s="34"/>
    </row>
    <row r="86" spans="9:22" ht="18.75">
      <c r="I86" s="37"/>
      <c r="J86" s="34"/>
      <c r="K86" s="34"/>
      <c r="L86" s="4"/>
      <c r="M86" s="31"/>
      <c r="N86" s="53"/>
      <c r="O86" s="32"/>
      <c r="P86" s="4"/>
      <c r="Q86" s="34"/>
      <c r="R86" s="34"/>
      <c r="S86" s="34"/>
      <c r="T86" s="4"/>
      <c r="U86" s="34"/>
      <c r="V86" s="34"/>
    </row>
    <row r="87" spans="9:22" ht="18.75">
      <c r="I87" s="37"/>
      <c r="J87" s="34"/>
      <c r="K87" s="34"/>
      <c r="L87" s="4"/>
      <c r="M87" s="31"/>
      <c r="N87" s="53"/>
      <c r="O87" s="32"/>
      <c r="P87" s="4"/>
      <c r="Q87" s="34"/>
      <c r="R87" s="34"/>
      <c r="S87" s="34"/>
      <c r="T87" s="4"/>
      <c r="U87" s="34"/>
      <c r="V87" s="34"/>
    </row>
    <row r="88" spans="9:22" ht="18.75">
      <c r="I88" s="37"/>
      <c r="J88" s="34"/>
      <c r="K88" s="34"/>
      <c r="L88" s="4"/>
      <c r="M88" s="31"/>
      <c r="N88" s="53"/>
      <c r="O88" s="32"/>
      <c r="P88" s="4"/>
      <c r="Q88" s="34"/>
      <c r="R88" s="34"/>
      <c r="S88" s="34"/>
      <c r="T88" s="4"/>
      <c r="U88" s="34"/>
      <c r="V88" s="34"/>
    </row>
    <row r="89" spans="9:22" ht="18.75">
      <c r="I89" s="37"/>
      <c r="J89" s="34"/>
      <c r="K89" s="34"/>
      <c r="L89" s="4"/>
      <c r="M89" s="31"/>
      <c r="N89" s="53"/>
      <c r="O89" s="32"/>
      <c r="P89" s="4"/>
      <c r="Q89" s="34"/>
      <c r="R89" s="34"/>
      <c r="S89" s="34"/>
      <c r="T89" s="4"/>
      <c r="U89" s="34"/>
      <c r="V89" s="34"/>
    </row>
    <row r="90" spans="9:22" ht="18.75">
      <c r="I90" s="37"/>
      <c r="J90" s="34"/>
      <c r="K90" s="34"/>
      <c r="L90" s="4"/>
      <c r="M90" s="31"/>
      <c r="N90" s="53"/>
      <c r="O90" s="32"/>
      <c r="P90" s="4"/>
      <c r="Q90" s="34"/>
      <c r="R90" s="34"/>
      <c r="S90" s="34"/>
      <c r="T90" s="4"/>
      <c r="U90" s="34"/>
      <c r="V90" s="34"/>
    </row>
    <row r="91" spans="9:22" ht="18.75">
      <c r="I91" s="37"/>
      <c r="J91" s="34"/>
      <c r="K91" s="34"/>
      <c r="L91" s="4"/>
      <c r="M91" s="31"/>
      <c r="N91" s="53"/>
      <c r="O91" s="32"/>
      <c r="P91" s="4"/>
      <c r="Q91" s="34"/>
      <c r="R91" s="34"/>
      <c r="S91" s="34"/>
      <c r="T91" s="4"/>
      <c r="U91" s="34"/>
      <c r="V91" s="34"/>
    </row>
    <row r="92" spans="9:22" ht="18.75">
      <c r="I92" s="37"/>
      <c r="J92" s="34"/>
      <c r="K92" s="34"/>
      <c r="L92" s="4"/>
      <c r="M92" s="31"/>
      <c r="N92" s="53"/>
      <c r="O92" s="32"/>
      <c r="P92" s="4"/>
      <c r="Q92" s="34"/>
      <c r="R92" s="34"/>
      <c r="S92" s="34"/>
      <c r="T92" s="4"/>
      <c r="U92" s="34"/>
      <c r="V92" s="34"/>
    </row>
    <row r="93" spans="9:22" ht="18.75">
      <c r="I93" s="37"/>
      <c r="J93" s="34"/>
      <c r="K93" s="34"/>
      <c r="L93" s="4"/>
      <c r="M93" s="31"/>
      <c r="N93" s="53"/>
      <c r="O93" s="32"/>
      <c r="P93" s="4"/>
      <c r="Q93" s="34"/>
      <c r="R93" s="34"/>
      <c r="S93" s="34"/>
      <c r="T93" s="4"/>
      <c r="U93" s="34"/>
      <c r="V93" s="34"/>
    </row>
    <row r="94" spans="9:22" ht="18.75">
      <c r="I94" s="37"/>
      <c r="J94" s="34"/>
      <c r="K94" s="34"/>
      <c r="L94" s="4"/>
      <c r="M94" s="31"/>
      <c r="N94" s="53"/>
      <c r="O94" s="32"/>
      <c r="P94" s="4"/>
      <c r="Q94" s="34"/>
      <c r="R94" s="34"/>
      <c r="S94" s="34"/>
      <c r="T94" s="4"/>
      <c r="U94" s="34"/>
      <c r="V94" s="34"/>
    </row>
    <row r="95" spans="9:22" ht="18.75">
      <c r="I95" s="37"/>
      <c r="J95" s="34"/>
      <c r="K95" s="34"/>
      <c r="L95" s="4"/>
      <c r="M95" s="31"/>
      <c r="N95" s="53"/>
      <c r="O95" s="32"/>
      <c r="P95" s="4"/>
      <c r="Q95" s="34"/>
      <c r="R95" s="34"/>
      <c r="S95" s="34"/>
      <c r="T95" s="4"/>
      <c r="U95" s="34"/>
      <c r="V95" s="34"/>
    </row>
    <row r="96" spans="9:22" ht="18.75">
      <c r="I96" s="37"/>
      <c r="J96" s="34"/>
      <c r="K96" s="34"/>
      <c r="L96" s="4"/>
      <c r="M96" s="31"/>
      <c r="N96" s="53"/>
      <c r="O96" s="32"/>
      <c r="P96" s="4"/>
      <c r="Q96" s="34"/>
      <c r="R96" s="34"/>
      <c r="S96" s="34"/>
      <c r="T96" s="4"/>
      <c r="U96" s="34"/>
      <c r="V96" s="34"/>
    </row>
    <row r="97" spans="9:22" ht="18.75">
      <c r="I97" s="37"/>
      <c r="J97" s="34"/>
      <c r="K97" s="34"/>
      <c r="L97" s="4"/>
      <c r="M97" s="31"/>
      <c r="N97" s="53"/>
      <c r="O97" s="32"/>
      <c r="P97" s="4"/>
      <c r="Q97" s="34"/>
      <c r="R97" s="34"/>
      <c r="S97" s="34"/>
      <c r="T97" s="4"/>
      <c r="U97" s="34"/>
      <c r="V97" s="34"/>
    </row>
    <row r="98" spans="9:22" ht="18.75">
      <c r="I98" s="37"/>
      <c r="J98" s="34"/>
      <c r="K98" s="34"/>
      <c r="L98" s="4"/>
      <c r="M98" s="31"/>
      <c r="N98" s="53"/>
      <c r="O98" s="32"/>
      <c r="P98" s="4"/>
      <c r="Q98" s="34"/>
      <c r="R98" s="34"/>
      <c r="S98" s="34"/>
      <c r="T98" s="4"/>
      <c r="U98" s="34"/>
      <c r="V98" s="34"/>
    </row>
    <row r="99" spans="9:22" ht="18.75">
      <c r="I99" s="37"/>
      <c r="J99" s="34"/>
      <c r="K99" s="34"/>
      <c r="L99" s="4"/>
      <c r="M99" s="31"/>
      <c r="N99" s="53"/>
      <c r="O99" s="32"/>
      <c r="P99" s="4"/>
      <c r="Q99" s="34"/>
      <c r="R99" s="34"/>
      <c r="S99" s="34"/>
      <c r="T99" s="4"/>
      <c r="U99" s="34"/>
      <c r="V99" s="34"/>
    </row>
    <row r="100" spans="9:22" ht="18.75">
      <c r="I100" s="37"/>
      <c r="J100" s="34"/>
      <c r="K100" s="34"/>
      <c r="L100" s="4"/>
      <c r="M100" s="31"/>
      <c r="N100" s="53"/>
      <c r="O100" s="32"/>
      <c r="P100" s="4"/>
      <c r="Q100" s="34"/>
      <c r="R100" s="34"/>
      <c r="S100" s="34"/>
      <c r="T100" s="4"/>
      <c r="U100" s="34"/>
      <c r="V100" s="34"/>
    </row>
    <row r="101" spans="9:22" ht="18.75">
      <c r="I101" s="37"/>
      <c r="J101" s="34"/>
      <c r="K101" s="34"/>
      <c r="L101" s="4"/>
      <c r="M101" s="31"/>
      <c r="N101" s="53"/>
      <c r="O101" s="32"/>
      <c r="P101" s="4"/>
      <c r="Q101" s="34"/>
      <c r="R101" s="34"/>
      <c r="S101" s="34"/>
      <c r="T101" s="4"/>
      <c r="U101" s="34"/>
      <c r="V101" s="34"/>
    </row>
    <row r="102" spans="9:22" ht="18.75">
      <c r="I102" s="37"/>
      <c r="J102" s="34"/>
      <c r="K102" s="34"/>
      <c r="L102" s="4"/>
      <c r="M102" s="31"/>
      <c r="N102" s="53"/>
      <c r="O102" s="32"/>
      <c r="P102" s="4"/>
      <c r="Q102" s="34"/>
      <c r="R102" s="34"/>
      <c r="S102" s="34"/>
      <c r="T102" s="4"/>
      <c r="U102" s="34"/>
      <c r="V102" s="34"/>
    </row>
    <row r="103" spans="9:22" ht="18.75">
      <c r="I103" s="37"/>
      <c r="J103" s="34"/>
      <c r="K103" s="34"/>
      <c r="L103" s="4"/>
      <c r="M103" s="31"/>
      <c r="N103" s="53"/>
      <c r="O103" s="32"/>
      <c r="P103" s="4"/>
      <c r="Q103" s="34"/>
      <c r="R103" s="34"/>
      <c r="S103" s="34"/>
      <c r="T103" s="4"/>
      <c r="U103" s="34"/>
      <c r="V103" s="34"/>
    </row>
    <row r="104" spans="9:22" ht="18.75">
      <c r="I104" s="37"/>
      <c r="J104" s="34"/>
      <c r="K104" s="34"/>
      <c r="L104" s="4"/>
      <c r="M104" s="31"/>
      <c r="N104" s="53"/>
      <c r="O104" s="32"/>
      <c r="P104" s="4"/>
      <c r="Q104" s="34"/>
      <c r="R104" s="34"/>
      <c r="S104" s="34"/>
      <c r="T104" s="4"/>
      <c r="U104" s="34"/>
      <c r="V104" s="34"/>
    </row>
    <row r="105" spans="9:22" ht="18.75">
      <c r="I105" s="37"/>
      <c r="J105" s="34"/>
      <c r="K105" s="34"/>
      <c r="L105" s="4"/>
      <c r="M105" s="31"/>
      <c r="N105" s="53"/>
      <c r="O105" s="32"/>
      <c r="P105" s="4"/>
      <c r="Q105" s="34"/>
      <c r="R105" s="34"/>
      <c r="S105" s="34"/>
      <c r="T105" s="4"/>
      <c r="U105" s="34"/>
      <c r="V105" s="34"/>
    </row>
    <row r="106" spans="9:22" ht="18.75">
      <c r="I106" s="37"/>
      <c r="J106" s="34"/>
      <c r="K106" s="34"/>
      <c r="L106" s="4"/>
      <c r="M106" s="31"/>
      <c r="N106" s="53"/>
      <c r="O106" s="32"/>
      <c r="P106" s="4"/>
      <c r="Q106" s="34"/>
      <c r="R106" s="34"/>
      <c r="S106" s="34"/>
      <c r="T106" s="4"/>
      <c r="U106" s="34"/>
      <c r="V106" s="34"/>
    </row>
    <row r="107" spans="9:22" ht="18.75">
      <c r="I107" s="37"/>
      <c r="J107" s="34"/>
      <c r="K107" s="34"/>
      <c r="L107" s="4"/>
      <c r="M107" s="31"/>
      <c r="N107" s="53"/>
      <c r="O107" s="32"/>
      <c r="P107" s="4"/>
      <c r="Q107" s="34"/>
      <c r="R107" s="34"/>
      <c r="S107" s="34"/>
      <c r="T107" s="4"/>
      <c r="U107" s="34"/>
      <c r="V107" s="34"/>
    </row>
    <row r="108" spans="9:22" ht="18.75">
      <c r="I108" s="37"/>
      <c r="J108" s="34"/>
      <c r="K108" s="34"/>
      <c r="L108" s="4"/>
      <c r="M108" s="31"/>
      <c r="N108" s="53"/>
      <c r="O108" s="32"/>
      <c r="P108" s="4"/>
      <c r="Q108" s="34"/>
      <c r="R108" s="34"/>
      <c r="S108" s="34"/>
      <c r="T108" s="4"/>
      <c r="U108" s="34"/>
      <c r="V108" s="34"/>
    </row>
    <row r="109" spans="9:22" ht="18.75">
      <c r="I109" s="37"/>
      <c r="J109" s="34"/>
      <c r="K109" s="34"/>
      <c r="L109" s="4"/>
      <c r="M109" s="31"/>
      <c r="N109" s="53"/>
      <c r="O109" s="32"/>
      <c r="P109" s="4"/>
      <c r="Q109" s="34"/>
      <c r="R109" s="34"/>
      <c r="S109" s="34"/>
      <c r="T109" s="4"/>
      <c r="U109" s="34"/>
      <c r="V109" s="34"/>
    </row>
  </sheetData>
  <mergeCells count="1">
    <mergeCell ref="A1:S1"/>
  </mergeCells>
  <phoneticPr fontId="3" type="noConversion"/>
  <conditionalFormatting sqref="I28">
    <cfRule type="duplicateValues" dxfId="312" priority="10"/>
  </conditionalFormatting>
  <conditionalFormatting sqref="K28">
    <cfRule type="duplicateValues" dxfId="311" priority="8"/>
  </conditionalFormatting>
  <conditionalFormatting sqref="I13:I22 I29:I40">
    <cfRule type="duplicateValues" dxfId="310" priority="7"/>
  </conditionalFormatting>
  <conditionalFormatting sqref="K13:K22 K29:K40">
    <cfRule type="duplicateValues" dxfId="309" priority="5"/>
  </conditionalFormatting>
  <conditionalFormatting sqref="I13:I22 I29:I109">
    <cfRule type="duplicateValues" dxfId="308" priority="4"/>
  </conditionalFormatting>
  <conditionalFormatting sqref="I13">
    <cfRule type="duplicateValues" dxfId="307" priority="2"/>
  </conditionalFormatting>
  <conditionalFormatting sqref="I43:K1048576 I23:K27 I1:K12">
    <cfRule type="duplicateValues" dxfId="306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J76"/>
  <sheetViews>
    <sheetView topLeftCell="H10" workbookViewId="0">
      <selection activeCell="N23" sqref="N23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3.25" style="3" customWidth="1"/>
    <col min="10" max="11" width="14" style="3" customWidth="1"/>
    <col min="12" max="12" width="16.625" style="3" bestFit="1" customWidth="1"/>
    <col min="13" max="13" width="14.5" style="3" hidden="1" customWidth="1"/>
    <col min="14" max="14" width="14.5" style="3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138" t="s">
        <v>147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331</v>
      </c>
      <c r="K2" s="22" t="s">
        <v>9</v>
      </c>
      <c r="L2" s="21" t="s">
        <v>10</v>
      </c>
      <c r="M2" s="22" t="s">
        <v>499</v>
      </c>
      <c r="N2" s="22" t="s">
        <v>362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35" customFormat="1" ht="18.75">
      <c r="A3" s="8">
        <v>43194</v>
      </c>
      <c r="B3" s="10" t="s">
        <v>63</v>
      </c>
      <c r="C3" s="10">
        <v>1929</v>
      </c>
      <c r="D3" s="10">
        <v>2144</v>
      </c>
      <c r="E3" s="11" t="s">
        <v>201</v>
      </c>
      <c r="F3" s="11" t="s">
        <v>429</v>
      </c>
      <c r="G3" s="11" t="s">
        <v>203</v>
      </c>
      <c r="H3" s="11" t="s">
        <v>430</v>
      </c>
      <c r="I3" s="12" t="s">
        <v>431</v>
      </c>
      <c r="J3" s="10"/>
      <c r="K3" s="19" t="s">
        <v>432</v>
      </c>
      <c r="L3" s="7" t="str">
        <f t="shared" ref="L3:L21" si="0">IF(A3&lt;&gt;"","武汉威伟机械","------")</f>
        <v>武汉威伟机械</v>
      </c>
      <c r="M3" s="26" t="str">
        <f>VLOOKUP(O3,ch!$A$1:$B$31,2,0)</f>
        <v>鄂AHB101</v>
      </c>
      <c r="N3" s="10" t="s">
        <v>168</v>
      </c>
      <c r="O3" s="29" t="s">
        <v>275</v>
      </c>
      <c r="P3" s="7" t="str">
        <f>IF(A3&lt;&gt;"","9.6米","--")</f>
        <v>9.6米</v>
      </c>
      <c r="Q3" s="14">
        <v>8</v>
      </c>
      <c r="R3" s="14">
        <v>0</v>
      </c>
      <c r="S3" s="14">
        <f t="shared" ref="S3:S21" si="1">SUM(Q3:R3)</f>
        <v>8</v>
      </c>
      <c r="T3" s="7" t="str">
        <f t="shared" ref="T3:T33" si="2">IF(A3&lt;&gt;"","分拣摆渡","----")</f>
        <v>分拣摆渡</v>
      </c>
    </row>
    <row r="4" spans="1:62" s="35" customFormat="1" ht="18.75">
      <c r="A4" s="8">
        <v>43194</v>
      </c>
      <c r="B4" s="10" t="s">
        <v>200</v>
      </c>
      <c r="C4" s="10">
        <v>1230</v>
      </c>
      <c r="D4" s="10">
        <v>1411</v>
      </c>
      <c r="E4" s="11" t="s">
        <v>201</v>
      </c>
      <c r="F4" s="11" t="s">
        <v>429</v>
      </c>
      <c r="G4" s="11" t="s">
        <v>203</v>
      </c>
      <c r="H4" s="11" t="s">
        <v>430</v>
      </c>
      <c r="I4" s="12" t="s">
        <v>433</v>
      </c>
      <c r="J4" s="10"/>
      <c r="K4" s="19" t="s">
        <v>434</v>
      </c>
      <c r="L4" s="7" t="str">
        <f t="shared" si="0"/>
        <v>武汉威伟机械</v>
      </c>
      <c r="M4" s="26" t="e">
        <f>VLOOKUP(O4,ch!$A$1:$B$31,2,0)</f>
        <v>#N/A</v>
      </c>
      <c r="N4" s="10" t="s">
        <v>176</v>
      </c>
      <c r="O4" s="29" t="s">
        <v>242</v>
      </c>
      <c r="P4" s="7" t="str">
        <f t="shared" ref="P4:P21" si="3">IF(A4&lt;&gt;"","9.6米","--")</f>
        <v>9.6米</v>
      </c>
      <c r="Q4" s="14">
        <v>14</v>
      </c>
      <c r="R4" s="14">
        <v>0</v>
      </c>
      <c r="S4" s="14">
        <f t="shared" si="1"/>
        <v>14</v>
      </c>
      <c r="T4" s="7" t="str">
        <f t="shared" si="2"/>
        <v>分拣摆渡</v>
      </c>
    </row>
    <row r="5" spans="1:62" s="35" customFormat="1" ht="18.75">
      <c r="A5" s="8">
        <v>43194</v>
      </c>
      <c r="B5" s="10" t="s">
        <v>63</v>
      </c>
      <c r="C5" s="10">
        <v>1715</v>
      </c>
      <c r="D5" s="10">
        <v>1902</v>
      </c>
      <c r="E5" s="11" t="s">
        <v>201</v>
      </c>
      <c r="F5" s="11" t="s">
        <v>429</v>
      </c>
      <c r="G5" s="11" t="s">
        <v>203</v>
      </c>
      <c r="H5" s="11" t="s">
        <v>430</v>
      </c>
      <c r="I5" s="12" t="s">
        <v>435</v>
      </c>
      <c r="J5" s="10"/>
      <c r="K5" s="19" t="s">
        <v>436</v>
      </c>
      <c r="L5" s="7" t="str">
        <f t="shared" si="0"/>
        <v>武汉威伟机械</v>
      </c>
      <c r="M5" s="26" t="str">
        <f>VLOOKUP(O5,ch!$A$1:$B$31,2,0)</f>
        <v>鄂FJU350</v>
      </c>
      <c r="N5" s="10" t="s">
        <v>24</v>
      </c>
      <c r="O5" s="29" t="s">
        <v>48</v>
      </c>
      <c r="P5" s="7" t="str">
        <f t="shared" si="3"/>
        <v>9.6米</v>
      </c>
      <c r="Q5" s="14">
        <v>14</v>
      </c>
      <c r="R5" s="14">
        <v>0</v>
      </c>
      <c r="S5" s="14">
        <f t="shared" si="1"/>
        <v>14</v>
      </c>
      <c r="T5" s="7" t="str">
        <f t="shared" si="2"/>
        <v>分拣摆渡</v>
      </c>
    </row>
    <row r="6" spans="1:62" s="35" customFormat="1" ht="18.75">
      <c r="A6" s="8">
        <v>43194</v>
      </c>
      <c r="B6" s="10" t="s">
        <v>243</v>
      </c>
      <c r="C6" s="10">
        <v>1825</v>
      </c>
      <c r="D6" s="10">
        <v>2027</v>
      </c>
      <c r="E6" s="11" t="s">
        <v>451</v>
      </c>
      <c r="F6" s="11" t="s">
        <v>251</v>
      </c>
      <c r="G6" s="11" t="s">
        <v>203</v>
      </c>
      <c r="H6" s="11" t="s">
        <v>430</v>
      </c>
      <c r="I6" s="12" t="s">
        <v>452</v>
      </c>
      <c r="J6" s="10"/>
      <c r="K6" s="19" t="s">
        <v>453</v>
      </c>
      <c r="L6" s="7" t="str">
        <f>IF(A6&lt;&gt;"","武汉威伟机械","------")</f>
        <v>武汉威伟机械</v>
      </c>
      <c r="M6" s="26" t="str">
        <f>VLOOKUP(O6,ch!$A$1:$B$31,2,0)</f>
        <v>鄂ALU291</v>
      </c>
      <c r="N6" s="10" t="s">
        <v>181</v>
      </c>
      <c r="O6" s="29" t="s">
        <v>197</v>
      </c>
      <c r="P6" s="7" t="str">
        <f>IF(A6&lt;&gt;"","9.6米","--")</f>
        <v>9.6米</v>
      </c>
      <c r="Q6" s="14">
        <v>14</v>
      </c>
      <c r="R6" s="14">
        <v>0</v>
      </c>
      <c r="S6" s="14">
        <f>SUM(Q6:R6)</f>
        <v>14</v>
      </c>
      <c r="T6" s="7" t="str">
        <f>IF(A6&lt;&gt;"","分拣摆渡","----")</f>
        <v>分拣摆渡</v>
      </c>
    </row>
    <row r="7" spans="1:62" s="35" customFormat="1" ht="18.75">
      <c r="A7" s="8">
        <v>43194</v>
      </c>
      <c r="B7" s="10" t="s">
        <v>310</v>
      </c>
      <c r="C7" s="10">
        <v>1032</v>
      </c>
      <c r="D7" s="10">
        <v>1105</v>
      </c>
      <c r="E7" s="11" t="s">
        <v>209</v>
      </c>
      <c r="F7" s="11" t="s">
        <v>467</v>
      </c>
      <c r="G7" s="11" t="s">
        <v>203</v>
      </c>
      <c r="H7" s="11" t="s">
        <v>430</v>
      </c>
      <c r="I7" s="12" t="s">
        <v>454</v>
      </c>
      <c r="J7" s="10"/>
      <c r="K7" s="19" t="s">
        <v>455</v>
      </c>
      <c r="L7" s="7" t="str">
        <f>IF(A7&lt;&gt;"","武汉威伟机械","------")</f>
        <v>武汉威伟机械</v>
      </c>
      <c r="M7" s="26" t="e">
        <f>VLOOKUP(O7,ch!$A$1:$B$31,2,0)</f>
        <v>#N/A</v>
      </c>
      <c r="N7" s="10" t="s">
        <v>164</v>
      </c>
      <c r="O7" s="29" t="s">
        <v>456</v>
      </c>
      <c r="P7" s="7" t="str">
        <f>IF(A7&lt;&gt;"","9.6米","--")</f>
        <v>9.6米</v>
      </c>
      <c r="Q7" s="14">
        <v>12</v>
      </c>
      <c r="R7" s="14">
        <v>0</v>
      </c>
      <c r="S7" s="14">
        <f>SUM(Q7:R7)</f>
        <v>12</v>
      </c>
      <c r="T7" s="7" t="str">
        <f>IF(A7&lt;&gt;"","分拣摆渡","----")</f>
        <v>分拣摆渡</v>
      </c>
    </row>
    <row r="8" spans="1:62" s="35" customFormat="1" ht="18.75">
      <c r="A8" s="8">
        <v>43194</v>
      </c>
      <c r="B8" s="10" t="s">
        <v>301</v>
      </c>
      <c r="C8" s="10">
        <v>2005</v>
      </c>
      <c r="D8" s="10">
        <v>2030</v>
      </c>
      <c r="E8" s="11" t="s">
        <v>209</v>
      </c>
      <c r="F8" s="11" t="s">
        <v>467</v>
      </c>
      <c r="G8" s="11" t="s">
        <v>203</v>
      </c>
      <c r="H8" s="11" t="s">
        <v>430</v>
      </c>
      <c r="I8" s="12" t="s">
        <v>459</v>
      </c>
      <c r="J8" s="10"/>
      <c r="K8" s="19" t="s">
        <v>460</v>
      </c>
      <c r="L8" s="7" t="str">
        <f t="shared" si="0"/>
        <v>武汉威伟机械</v>
      </c>
      <c r="M8" s="26" t="e">
        <f>VLOOKUP(O8,ch!$A$1:$B$31,2,0)</f>
        <v>#N/A</v>
      </c>
      <c r="N8" s="10" t="s">
        <v>164</v>
      </c>
      <c r="O8" s="29" t="s">
        <v>456</v>
      </c>
      <c r="P8" s="7" t="str">
        <f t="shared" si="3"/>
        <v>9.6米</v>
      </c>
      <c r="Q8" s="14">
        <v>14</v>
      </c>
      <c r="R8" s="14">
        <v>0</v>
      </c>
      <c r="S8" s="14">
        <f t="shared" si="1"/>
        <v>14</v>
      </c>
      <c r="T8" s="7" t="str">
        <f t="shared" si="2"/>
        <v>分拣摆渡</v>
      </c>
    </row>
    <row r="9" spans="1:62" s="35" customFormat="1" ht="18.75">
      <c r="A9" s="8">
        <v>43194</v>
      </c>
      <c r="B9" s="10" t="s">
        <v>111</v>
      </c>
      <c r="C9" s="10">
        <v>2205</v>
      </c>
      <c r="D9" s="10">
        <v>2220</v>
      </c>
      <c r="E9" s="11" t="s">
        <v>209</v>
      </c>
      <c r="F9" s="11" t="s">
        <v>467</v>
      </c>
      <c r="G9" s="11" t="s">
        <v>203</v>
      </c>
      <c r="H9" s="11" t="s">
        <v>430</v>
      </c>
      <c r="I9" s="12" t="s">
        <v>461</v>
      </c>
      <c r="J9" s="10"/>
      <c r="K9" s="19" t="s">
        <v>462</v>
      </c>
      <c r="L9" s="7" t="str">
        <f t="shared" si="0"/>
        <v>武汉威伟机械</v>
      </c>
      <c r="M9" s="26" t="str">
        <f>VLOOKUP(O9,ch!$A$1:$B$31,2,0)</f>
        <v>鄂AZV377</v>
      </c>
      <c r="N9" s="10" t="s">
        <v>175</v>
      </c>
      <c r="O9" s="29" t="s">
        <v>239</v>
      </c>
      <c r="P9" s="7" t="str">
        <f t="shared" si="3"/>
        <v>9.6米</v>
      </c>
      <c r="Q9" s="14">
        <v>8</v>
      </c>
      <c r="R9" s="14">
        <v>0</v>
      </c>
      <c r="S9" s="14">
        <f t="shared" si="1"/>
        <v>8</v>
      </c>
      <c r="T9" s="7" t="str">
        <f t="shared" si="2"/>
        <v>分拣摆渡</v>
      </c>
    </row>
    <row r="10" spans="1:62" s="35" customFormat="1" ht="18.75">
      <c r="A10" s="8">
        <v>43194</v>
      </c>
      <c r="B10" s="10" t="s">
        <v>301</v>
      </c>
      <c r="C10" s="10">
        <v>2125</v>
      </c>
      <c r="D10" s="10">
        <v>2152</v>
      </c>
      <c r="E10" s="11" t="s">
        <v>209</v>
      </c>
      <c r="F10" s="11" t="s">
        <v>467</v>
      </c>
      <c r="G10" s="11" t="s">
        <v>203</v>
      </c>
      <c r="H10" s="11" t="s">
        <v>430</v>
      </c>
      <c r="I10" s="12" t="s">
        <v>463</v>
      </c>
      <c r="J10" s="10"/>
      <c r="K10" s="19" t="s">
        <v>464</v>
      </c>
      <c r="L10" s="7" t="str">
        <f t="shared" si="0"/>
        <v>武汉威伟机械</v>
      </c>
      <c r="M10" s="26" t="str">
        <f>VLOOKUP(O10,ch!$A$1:$B$31,2,0)</f>
        <v>鄂AZV377</v>
      </c>
      <c r="N10" s="10" t="s">
        <v>175</v>
      </c>
      <c r="O10" s="29" t="s">
        <v>239</v>
      </c>
      <c r="P10" s="7" t="str">
        <f t="shared" si="3"/>
        <v>9.6米</v>
      </c>
      <c r="Q10" s="14">
        <v>9</v>
      </c>
      <c r="R10" s="14">
        <v>0</v>
      </c>
      <c r="S10" s="14">
        <f t="shared" si="1"/>
        <v>9</v>
      </c>
      <c r="T10" s="7" t="str">
        <f t="shared" si="2"/>
        <v>分拣摆渡</v>
      </c>
    </row>
    <row r="11" spans="1:62" s="35" customFormat="1" ht="18.75">
      <c r="A11" s="8">
        <v>43194</v>
      </c>
      <c r="B11" s="10" t="s">
        <v>52</v>
      </c>
      <c r="C11" s="10">
        <v>1943</v>
      </c>
      <c r="D11" s="10">
        <v>2000</v>
      </c>
      <c r="E11" s="11" t="s">
        <v>209</v>
      </c>
      <c r="F11" s="11" t="s">
        <v>467</v>
      </c>
      <c r="G11" s="11" t="s">
        <v>203</v>
      </c>
      <c r="H11" s="11" t="s">
        <v>430</v>
      </c>
      <c r="I11" s="12" t="s">
        <v>465</v>
      </c>
      <c r="J11" s="10"/>
      <c r="K11" s="19" t="s">
        <v>466</v>
      </c>
      <c r="L11" s="7" t="str">
        <f t="shared" si="0"/>
        <v>武汉威伟机械</v>
      </c>
      <c r="M11" s="26" t="str">
        <f>VLOOKUP(O11,ch!$A$1:$B$31,2,0)</f>
        <v>鄂AZV377</v>
      </c>
      <c r="N11" s="10" t="s">
        <v>175</v>
      </c>
      <c r="O11" s="29" t="s">
        <v>239</v>
      </c>
      <c r="P11" s="7" t="str">
        <f t="shared" si="3"/>
        <v>9.6米</v>
      </c>
      <c r="Q11" s="14">
        <v>14</v>
      </c>
      <c r="R11" s="14">
        <v>0</v>
      </c>
      <c r="S11" s="14">
        <f t="shared" si="1"/>
        <v>14</v>
      </c>
      <c r="T11" s="7" t="str">
        <f t="shared" si="2"/>
        <v>分拣摆渡</v>
      </c>
    </row>
    <row r="12" spans="1:62" s="35" customFormat="1" ht="18.75">
      <c r="A12" s="8">
        <v>43194</v>
      </c>
      <c r="B12" s="10" t="s">
        <v>307</v>
      </c>
      <c r="C12" s="10">
        <v>1640</v>
      </c>
      <c r="D12" s="10">
        <v>1708</v>
      </c>
      <c r="E12" s="11" t="s">
        <v>209</v>
      </c>
      <c r="F12" s="11" t="s">
        <v>467</v>
      </c>
      <c r="G12" s="11" t="s">
        <v>203</v>
      </c>
      <c r="H12" s="11" t="s">
        <v>430</v>
      </c>
      <c r="I12" s="41" t="s">
        <v>749</v>
      </c>
      <c r="J12" s="42" t="s">
        <v>474</v>
      </c>
      <c r="K12" s="19" t="s">
        <v>475</v>
      </c>
      <c r="L12" s="7" t="str">
        <f t="shared" ref="L12" si="4">IF(A12&lt;&gt;"","武汉威伟机械","------")</f>
        <v>武汉威伟机械</v>
      </c>
      <c r="M12" s="26" t="str">
        <f>VLOOKUP(O12,ch!$A$1:$B$31,2,0)</f>
        <v>鄂AZR876</v>
      </c>
      <c r="N12" s="10" t="s">
        <v>163</v>
      </c>
      <c r="O12" s="29" t="s">
        <v>372</v>
      </c>
      <c r="P12" s="7" t="str">
        <f t="shared" ref="P12" si="5">IF(A12&lt;&gt;"","9.6米","--")</f>
        <v>9.6米</v>
      </c>
      <c r="Q12" s="14">
        <v>12</v>
      </c>
      <c r="R12" s="14">
        <v>0</v>
      </c>
      <c r="S12" s="14">
        <f t="shared" ref="S12" si="6">SUM(Q12:R12)</f>
        <v>12</v>
      </c>
      <c r="T12" s="7" t="str">
        <f t="shared" ref="T12" si="7">IF(A12&lt;&gt;"","分拣摆渡","----")</f>
        <v>分拣摆渡</v>
      </c>
    </row>
    <row r="13" spans="1:62" s="35" customFormat="1" ht="18.75">
      <c r="A13" s="8">
        <v>43194</v>
      </c>
      <c r="B13" s="10" t="s">
        <v>440</v>
      </c>
      <c r="C13" s="10">
        <v>1905</v>
      </c>
      <c r="D13" s="10">
        <v>1730</v>
      </c>
      <c r="E13" s="11" t="s">
        <v>209</v>
      </c>
      <c r="F13" s="11" t="s">
        <v>467</v>
      </c>
      <c r="G13" s="11" t="s">
        <v>203</v>
      </c>
      <c r="H13" s="11" t="s">
        <v>430</v>
      </c>
      <c r="I13" s="12" t="s">
        <v>441</v>
      </c>
      <c r="J13" s="10"/>
      <c r="K13" s="19" t="s">
        <v>442</v>
      </c>
      <c r="L13" s="7" t="str">
        <f t="shared" ref="L13:L19" si="8">IF(A13&lt;&gt;"","武汉威伟机械","------")</f>
        <v>武汉威伟机械</v>
      </c>
      <c r="M13" s="26" t="str">
        <f>VLOOKUP(O13,ch!$A$1:$B$31,2,0)</f>
        <v>鄂AF1588</v>
      </c>
      <c r="N13" s="10" t="s">
        <v>162</v>
      </c>
      <c r="O13" s="29" t="s">
        <v>117</v>
      </c>
      <c r="P13" s="7" t="str">
        <f t="shared" ref="P13:P19" si="9">IF(A13&lt;&gt;"","9.6米","--")</f>
        <v>9.6米</v>
      </c>
      <c r="Q13" s="14">
        <v>12</v>
      </c>
      <c r="R13" s="14">
        <v>0</v>
      </c>
      <c r="S13" s="14">
        <f t="shared" ref="S13:S19" si="10">SUM(Q13:R13)</f>
        <v>12</v>
      </c>
      <c r="T13" s="7" t="str">
        <f t="shared" ref="T13:T19" si="11">IF(A13&lt;&gt;"","分拣摆渡","----")</f>
        <v>分拣摆渡</v>
      </c>
    </row>
    <row r="14" spans="1:62" s="35" customFormat="1" ht="18.75">
      <c r="A14" s="8">
        <v>43194</v>
      </c>
      <c r="B14" s="10" t="s">
        <v>71</v>
      </c>
      <c r="C14" s="10">
        <v>2115</v>
      </c>
      <c r="D14" s="10">
        <v>2125</v>
      </c>
      <c r="E14" s="11" t="s">
        <v>437</v>
      </c>
      <c r="F14" s="11" t="s">
        <v>430</v>
      </c>
      <c r="G14" s="11" t="s">
        <v>209</v>
      </c>
      <c r="H14" s="11" t="s">
        <v>467</v>
      </c>
      <c r="I14" s="12" t="s">
        <v>438</v>
      </c>
      <c r="J14" s="10"/>
      <c r="K14" s="19" t="s">
        <v>439</v>
      </c>
      <c r="L14" s="7" t="str">
        <f t="shared" si="8"/>
        <v>武汉威伟机械</v>
      </c>
      <c r="M14" s="26" t="str">
        <f>VLOOKUP(O14,ch!$A$1:$B$31,2,0)</f>
        <v>鄂AF1588</v>
      </c>
      <c r="N14" s="10" t="s">
        <v>162</v>
      </c>
      <c r="O14" s="29" t="s">
        <v>117</v>
      </c>
      <c r="P14" s="7" t="str">
        <f t="shared" si="9"/>
        <v>9.6米</v>
      </c>
      <c r="Q14" s="14">
        <v>14</v>
      </c>
      <c r="R14" s="14">
        <v>0</v>
      </c>
      <c r="S14" s="14">
        <f t="shared" si="10"/>
        <v>14</v>
      </c>
      <c r="T14" s="7" t="str">
        <f t="shared" si="11"/>
        <v>分拣摆渡</v>
      </c>
    </row>
    <row r="15" spans="1:62" s="35" customFormat="1" ht="18.75">
      <c r="A15" s="8">
        <v>43194</v>
      </c>
      <c r="B15" s="10" t="s">
        <v>288</v>
      </c>
      <c r="C15" s="10">
        <v>1529</v>
      </c>
      <c r="D15" s="10">
        <v>1539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12" t="s">
        <v>443</v>
      </c>
      <c r="J15" s="10"/>
      <c r="K15" s="19" t="s">
        <v>444</v>
      </c>
      <c r="L15" s="7" t="str">
        <f t="shared" si="8"/>
        <v>武汉威伟机械</v>
      </c>
      <c r="M15" s="26" t="str">
        <f>VLOOKUP(O15,ch!$A$1:$B$31,2,0)</f>
        <v>鄂AF1588</v>
      </c>
      <c r="N15" s="10" t="s">
        <v>162</v>
      </c>
      <c r="O15" s="29" t="s">
        <v>117</v>
      </c>
      <c r="P15" s="7" t="str">
        <f t="shared" si="9"/>
        <v>9.6米</v>
      </c>
      <c r="Q15" s="14">
        <v>14</v>
      </c>
      <c r="R15" s="14">
        <v>0</v>
      </c>
      <c r="S15" s="14">
        <f t="shared" si="10"/>
        <v>14</v>
      </c>
      <c r="T15" s="7" t="str">
        <f t="shared" si="11"/>
        <v>分拣摆渡</v>
      </c>
    </row>
    <row r="16" spans="1:62" s="35" customFormat="1" ht="18.75">
      <c r="A16" s="8">
        <v>43194</v>
      </c>
      <c r="B16" s="10" t="s">
        <v>288</v>
      </c>
      <c r="C16" s="10">
        <v>1134</v>
      </c>
      <c r="D16" s="10">
        <v>1154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12" t="s">
        <v>445</v>
      </c>
      <c r="J16" s="10"/>
      <c r="K16" s="19" t="s">
        <v>446</v>
      </c>
      <c r="L16" s="7" t="str">
        <f t="shared" si="8"/>
        <v>武汉威伟机械</v>
      </c>
      <c r="M16" s="26" t="str">
        <f>VLOOKUP(O16,ch!$A$1:$B$31,2,0)</f>
        <v>鄂AF1588</v>
      </c>
      <c r="N16" s="10" t="s">
        <v>162</v>
      </c>
      <c r="O16" s="29" t="s">
        <v>117</v>
      </c>
      <c r="P16" s="7" t="str">
        <f t="shared" si="9"/>
        <v>9.6米</v>
      </c>
      <c r="Q16" s="14">
        <v>14</v>
      </c>
      <c r="R16" s="14">
        <v>0</v>
      </c>
      <c r="S16" s="14">
        <f t="shared" si="10"/>
        <v>14</v>
      </c>
      <c r="T16" s="7" t="str">
        <f t="shared" si="11"/>
        <v>分拣摆渡</v>
      </c>
    </row>
    <row r="17" spans="1:20" s="35" customFormat="1" ht="18.75">
      <c r="A17" s="8">
        <v>43194</v>
      </c>
      <c r="B17" s="10" t="s">
        <v>288</v>
      </c>
      <c r="C17" s="10">
        <v>1014</v>
      </c>
      <c r="D17" s="10">
        <v>1034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12" t="s">
        <v>447</v>
      </c>
      <c r="J17" s="10"/>
      <c r="K17" s="19" t="s">
        <v>448</v>
      </c>
      <c r="L17" s="7" t="str">
        <f t="shared" si="8"/>
        <v>武汉威伟机械</v>
      </c>
      <c r="M17" s="26" t="str">
        <f>VLOOKUP(O17,ch!$A$1:$B$31,2,0)</f>
        <v>鄂AF1588</v>
      </c>
      <c r="N17" s="10" t="s">
        <v>162</v>
      </c>
      <c r="O17" s="29" t="s">
        <v>117</v>
      </c>
      <c r="P17" s="7" t="str">
        <f t="shared" si="9"/>
        <v>9.6米</v>
      </c>
      <c r="Q17" s="14">
        <v>14</v>
      </c>
      <c r="R17" s="14">
        <v>0</v>
      </c>
      <c r="S17" s="14">
        <f t="shared" si="10"/>
        <v>14</v>
      </c>
      <c r="T17" s="7" t="str">
        <f t="shared" si="11"/>
        <v>分拣摆渡</v>
      </c>
    </row>
    <row r="18" spans="1:20" s="35" customFormat="1" ht="18.75">
      <c r="A18" s="8">
        <v>43194</v>
      </c>
      <c r="B18" s="10" t="s">
        <v>71</v>
      </c>
      <c r="C18" s="10">
        <v>40</v>
      </c>
      <c r="D18" s="10">
        <v>50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12" t="s">
        <v>449</v>
      </c>
      <c r="J18" s="10"/>
      <c r="K18" s="19" t="s">
        <v>450</v>
      </c>
      <c r="L18" s="7" t="str">
        <f t="shared" si="8"/>
        <v>武汉威伟机械</v>
      </c>
      <c r="M18" s="26" t="str">
        <f>VLOOKUP(O18,ch!$A$1:$B$31,2,0)</f>
        <v>鄂AF1588</v>
      </c>
      <c r="N18" s="10" t="s">
        <v>162</v>
      </c>
      <c r="O18" s="29" t="s">
        <v>117</v>
      </c>
      <c r="P18" s="7" t="str">
        <f t="shared" si="9"/>
        <v>9.6米</v>
      </c>
      <c r="Q18" s="14">
        <v>14</v>
      </c>
      <c r="R18" s="14">
        <v>0</v>
      </c>
      <c r="S18" s="14">
        <f t="shared" si="10"/>
        <v>14</v>
      </c>
      <c r="T18" s="7" t="str">
        <f t="shared" si="11"/>
        <v>分拣摆渡</v>
      </c>
    </row>
    <row r="19" spans="1:20" s="35" customFormat="1" ht="18.75">
      <c r="A19" s="8">
        <v>43194</v>
      </c>
      <c r="B19" s="10" t="s">
        <v>71</v>
      </c>
      <c r="C19" s="10">
        <v>1904</v>
      </c>
      <c r="D19" s="10">
        <v>1914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12" t="s">
        <v>457</v>
      </c>
      <c r="J19" s="10"/>
      <c r="K19" s="19" t="s">
        <v>458</v>
      </c>
      <c r="L19" s="7" t="str">
        <f t="shared" si="8"/>
        <v>武汉威伟机械</v>
      </c>
      <c r="M19" s="26" t="e">
        <f>VLOOKUP(O19,ch!$A$1:$B$31,2,0)</f>
        <v>#N/A</v>
      </c>
      <c r="N19" s="10" t="s">
        <v>164</v>
      </c>
      <c r="O19" s="29" t="s">
        <v>456</v>
      </c>
      <c r="P19" s="7" t="str">
        <f t="shared" si="9"/>
        <v>9.6米</v>
      </c>
      <c r="Q19" s="14">
        <v>14</v>
      </c>
      <c r="R19" s="14">
        <v>0</v>
      </c>
      <c r="S19" s="14">
        <f t="shared" si="10"/>
        <v>14</v>
      </c>
      <c r="T19" s="7" t="str">
        <f t="shared" si="11"/>
        <v>分拣摆渡</v>
      </c>
    </row>
    <row r="20" spans="1:20" s="35" customFormat="1" ht="18.75">
      <c r="A20" s="8">
        <v>43194</v>
      </c>
      <c r="B20" s="10" t="s">
        <v>71</v>
      </c>
      <c r="C20" s="10">
        <v>2359</v>
      </c>
      <c r="D20" s="10">
        <v>9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12" t="s">
        <v>468</v>
      </c>
      <c r="J20" s="10"/>
      <c r="K20" s="19" t="s">
        <v>469</v>
      </c>
      <c r="L20" s="7" t="str">
        <f t="shared" si="0"/>
        <v>武汉威伟机械</v>
      </c>
      <c r="M20" s="26" t="str">
        <f>VLOOKUP(O20,ch!$A$1:$B$31,2,0)</f>
        <v>鄂AZR876</v>
      </c>
      <c r="N20" s="10" t="s">
        <v>163</v>
      </c>
      <c r="O20" s="29" t="s">
        <v>372</v>
      </c>
      <c r="P20" s="7" t="str">
        <f t="shared" si="3"/>
        <v>9.6米</v>
      </c>
      <c r="Q20" s="14">
        <v>12</v>
      </c>
      <c r="R20" s="14">
        <v>0</v>
      </c>
      <c r="S20" s="14">
        <f t="shared" si="1"/>
        <v>12</v>
      </c>
      <c r="T20" s="7" t="str">
        <f t="shared" si="2"/>
        <v>分拣摆渡</v>
      </c>
    </row>
    <row r="21" spans="1:20" s="35" customFormat="1" ht="18.75">
      <c r="A21" s="8">
        <v>43194</v>
      </c>
      <c r="B21" s="10" t="s">
        <v>71</v>
      </c>
      <c r="C21" s="10">
        <v>2240</v>
      </c>
      <c r="D21" s="10">
        <v>2250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12" t="s">
        <v>470</v>
      </c>
      <c r="J21" s="10"/>
      <c r="K21" s="19" t="s">
        <v>471</v>
      </c>
      <c r="L21" s="7" t="str">
        <f t="shared" si="0"/>
        <v>武汉威伟机械</v>
      </c>
      <c r="M21" s="26" t="str">
        <f>VLOOKUP(O21,ch!$A$1:$B$31,2,0)</f>
        <v>鄂AZR876</v>
      </c>
      <c r="N21" s="10" t="s">
        <v>163</v>
      </c>
      <c r="O21" s="29" t="s">
        <v>372</v>
      </c>
      <c r="P21" s="7" t="str">
        <f t="shared" si="3"/>
        <v>9.6米</v>
      </c>
      <c r="Q21" s="14">
        <v>14</v>
      </c>
      <c r="R21" s="14">
        <v>0</v>
      </c>
      <c r="S21" s="14">
        <f t="shared" si="1"/>
        <v>14</v>
      </c>
      <c r="T21" s="7" t="str">
        <f t="shared" si="2"/>
        <v>分拣摆渡</v>
      </c>
    </row>
    <row r="22" spans="1:20" s="35" customFormat="1" ht="18.75">
      <c r="A22" s="8">
        <v>43194</v>
      </c>
      <c r="B22" s="10" t="s">
        <v>288</v>
      </c>
      <c r="C22" s="10">
        <v>1959</v>
      </c>
      <c r="D22" s="10">
        <v>2009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12" t="s">
        <v>472</v>
      </c>
      <c r="J22" s="10"/>
      <c r="K22" s="19" t="s">
        <v>473</v>
      </c>
      <c r="L22" s="7" t="str">
        <f t="shared" ref="L22" si="12">IF(A22&lt;&gt;"","武汉威伟机械","------")</f>
        <v>武汉威伟机械</v>
      </c>
      <c r="M22" s="26" t="str">
        <f>VLOOKUP(O22,ch!$A$1:$B$31,2,0)</f>
        <v>鄂AZR876</v>
      </c>
      <c r="N22" s="10" t="s">
        <v>163</v>
      </c>
      <c r="O22" s="29" t="s">
        <v>372</v>
      </c>
      <c r="P22" s="7" t="str">
        <f t="shared" ref="P22" si="13">IF(A22&lt;&gt;"","9.6米","--")</f>
        <v>9.6米</v>
      </c>
      <c r="Q22" s="14">
        <v>14</v>
      </c>
      <c r="R22" s="14">
        <v>0</v>
      </c>
      <c r="S22" s="14">
        <f t="shared" ref="S22" si="14">SUM(Q22:R22)</f>
        <v>14</v>
      </c>
      <c r="T22" s="7" t="str">
        <f t="shared" ref="T22" si="15">IF(A22&lt;&gt;"","分拣摆渡","----")</f>
        <v>分拣摆渡</v>
      </c>
    </row>
    <row r="23" spans="1:20" s="35" customFormat="1" ht="18.75">
      <c r="A23" s="8">
        <v>43194</v>
      </c>
      <c r="B23" s="10" t="s">
        <v>258</v>
      </c>
      <c r="C23" s="10">
        <v>1157</v>
      </c>
      <c r="D23" s="10">
        <v>1207</v>
      </c>
      <c r="E23" s="11" t="s">
        <v>203</v>
      </c>
      <c r="F23" s="11" t="s">
        <v>430</v>
      </c>
      <c r="G23" s="11" t="s">
        <v>209</v>
      </c>
      <c r="H23" s="11" t="s">
        <v>467</v>
      </c>
      <c r="I23" s="12" t="s">
        <v>476</v>
      </c>
      <c r="J23" s="10"/>
      <c r="K23" s="19" t="s">
        <v>477</v>
      </c>
      <c r="L23" s="7" t="str">
        <f t="shared" ref="L23" si="16">IF(A23&lt;&gt;"","武汉威伟机械","------")</f>
        <v>武汉威伟机械</v>
      </c>
      <c r="M23" s="26" t="str">
        <f>VLOOKUP(O23,ch!$A$1:$B$31,2,0)</f>
        <v>鄂AZR876</v>
      </c>
      <c r="N23" s="10" t="s">
        <v>163</v>
      </c>
      <c r="O23" s="29" t="s">
        <v>372</v>
      </c>
      <c r="P23" s="7" t="str">
        <f t="shared" ref="P23" si="17">IF(A23&lt;&gt;"","9.6米","--")</f>
        <v>9.6米</v>
      </c>
      <c r="Q23" s="14">
        <v>12</v>
      </c>
      <c r="R23" s="14">
        <v>0</v>
      </c>
      <c r="S23" s="14">
        <f t="shared" ref="S23" si="18">SUM(Q23:R23)</f>
        <v>12</v>
      </c>
      <c r="T23" s="7" t="str">
        <f t="shared" ref="T23" si="19">IF(A23&lt;&gt;"","分拣摆渡","----")</f>
        <v>分拣摆渡</v>
      </c>
    </row>
    <row r="24" spans="1:20" s="35" customFormat="1" ht="18.75">
      <c r="A24" s="8">
        <v>43194</v>
      </c>
      <c r="B24" s="10" t="s">
        <v>288</v>
      </c>
      <c r="C24" s="10">
        <v>1035</v>
      </c>
      <c r="D24" s="10">
        <v>1055</v>
      </c>
      <c r="E24" s="11" t="s">
        <v>203</v>
      </c>
      <c r="F24" s="11" t="s">
        <v>430</v>
      </c>
      <c r="G24" s="11" t="s">
        <v>209</v>
      </c>
      <c r="H24" s="11" t="s">
        <v>467</v>
      </c>
      <c r="I24" s="12" t="s">
        <v>478</v>
      </c>
      <c r="J24" s="10"/>
      <c r="K24" s="19" t="s">
        <v>479</v>
      </c>
      <c r="L24" s="7" t="str">
        <f t="shared" ref="L24:L25" si="20">IF(A24&lt;&gt;"","武汉威伟机械","------")</f>
        <v>武汉威伟机械</v>
      </c>
      <c r="M24" s="26" t="str">
        <f>VLOOKUP(O24,ch!$A$1:$B$31,2,0)</f>
        <v>鄂AZR876</v>
      </c>
      <c r="N24" s="10" t="s">
        <v>163</v>
      </c>
      <c r="O24" s="29" t="s">
        <v>372</v>
      </c>
      <c r="P24" s="7" t="str">
        <f t="shared" ref="P24:P25" si="21">IF(A24&lt;&gt;"","9.6米","--")</f>
        <v>9.6米</v>
      </c>
      <c r="Q24" s="14">
        <v>16</v>
      </c>
      <c r="R24" s="14">
        <v>0</v>
      </c>
      <c r="S24" s="14">
        <f t="shared" ref="S24:S25" si="22">SUM(Q24:R24)</f>
        <v>16</v>
      </c>
      <c r="T24" s="7" t="str">
        <f t="shared" ref="T24:T25" si="23">IF(A24&lt;&gt;"","分拣摆渡","----")</f>
        <v>分拣摆渡</v>
      </c>
    </row>
    <row r="25" spans="1:20" s="35" customFormat="1" ht="18.75">
      <c r="A25" s="8">
        <v>43194</v>
      </c>
      <c r="B25" s="10" t="s">
        <v>480</v>
      </c>
      <c r="C25" s="10">
        <v>2120</v>
      </c>
      <c r="D25" s="10">
        <v>2130</v>
      </c>
      <c r="E25" s="11" t="s">
        <v>498</v>
      </c>
      <c r="F25" s="11" t="s">
        <v>481</v>
      </c>
      <c r="G25" s="11" t="s">
        <v>209</v>
      </c>
      <c r="H25" s="11" t="s">
        <v>467</v>
      </c>
      <c r="I25" s="12" t="s">
        <v>482</v>
      </c>
      <c r="J25" s="10"/>
      <c r="K25" s="19" t="s">
        <v>483</v>
      </c>
      <c r="L25" s="7" t="str">
        <f t="shared" si="20"/>
        <v>武汉威伟机械</v>
      </c>
      <c r="M25" s="26" t="str">
        <f>VLOOKUP(O25,ch!$A$1:$B$31,2,0)</f>
        <v>鄂AFX299</v>
      </c>
      <c r="N25" s="10" t="s">
        <v>363</v>
      </c>
      <c r="O25" s="29" t="s">
        <v>118</v>
      </c>
      <c r="P25" s="7" t="str">
        <f t="shared" si="21"/>
        <v>9.6米</v>
      </c>
      <c r="Q25" s="14">
        <v>1</v>
      </c>
      <c r="R25" s="14">
        <v>0</v>
      </c>
      <c r="S25" s="14">
        <f t="shared" si="22"/>
        <v>1</v>
      </c>
      <c r="T25" s="7" t="str">
        <f t="shared" si="23"/>
        <v>分拣摆渡</v>
      </c>
    </row>
    <row r="26" spans="1:20" s="35" customFormat="1" ht="18.75">
      <c r="A26" s="8">
        <v>43194</v>
      </c>
      <c r="B26" s="10" t="s">
        <v>480</v>
      </c>
      <c r="C26" s="10">
        <v>2030</v>
      </c>
      <c r="D26" s="10">
        <v>2040</v>
      </c>
      <c r="E26" s="11" t="s">
        <v>498</v>
      </c>
      <c r="F26" s="11" t="s">
        <v>481</v>
      </c>
      <c r="G26" s="11" t="s">
        <v>209</v>
      </c>
      <c r="H26" s="11" t="s">
        <v>467</v>
      </c>
      <c r="I26" s="12" t="s">
        <v>484</v>
      </c>
      <c r="J26" s="10"/>
      <c r="K26" s="19" t="s">
        <v>485</v>
      </c>
      <c r="L26" s="7" t="str">
        <f t="shared" ref="L26" si="24">IF(A26&lt;&gt;"","武汉威伟机械","------")</f>
        <v>武汉威伟机械</v>
      </c>
      <c r="M26" s="26" t="str">
        <f>VLOOKUP(O26,ch!$A$1:$B$31,2,0)</f>
        <v>鄂AFX299</v>
      </c>
      <c r="N26" s="10" t="s">
        <v>363</v>
      </c>
      <c r="O26" s="29" t="s">
        <v>118</v>
      </c>
      <c r="P26" s="7" t="str">
        <f t="shared" ref="P26" si="25">IF(A26&lt;&gt;"","9.6米","--")</f>
        <v>9.6米</v>
      </c>
      <c r="Q26" s="14">
        <v>2</v>
      </c>
      <c r="R26" s="14">
        <v>1</v>
      </c>
      <c r="S26" s="14">
        <f t="shared" ref="S26" si="26">SUM(Q26:R26)</f>
        <v>3</v>
      </c>
      <c r="T26" s="7" t="str">
        <f t="shared" ref="T26" si="27">IF(A26&lt;&gt;"","分拣摆渡","----")</f>
        <v>分拣摆渡</v>
      </c>
    </row>
    <row r="27" spans="1:20" s="35" customFormat="1" ht="18.75">
      <c r="A27" s="8">
        <v>43194</v>
      </c>
      <c r="B27" s="10" t="s">
        <v>480</v>
      </c>
      <c r="C27" s="10">
        <v>1630</v>
      </c>
      <c r="D27" s="10">
        <v>1640</v>
      </c>
      <c r="E27" s="11" t="s">
        <v>498</v>
      </c>
      <c r="F27" s="11" t="s">
        <v>481</v>
      </c>
      <c r="G27" s="11" t="s">
        <v>209</v>
      </c>
      <c r="H27" s="11" t="s">
        <v>467</v>
      </c>
      <c r="I27" s="12" t="s">
        <v>486</v>
      </c>
      <c r="J27" s="10"/>
      <c r="K27" s="19" t="s">
        <v>487</v>
      </c>
      <c r="L27" s="7" t="str">
        <f t="shared" ref="L27" si="28">IF(A27&lt;&gt;"","武汉威伟机械","------")</f>
        <v>武汉威伟机械</v>
      </c>
      <c r="M27" s="26" t="str">
        <f>VLOOKUP(O27,ch!$A$1:$B$31,2,0)</f>
        <v>鄂AFX299</v>
      </c>
      <c r="N27" s="10" t="s">
        <v>363</v>
      </c>
      <c r="O27" s="29" t="s">
        <v>118</v>
      </c>
      <c r="P27" s="7" t="str">
        <f t="shared" ref="P27" si="29">IF(A27&lt;&gt;"","9.6米","--")</f>
        <v>9.6米</v>
      </c>
      <c r="Q27" s="14">
        <v>1</v>
      </c>
      <c r="R27" s="14">
        <v>0</v>
      </c>
      <c r="S27" s="14">
        <f t="shared" ref="S27" si="30">SUM(Q27:R27)</f>
        <v>1</v>
      </c>
      <c r="T27" s="7" t="str">
        <f t="shared" ref="T27" si="31">IF(A27&lt;&gt;"","分拣摆渡","----")</f>
        <v>分拣摆渡</v>
      </c>
    </row>
    <row r="28" spans="1:20" s="35" customFormat="1" ht="18.75">
      <c r="A28" s="8">
        <v>43194</v>
      </c>
      <c r="B28" s="10" t="s">
        <v>480</v>
      </c>
      <c r="C28" s="10">
        <v>1530</v>
      </c>
      <c r="D28" s="10">
        <v>1540</v>
      </c>
      <c r="E28" s="11" t="s">
        <v>498</v>
      </c>
      <c r="F28" s="11" t="s">
        <v>481</v>
      </c>
      <c r="G28" s="11" t="s">
        <v>209</v>
      </c>
      <c r="H28" s="11" t="s">
        <v>467</v>
      </c>
      <c r="I28" s="12" t="s">
        <v>488</v>
      </c>
      <c r="J28" s="10"/>
      <c r="K28" s="19" t="s">
        <v>489</v>
      </c>
      <c r="L28" s="7" t="str">
        <f t="shared" ref="L28" si="32">IF(A28&lt;&gt;"","武汉威伟机械","------")</f>
        <v>武汉威伟机械</v>
      </c>
      <c r="M28" s="26" t="str">
        <f>VLOOKUP(O28,ch!$A$1:$B$31,2,0)</f>
        <v>鄂AFX299</v>
      </c>
      <c r="N28" s="10" t="s">
        <v>363</v>
      </c>
      <c r="O28" s="29" t="s">
        <v>118</v>
      </c>
      <c r="P28" s="7" t="str">
        <f t="shared" ref="P28" si="33">IF(A28&lt;&gt;"","9.6米","--")</f>
        <v>9.6米</v>
      </c>
      <c r="Q28" s="14">
        <v>1</v>
      </c>
      <c r="R28" s="14">
        <v>0</v>
      </c>
      <c r="S28" s="14">
        <f t="shared" ref="S28" si="34">SUM(Q28:R28)</f>
        <v>1</v>
      </c>
      <c r="T28" s="7" t="str">
        <f t="shared" ref="T28" si="35">IF(A28&lt;&gt;"","分拣摆渡","----")</f>
        <v>分拣摆渡</v>
      </c>
    </row>
    <row r="29" spans="1:20" s="35" customFormat="1" ht="18.75">
      <c r="A29" s="8">
        <v>43194</v>
      </c>
      <c r="B29" s="10" t="s">
        <v>480</v>
      </c>
      <c r="C29" s="10">
        <v>1430</v>
      </c>
      <c r="D29" s="10">
        <v>1440</v>
      </c>
      <c r="E29" s="11" t="s">
        <v>498</v>
      </c>
      <c r="F29" s="11" t="s">
        <v>481</v>
      </c>
      <c r="G29" s="11" t="s">
        <v>209</v>
      </c>
      <c r="H29" s="11" t="s">
        <v>467</v>
      </c>
      <c r="I29" s="12" t="s">
        <v>490</v>
      </c>
      <c r="J29" s="10"/>
      <c r="K29" s="19" t="s">
        <v>491</v>
      </c>
      <c r="L29" s="7" t="str">
        <f t="shared" ref="L29" si="36">IF(A29&lt;&gt;"","武汉威伟机械","------")</f>
        <v>武汉威伟机械</v>
      </c>
      <c r="M29" s="26" t="str">
        <f>VLOOKUP(O29,ch!$A$1:$B$31,2,0)</f>
        <v>鄂AFX299</v>
      </c>
      <c r="N29" s="10" t="s">
        <v>363</v>
      </c>
      <c r="O29" s="29" t="s">
        <v>118</v>
      </c>
      <c r="P29" s="7" t="str">
        <f t="shared" ref="P29" si="37">IF(A29&lt;&gt;"","9.6米","--")</f>
        <v>9.6米</v>
      </c>
      <c r="Q29" s="14">
        <v>1</v>
      </c>
      <c r="R29" s="14">
        <v>0</v>
      </c>
      <c r="S29" s="14">
        <f t="shared" ref="S29" si="38">SUM(Q29:R29)</f>
        <v>1</v>
      </c>
      <c r="T29" s="7" t="str">
        <f t="shared" ref="T29" si="39">IF(A29&lt;&gt;"","分拣摆渡","----")</f>
        <v>分拣摆渡</v>
      </c>
    </row>
    <row r="30" spans="1:20" s="35" customFormat="1" ht="18.75">
      <c r="A30" s="8">
        <v>43194</v>
      </c>
      <c r="B30" s="10" t="s">
        <v>480</v>
      </c>
      <c r="C30" s="10">
        <v>1140</v>
      </c>
      <c r="D30" s="10">
        <v>1150</v>
      </c>
      <c r="E30" s="11" t="s">
        <v>498</v>
      </c>
      <c r="F30" s="11" t="s">
        <v>481</v>
      </c>
      <c r="G30" s="11" t="s">
        <v>209</v>
      </c>
      <c r="H30" s="11" t="s">
        <v>467</v>
      </c>
      <c r="I30" s="12" t="s">
        <v>492</v>
      </c>
      <c r="J30" s="10"/>
      <c r="K30" s="19" t="s">
        <v>493</v>
      </c>
      <c r="L30" s="7" t="str">
        <f t="shared" ref="L30" si="40">IF(A30&lt;&gt;"","武汉威伟机械","------")</f>
        <v>武汉威伟机械</v>
      </c>
      <c r="M30" s="26" t="str">
        <f>VLOOKUP(O30,ch!$A$1:$B$31,2,0)</f>
        <v>鄂AFX299</v>
      </c>
      <c r="N30" s="10" t="s">
        <v>363</v>
      </c>
      <c r="O30" s="29" t="s">
        <v>118</v>
      </c>
      <c r="P30" s="7" t="str">
        <f t="shared" ref="P30" si="41">IF(A30&lt;&gt;"","9.6米","--")</f>
        <v>9.6米</v>
      </c>
      <c r="Q30" s="14">
        <v>1</v>
      </c>
      <c r="R30" s="14">
        <v>0</v>
      </c>
      <c r="S30" s="14">
        <f t="shared" ref="S30" si="42">SUM(Q30:R30)</f>
        <v>1</v>
      </c>
      <c r="T30" s="7" t="str">
        <f t="shared" ref="T30" si="43">IF(A30&lt;&gt;"","分拣摆渡","----")</f>
        <v>分拣摆渡</v>
      </c>
    </row>
    <row r="31" spans="1:20" s="35" customFormat="1" ht="18.75">
      <c r="A31" s="8">
        <v>43194</v>
      </c>
      <c r="B31" s="10" t="s">
        <v>480</v>
      </c>
      <c r="C31" s="10">
        <v>1040</v>
      </c>
      <c r="D31" s="10">
        <v>1050</v>
      </c>
      <c r="E31" s="11" t="s">
        <v>498</v>
      </c>
      <c r="F31" s="11" t="s">
        <v>481</v>
      </c>
      <c r="G31" s="11" t="s">
        <v>209</v>
      </c>
      <c r="H31" s="11" t="s">
        <v>467</v>
      </c>
      <c r="I31" s="12" t="s">
        <v>494</v>
      </c>
      <c r="J31" s="10"/>
      <c r="K31" s="19" t="s">
        <v>495</v>
      </c>
      <c r="L31" s="7" t="str">
        <f t="shared" ref="L31" si="44">IF(A31&lt;&gt;"","武汉威伟机械","------")</f>
        <v>武汉威伟机械</v>
      </c>
      <c r="M31" s="26" t="str">
        <f>VLOOKUP(O31,ch!$A$1:$B$31,2,0)</f>
        <v>鄂AFX299</v>
      </c>
      <c r="N31" s="10" t="s">
        <v>363</v>
      </c>
      <c r="O31" s="29" t="s">
        <v>118</v>
      </c>
      <c r="P31" s="7" t="str">
        <f t="shared" ref="P31" si="45">IF(A31&lt;&gt;"","9.6米","--")</f>
        <v>9.6米</v>
      </c>
      <c r="Q31" s="14">
        <v>2</v>
      </c>
      <c r="R31" s="14">
        <v>1</v>
      </c>
      <c r="S31" s="14">
        <f t="shared" ref="S31" si="46">SUM(Q31:R31)</f>
        <v>3</v>
      </c>
      <c r="T31" s="7" t="str">
        <f t="shared" ref="T31" si="47">IF(A31&lt;&gt;"","分拣摆渡","----")</f>
        <v>分拣摆渡</v>
      </c>
    </row>
    <row r="32" spans="1:20" s="35" customFormat="1" ht="18.75">
      <c r="A32" s="8">
        <v>43194</v>
      </c>
      <c r="B32" s="10" t="s">
        <v>480</v>
      </c>
      <c r="C32" s="10">
        <v>2330</v>
      </c>
      <c r="D32" s="10">
        <v>2340</v>
      </c>
      <c r="E32" s="11" t="s">
        <v>498</v>
      </c>
      <c r="F32" s="11" t="s">
        <v>481</v>
      </c>
      <c r="G32" s="11" t="s">
        <v>209</v>
      </c>
      <c r="H32" s="11" t="s">
        <v>467</v>
      </c>
      <c r="I32" s="12" t="s">
        <v>496</v>
      </c>
      <c r="J32" s="10"/>
      <c r="K32" s="19" t="s">
        <v>497</v>
      </c>
      <c r="L32" s="7" t="str">
        <f t="shared" ref="L32" si="48">IF(A32&lt;&gt;"","武汉威伟机械","------")</f>
        <v>武汉威伟机械</v>
      </c>
      <c r="M32" s="26" t="str">
        <f>VLOOKUP(O32,ch!$A$1:$B$31,2,0)</f>
        <v>鄂AFX299</v>
      </c>
      <c r="N32" s="10" t="s">
        <v>363</v>
      </c>
      <c r="O32" s="29" t="s">
        <v>118</v>
      </c>
      <c r="P32" s="7" t="str">
        <f t="shared" ref="P32" si="49">IF(A32&lt;&gt;"","9.6米","--")</f>
        <v>9.6米</v>
      </c>
      <c r="Q32" s="14">
        <v>1</v>
      </c>
      <c r="R32" s="14">
        <v>0</v>
      </c>
      <c r="S32" s="14">
        <f t="shared" ref="S32" si="50">SUM(Q32:R32)</f>
        <v>1</v>
      </c>
      <c r="T32" s="7" t="str">
        <f t="shared" ref="T32" si="51">IF(A32&lt;&gt;"","分拣摆渡","----")</f>
        <v>分拣摆渡</v>
      </c>
    </row>
    <row r="33" spans="1:20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10"/>
      <c r="K33" s="19"/>
      <c r="L33" s="7"/>
      <c r="M33" s="26"/>
      <c r="N33" s="10"/>
      <c r="O33" s="29"/>
      <c r="P33" s="7"/>
      <c r="Q33" s="14"/>
      <c r="R33" s="14"/>
      <c r="S33" s="14"/>
      <c r="T33" s="7" t="str">
        <f t="shared" si="2"/>
        <v>----</v>
      </c>
    </row>
    <row r="34" spans="1:20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10"/>
      <c r="K34" s="19"/>
      <c r="L34" s="7"/>
      <c r="M34" s="26"/>
      <c r="N34" s="10"/>
      <c r="O34" s="29"/>
      <c r="P34" s="7"/>
      <c r="Q34" s="14"/>
      <c r="R34" s="14"/>
      <c r="S34" s="14"/>
      <c r="T34" s="7" t="str">
        <f t="shared" ref="T34:T64" si="52">IF(A34&lt;&gt;"","分拣摆渡","----")</f>
        <v>----</v>
      </c>
    </row>
    <row r="35" spans="1:20" s="35" customFormat="1" ht="18.75">
      <c r="A35" s="8"/>
      <c r="B35" s="10"/>
      <c r="C35" s="10"/>
      <c r="D35" s="10"/>
      <c r="E35" s="11"/>
      <c r="F35" s="11"/>
      <c r="G35" s="11"/>
      <c r="H35" s="11"/>
      <c r="I35" s="12"/>
      <c r="J35" s="10"/>
      <c r="K35" s="19"/>
      <c r="L35" s="7"/>
      <c r="M35" s="26"/>
      <c r="N35" s="10"/>
      <c r="O35" s="29"/>
      <c r="P35" s="7"/>
      <c r="Q35" s="14"/>
      <c r="R35" s="14"/>
      <c r="S35" s="14"/>
      <c r="T35" s="7" t="str">
        <f t="shared" si="52"/>
        <v>----</v>
      </c>
    </row>
    <row r="36" spans="1:20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/>
      <c r="M36" s="26"/>
      <c r="N36" s="10"/>
      <c r="O36" s="29"/>
      <c r="P36" s="7"/>
      <c r="Q36" s="14"/>
      <c r="R36" s="14"/>
      <c r="S36" s="14"/>
      <c r="T36" s="7" t="str">
        <f t="shared" si="52"/>
        <v>----</v>
      </c>
    </row>
    <row r="37" spans="1:20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/>
      <c r="M37" s="26"/>
      <c r="N37" s="10"/>
      <c r="O37" s="29"/>
      <c r="P37" s="7"/>
      <c r="Q37" s="14"/>
      <c r="R37" s="14"/>
      <c r="S37" s="14"/>
      <c r="T37" s="7" t="str">
        <f t="shared" si="52"/>
        <v>----</v>
      </c>
    </row>
    <row r="38" spans="1:20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/>
      <c r="M38" s="26"/>
      <c r="N38" s="10"/>
      <c r="O38" s="29"/>
      <c r="P38" s="7"/>
      <c r="Q38" s="14"/>
      <c r="R38" s="14"/>
      <c r="S38" s="14"/>
      <c r="T38" s="7" t="str">
        <f t="shared" si="52"/>
        <v>----</v>
      </c>
    </row>
    <row r="39" spans="1:20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/>
      <c r="M39" s="26"/>
      <c r="N39" s="10"/>
      <c r="O39" s="29"/>
      <c r="P39" s="7"/>
      <c r="Q39" s="14"/>
      <c r="R39" s="14"/>
      <c r="S39" s="14"/>
      <c r="T39" s="7" t="str">
        <f t="shared" si="52"/>
        <v>----</v>
      </c>
    </row>
    <row r="40" spans="1:20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/>
      <c r="M40" s="26"/>
      <c r="N40" s="10"/>
      <c r="O40" s="29"/>
      <c r="P40" s="7"/>
      <c r="Q40" s="14"/>
      <c r="R40" s="14"/>
      <c r="S40" s="14"/>
      <c r="T40" s="7" t="str">
        <f t="shared" si="52"/>
        <v>----</v>
      </c>
    </row>
    <row r="41" spans="1:20" s="35" customFormat="1" ht="18.75">
      <c r="A41" s="8"/>
      <c r="B41" s="10"/>
      <c r="C41" s="10"/>
      <c r="D41" s="10"/>
      <c r="E41" s="11"/>
      <c r="F41" s="11"/>
      <c r="G41" s="11"/>
      <c r="H41" s="11"/>
      <c r="I41" s="12"/>
      <c r="J41" s="10"/>
      <c r="K41" s="19"/>
      <c r="L41" s="7"/>
      <c r="M41" s="26"/>
      <c r="N41" s="10"/>
      <c r="O41" s="29"/>
      <c r="P41" s="7"/>
      <c r="Q41" s="14"/>
      <c r="R41" s="14"/>
      <c r="S41" s="14"/>
      <c r="T41" s="7" t="str">
        <f t="shared" si="52"/>
        <v>----</v>
      </c>
    </row>
    <row r="42" spans="1:20" s="35" customFormat="1" ht="18.75">
      <c r="A42" s="8"/>
      <c r="B42" s="10"/>
      <c r="C42" s="10"/>
      <c r="D42" s="10"/>
      <c r="E42" s="11"/>
      <c r="F42" s="11"/>
      <c r="G42" s="11"/>
      <c r="H42" s="11"/>
      <c r="I42" s="12"/>
      <c r="J42" s="10"/>
      <c r="K42" s="19"/>
      <c r="L42" s="7"/>
      <c r="M42" s="26"/>
      <c r="N42" s="10"/>
      <c r="O42" s="29"/>
      <c r="P42" s="7"/>
      <c r="Q42" s="14"/>
      <c r="R42" s="14"/>
      <c r="S42" s="14"/>
      <c r="T42" s="7" t="str">
        <f t="shared" si="52"/>
        <v>----</v>
      </c>
    </row>
    <row r="43" spans="1:20" s="35" customFormat="1" ht="18.75">
      <c r="A43" s="8"/>
      <c r="B43" s="10"/>
      <c r="C43" s="10"/>
      <c r="D43" s="10"/>
      <c r="E43" s="11"/>
      <c r="F43" s="11"/>
      <c r="G43" s="11"/>
      <c r="H43" s="11"/>
      <c r="I43" s="12"/>
      <c r="J43" s="10"/>
      <c r="K43" s="19"/>
      <c r="L43" s="7"/>
      <c r="M43" s="26"/>
      <c r="N43" s="10"/>
      <c r="O43" s="29"/>
      <c r="P43" s="7"/>
      <c r="Q43" s="14"/>
      <c r="R43" s="14"/>
      <c r="S43" s="14"/>
      <c r="T43" s="7" t="str">
        <f t="shared" si="52"/>
        <v>----</v>
      </c>
    </row>
    <row r="44" spans="1:20" s="35" customFormat="1" ht="18.75">
      <c r="A44" s="8"/>
      <c r="B44" s="10"/>
      <c r="C44" s="10"/>
      <c r="D44" s="10"/>
      <c r="E44" s="11"/>
      <c r="F44" s="11"/>
      <c r="G44" s="11"/>
      <c r="H44" s="11"/>
      <c r="I44" s="12"/>
      <c r="J44" s="10"/>
      <c r="K44" s="19"/>
      <c r="L44" s="7"/>
      <c r="M44" s="26"/>
      <c r="N44" s="10"/>
      <c r="O44" s="29"/>
      <c r="P44" s="7"/>
      <c r="Q44" s="14"/>
      <c r="R44" s="14"/>
      <c r="S44" s="14"/>
      <c r="T44" s="7" t="str">
        <f t="shared" si="52"/>
        <v>----</v>
      </c>
    </row>
    <row r="45" spans="1:20" s="35" customFormat="1" ht="18.75">
      <c r="A45" s="8"/>
      <c r="B45" s="10"/>
      <c r="C45" s="10"/>
      <c r="D45" s="10"/>
      <c r="E45" s="11"/>
      <c r="F45" s="11"/>
      <c r="G45" s="11"/>
      <c r="H45" s="11"/>
      <c r="I45" s="12"/>
      <c r="J45" s="10"/>
      <c r="K45" s="19"/>
      <c r="L45" s="7"/>
      <c r="M45" s="26"/>
      <c r="N45" s="10"/>
      <c r="O45" s="29"/>
      <c r="P45" s="7"/>
      <c r="Q45" s="14"/>
      <c r="R45" s="14"/>
      <c r="S45" s="14"/>
      <c r="T45" s="7" t="str">
        <f t="shared" si="52"/>
        <v>----</v>
      </c>
    </row>
    <row r="46" spans="1:20" s="35" customFormat="1" ht="18.75">
      <c r="A46" s="8"/>
      <c r="B46" s="10"/>
      <c r="C46" s="10"/>
      <c r="D46" s="10"/>
      <c r="E46" s="11"/>
      <c r="F46" s="11"/>
      <c r="G46" s="11"/>
      <c r="H46" s="11"/>
      <c r="I46" s="12"/>
      <c r="J46" s="10"/>
      <c r="K46" s="19"/>
      <c r="L46" s="7"/>
      <c r="M46" s="26"/>
      <c r="N46" s="10"/>
      <c r="O46" s="29"/>
      <c r="P46" s="7"/>
      <c r="Q46" s="14"/>
      <c r="R46" s="14"/>
      <c r="S46" s="14"/>
      <c r="T46" s="7" t="str">
        <f t="shared" si="52"/>
        <v>----</v>
      </c>
    </row>
    <row r="47" spans="1:20" s="35" customFormat="1" ht="18.75">
      <c r="A47" s="8"/>
      <c r="B47" s="10"/>
      <c r="C47" s="10"/>
      <c r="D47" s="10"/>
      <c r="E47" s="11"/>
      <c r="F47" s="11"/>
      <c r="G47" s="11"/>
      <c r="H47" s="11"/>
      <c r="I47" s="12"/>
      <c r="J47" s="10"/>
      <c r="K47" s="19"/>
      <c r="L47" s="7"/>
      <c r="M47" s="26"/>
      <c r="N47" s="10"/>
      <c r="O47" s="29"/>
      <c r="P47" s="7"/>
      <c r="Q47" s="14"/>
      <c r="R47" s="14"/>
      <c r="S47" s="14"/>
      <c r="T47" s="7" t="str">
        <f t="shared" si="52"/>
        <v>----</v>
      </c>
    </row>
    <row r="48" spans="1:20" s="35" customFormat="1" ht="18.75">
      <c r="A48" s="8"/>
      <c r="B48" s="10"/>
      <c r="C48" s="10"/>
      <c r="D48" s="10"/>
      <c r="E48" s="11"/>
      <c r="F48" s="11"/>
      <c r="G48" s="11"/>
      <c r="H48" s="11"/>
      <c r="I48" s="12"/>
      <c r="J48" s="10"/>
      <c r="K48" s="19"/>
      <c r="L48" s="7"/>
      <c r="M48" s="26"/>
      <c r="N48" s="10"/>
      <c r="O48" s="29"/>
      <c r="P48" s="7"/>
      <c r="Q48" s="14"/>
      <c r="R48" s="14"/>
      <c r="S48" s="14"/>
      <c r="T48" s="7" t="str">
        <f t="shared" si="52"/>
        <v>----</v>
      </c>
    </row>
    <row r="49" spans="1:20" s="35" customFormat="1" ht="18.75">
      <c r="A49" s="8"/>
      <c r="B49" s="10"/>
      <c r="C49" s="10"/>
      <c r="D49" s="10"/>
      <c r="E49" s="11"/>
      <c r="F49" s="11"/>
      <c r="G49" s="11"/>
      <c r="H49" s="11"/>
      <c r="I49" s="12"/>
      <c r="J49" s="10"/>
      <c r="K49" s="19"/>
      <c r="L49" s="7"/>
      <c r="M49" s="26"/>
      <c r="N49" s="10"/>
      <c r="O49" s="29"/>
      <c r="P49" s="7"/>
      <c r="Q49" s="14"/>
      <c r="R49" s="14"/>
      <c r="S49" s="14"/>
      <c r="T49" s="7" t="str">
        <f t="shared" si="52"/>
        <v>----</v>
      </c>
    </row>
    <row r="50" spans="1:20" s="35" customFormat="1" ht="18.75">
      <c r="A50" s="8"/>
      <c r="B50" s="10"/>
      <c r="C50" s="10"/>
      <c r="D50" s="10"/>
      <c r="E50" s="11"/>
      <c r="F50" s="11"/>
      <c r="G50" s="11"/>
      <c r="H50" s="11"/>
      <c r="I50" s="12"/>
      <c r="J50" s="10"/>
      <c r="K50" s="19"/>
      <c r="L50" s="7"/>
      <c r="M50" s="26"/>
      <c r="N50" s="10"/>
      <c r="O50" s="29"/>
      <c r="P50" s="7"/>
      <c r="Q50" s="14"/>
      <c r="R50" s="14"/>
      <c r="S50" s="14"/>
      <c r="T50" s="7" t="str">
        <f t="shared" si="52"/>
        <v>----</v>
      </c>
    </row>
    <row r="51" spans="1:20" s="35" customFormat="1" ht="18.75">
      <c r="A51" s="8"/>
      <c r="B51" s="10"/>
      <c r="C51" s="10"/>
      <c r="D51" s="10"/>
      <c r="E51" s="11"/>
      <c r="F51" s="11"/>
      <c r="G51" s="11"/>
      <c r="H51" s="11"/>
      <c r="I51" s="12"/>
      <c r="J51" s="10"/>
      <c r="K51" s="19"/>
      <c r="L51" s="7"/>
      <c r="M51" s="26"/>
      <c r="N51" s="10"/>
      <c r="O51" s="29"/>
      <c r="P51" s="7"/>
      <c r="Q51" s="14"/>
      <c r="R51" s="14"/>
      <c r="S51" s="14"/>
      <c r="T51" s="7" t="str">
        <f t="shared" si="52"/>
        <v>----</v>
      </c>
    </row>
    <row r="52" spans="1:20" s="35" customFormat="1" ht="18.75">
      <c r="A52" s="8"/>
      <c r="B52" s="10"/>
      <c r="C52" s="10"/>
      <c r="D52" s="10"/>
      <c r="E52" s="11"/>
      <c r="F52" s="11"/>
      <c r="G52" s="11"/>
      <c r="H52" s="11"/>
      <c r="I52" s="12"/>
      <c r="J52" s="10"/>
      <c r="K52" s="19"/>
      <c r="L52" s="7"/>
      <c r="M52" s="26"/>
      <c r="N52" s="10"/>
      <c r="O52" s="29"/>
      <c r="P52" s="7"/>
      <c r="Q52" s="14"/>
      <c r="R52" s="14"/>
      <c r="S52" s="14"/>
      <c r="T52" s="7" t="str">
        <f t="shared" si="52"/>
        <v>----</v>
      </c>
    </row>
    <row r="53" spans="1:20" s="35" customFormat="1" ht="18.75">
      <c r="A53" s="8"/>
      <c r="B53" s="10"/>
      <c r="C53" s="10"/>
      <c r="D53" s="10"/>
      <c r="E53" s="11"/>
      <c r="F53" s="11"/>
      <c r="G53" s="11"/>
      <c r="H53" s="11"/>
      <c r="I53" s="12"/>
      <c r="J53" s="10"/>
      <c r="K53" s="19"/>
      <c r="L53" s="7"/>
      <c r="M53" s="26"/>
      <c r="N53" s="10"/>
      <c r="O53" s="29"/>
      <c r="P53" s="7"/>
      <c r="Q53" s="14"/>
      <c r="R53" s="14"/>
      <c r="S53" s="14"/>
      <c r="T53" s="7" t="str">
        <f t="shared" si="52"/>
        <v>----</v>
      </c>
    </row>
    <row r="54" spans="1:20" s="35" customFormat="1" ht="18.75">
      <c r="A54" s="8"/>
      <c r="B54" s="10"/>
      <c r="C54" s="10"/>
      <c r="D54" s="10"/>
      <c r="E54" s="11"/>
      <c r="F54" s="11"/>
      <c r="G54" s="11"/>
      <c r="H54" s="11"/>
      <c r="I54" s="12"/>
      <c r="J54" s="10"/>
      <c r="K54" s="19"/>
      <c r="L54" s="7"/>
      <c r="M54" s="26"/>
      <c r="N54" s="10"/>
      <c r="O54" s="29"/>
      <c r="P54" s="7"/>
      <c r="Q54" s="14"/>
      <c r="R54" s="14"/>
      <c r="S54" s="14"/>
      <c r="T54" s="7" t="str">
        <f t="shared" si="52"/>
        <v>----</v>
      </c>
    </row>
    <row r="55" spans="1:20" s="35" customFormat="1" ht="18.75">
      <c r="A55" s="8"/>
      <c r="B55" s="10"/>
      <c r="C55" s="10"/>
      <c r="D55" s="10"/>
      <c r="E55" s="11"/>
      <c r="F55" s="11"/>
      <c r="G55" s="11"/>
      <c r="H55" s="11"/>
      <c r="I55" s="12"/>
      <c r="J55" s="10"/>
      <c r="K55" s="19"/>
      <c r="L55" s="7"/>
      <c r="M55" s="26"/>
      <c r="N55" s="10"/>
      <c r="O55" s="29"/>
      <c r="P55" s="7"/>
      <c r="Q55" s="14"/>
      <c r="R55" s="14"/>
      <c r="S55" s="14"/>
      <c r="T55" s="7" t="str">
        <f t="shared" si="52"/>
        <v>----</v>
      </c>
    </row>
    <row r="56" spans="1:20" s="35" customFormat="1" ht="18.75">
      <c r="A56" s="8"/>
      <c r="B56" s="10"/>
      <c r="C56" s="10"/>
      <c r="D56" s="10"/>
      <c r="E56" s="11"/>
      <c r="F56" s="11"/>
      <c r="G56" s="11"/>
      <c r="H56" s="11"/>
      <c r="I56" s="12"/>
      <c r="J56" s="10"/>
      <c r="K56" s="19"/>
      <c r="L56" s="7"/>
      <c r="M56" s="26"/>
      <c r="N56" s="10"/>
      <c r="O56" s="29"/>
      <c r="P56" s="7"/>
      <c r="Q56" s="14"/>
      <c r="R56" s="14"/>
      <c r="S56" s="14"/>
      <c r="T56" s="7" t="str">
        <f t="shared" si="52"/>
        <v>----</v>
      </c>
    </row>
    <row r="57" spans="1:20" s="35" customFormat="1" ht="18.75">
      <c r="A57" s="8"/>
      <c r="B57" s="10"/>
      <c r="C57" s="10"/>
      <c r="D57" s="10"/>
      <c r="E57" s="11"/>
      <c r="F57" s="11"/>
      <c r="G57" s="11"/>
      <c r="H57" s="11"/>
      <c r="I57" s="12"/>
      <c r="J57" s="10"/>
      <c r="K57" s="19"/>
      <c r="L57" s="7"/>
      <c r="M57" s="26"/>
      <c r="N57" s="10"/>
      <c r="O57" s="29"/>
      <c r="P57" s="7"/>
      <c r="Q57" s="14"/>
      <c r="R57" s="14"/>
      <c r="S57" s="14"/>
      <c r="T57" s="7" t="str">
        <f t="shared" si="52"/>
        <v>----</v>
      </c>
    </row>
    <row r="58" spans="1:20" s="35" customFormat="1" ht="18.75">
      <c r="A58" s="8"/>
      <c r="B58" s="10"/>
      <c r="C58" s="10"/>
      <c r="D58" s="10"/>
      <c r="E58" s="11"/>
      <c r="F58" s="11"/>
      <c r="G58" s="11"/>
      <c r="H58" s="11"/>
      <c r="I58" s="12"/>
      <c r="J58" s="10"/>
      <c r="K58" s="19"/>
      <c r="L58" s="7"/>
      <c r="M58" s="26"/>
      <c r="N58" s="10"/>
      <c r="O58" s="29"/>
      <c r="P58" s="7"/>
      <c r="Q58" s="14"/>
      <c r="R58" s="14"/>
      <c r="S58" s="14"/>
      <c r="T58" s="7" t="str">
        <f t="shared" si="52"/>
        <v>----</v>
      </c>
    </row>
    <row r="59" spans="1:20" s="35" customFormat="1" ht="18.75">
      <c r="A59" s="8"/>
      <c r="B59" s="10"/>
      <c r="C59" s="10"/>
      <c r="D59" s="10"/>
      <c r="E59" s="11"/>
      <c r="F59" s="11"/>
      <c r="G59" s="11"/>
      <c r="H59" s="11"/>
      <c r="I59" s="12"/>
      <c r="J59" s="10"/>
      <c r="K59" s="19"/>
      <c r="L59" s="7"/>
      <c r="M59" s="26"/>
      <c r="N59" s="10"/>
      <c r="O59" s="29"/>
      <c r="P59" s="7"/>
      <c r="Q59" s="14"/>
      <c r="R59" s="14"/>
      <c r="S59" s="14"/>
      <c r="T59" s="7" t="str">
        <f t="shared" si="52"/>
        <v>----</v>
      </c>
    </row>
    <row r="60" spans="1:20" s="35" customFormat="1" ht="18.75">
      <c r="A60" s="8"/>
      <c r="B60" s="10"/>
      <c r="C60" s="10"/>
      <c r="D60" s="10"/>
      <c r="E60" s="11"/>
      <c r="F60" s="11"/>
      <c r="G60" s="11"/>
      <c r="H60" s="11"/>
      <c r="I60" s="12"/>
      <c r="J60" s="10"/>
      <c r="K60" s="19"/>
      <c r="L60" s="7"/>
      <c r="M60" s="26"/>
      <c r="N60" s="10"/>
      <c r="O60" s="29"/>
      <c r="P60" s="7"/>
      <c r="Q60" s="14"/>
      <c r="R60" s="14"/>
      <c r="S60" s="14"/>
      <c r="T60" s="7" t="str">
        <f t="shared" si="52"/>
        <v>----</v>
      </c>
    </row>
    <row r="61" spans="1:20" s="35" customFormat="1" ht="18.75">
      <c r="A61" s="8"/>
      <c r="B61" s="10"/>
      <c r="C61" s="10"/>
      <c r="D61" s="10"/>
      <c r="E61" s="11"/>
      <c r="F61" s="11"/>
      <c r="G61" s="11"/>
      <c r="H61" s="11"/>
      <c r="I61" s="12"/>
      <c r="J61" s="10"/>
      <c r="K61" s="19"/>
      <c r="L61" s="7"/>
      <c r="M61" s="26"/>
      <c r="N61" s="10"/>
      <c r="O61" s="29"/>
      <c r="P61" s="7"/>
      <c r="Q61" s="14"/>
      <c r="R61" s="14"/>
      <c r="S61" s="14"/>
      <c r="T61" s="7" t="str">
        <f t="shared" si="52"/>
        <v>----</v>
      </c>
    </row>
    <row r="62" spans="1:20" s="35" customFormat="1" ht="18.75">
      <c r="A62" s="8"/>
      <c r="B62" s="10"/>
      <c r="C62" s="10"/>
      <c r="D62" s="10"/>
      <c r="E62" s="11"/>
      <c r="F62" s="11"/>
      <c r="G62" s="11"/>
      <c r="H62" s="11"/>
      <c r="I62" s="12"/>
      <c r="J62" s="10"/>
      <c r="K62" s="19"/>
      <c r="L62" s="7"/>
      <c r="M62" s="26"/>
      <c r="N62" s="10"/>
      <c r="O62" s="29"/>
      <c r="P62" s="7"/>
      <c r="Q62" s="14"/>
      <c r="R62" s="14"/>
      <c r="S62" s="14"/>
      <c r="T62" s="7" t="str">
        <f t="shared" si="52"/>
        <v>----</v>
      </c>
    </row>
    <row r="63" spans="1:20" s="35" customFormat="1" ht="18.75">
      <c r="A63" s="8"/>
      <c r="B63" s="10"/>
      <c r="C63" s="10"/>
      <c r="D63" s="10"/>
      <c r="E63" s="11"/>
      <c r="F63" s="11"/>
      <c r="G63" s="11"/>
      <c r="H63" s="11"/>
      <c r="I63" s="12"/>
      <c r="J63" s="10"/>
      <c r="K63" s="19"/>
      <c r="L63" s="7"/>
      <c r="M63" s="26"/>
      <c r="N63" s="10"/>
      <c r="O63" s="29"/>
      <c r="P63" s="7"/>
      <c r="Q63" s="14"/>
      <c r="R63" s="14"/>
      <c r="S63" s="14"/>
      <c r="T63" s="7" t="str">
        <f t="shared" si="52"/>
        <v>----</v>
      </c>
    </row>
    <row r="64" spans="1:20" s="35" customFormat="1" ht="18.75">
      <c r="A64" s="8"/>
      <c r="B64" s="10"/>
      <c r="C64" s="10"/>
      <c r="D64" s="10"/>
      <c r="E64" s="11"/>
      <c r="F64" s="11"/>
      <c r="G64" s="11"/>
      <c r="H64" s="11"/>
      <c r="I64" s="12"/>
      <c r="J64" s="10"/>
      <c r="K64" s="19"/>
      <c r="L64" s="7"/>
      <c r="M64" s="26"/>
      <c r="N64" s="10"/>
      <c r="O64" s="29"/>
      <c r="P64" s="7"/>
      <c r="Q64" s="14"/>
      <c r="R64" s="14"/>
      <c r="S64" s="14"/>
      <c r="T64" s="7" t="str">
        <f t="shared" si="52"/>
        <v>----</v>
      </c>
    </row>
    <row r="65" spans="9:22" ht="18.75">
      <c r="I65" s="37"/>
      <c r="J65" s="34"/>
      <c r="K65" s="34"/>
      <c r="L65" s="4"/>
      <c r="M65" s="31"/>
      <c r="N65" s="31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31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31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31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31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31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31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31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31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31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31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31"/>
      <c r="O76" s="32"/>
      <c r="P76" s="4"/>
      <c r="Q76" s="34"/>
      <c r="R76" s="34"/>
      <c r="S76" s="34"/>
      <c r="T76" s="4"/>
      <c r="U76" s="34"/>
      <c r="V76" s="34"/>
    </row>
  </sheetData>
  <mergeCells count="1">
    <mergeCell ref="A1:S1"/>
  </mergeCells>
  <phoneticPr fontId="3" type="noConversion"/>
  <conditionalFormatting sqref="I6:K11 J12:K12 I1:K2 I17:K1048576">
    <cfRule type="duplicateValues" dxfId="305" priority="14"/>
  </conditionalFormatting>
  <conditionalFormatting sqref="I15">
    <cfRule type="duplicateValues" dxfId="304" priority="13"/>
  </conditionalFormatting>
  <conditionalFormatting sqref="K15">
    <cfRule type="duplicateValues" dxfId="303" priority="12"/>
  </conditionalFormatting>
  <conditionalFormatting sqref="I6:I11 J12 I16:I64">
    <cfRule type="duplicateValues" dxfId="302" priority="11"/>
  </conditionalFormatting>
  <conditionalFormatting sqref="K6:K12 K16:K64">
    <cfRule type="duplicateValues" dxfId="301" priority="10"/>
  </conditionalFormatting>
  <conditionalFormatting sqref="I13:I14 I3:I5">
    <cfRule type="duplicateValues" dxfId="300" priority="23"/>
  </conditionalFormatting>
  <conditionalFormatting sqref="K13:K14 K3:K5">
    <cfRule type="duplicateValues" dxfId="299" priority="27"/>
  </conditionalFormatting>
  <conditionalFormatting sqref="I3:I11 I13:I76 J12">
    <cfRule type="duplicateValues" dxfId="298" priority="28"/>
  </conditionalFormatting>
  <conditionalFormatting sqref="I12">
    <cfRule type="duplicateValues" dxfId="297" priority="2"/>
  </conditionalFormatting>
  <conditionalFormatting sqref="I12">
    <cfRule type="duplicateValues" dxfId="296" priority="1"/>
  </conditionalFormatting>
  <conditionalFormatting sqref="I12">
    <cfRule type="duplicateValues" dxfId="295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46"/>
  <sheetViews>
    <sheetView topLeftCell="H1" workbookViewId="0">
      <selection activeCell="O12" sqref="O12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4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4.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/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43195</v>
      </c>
      <c r="B2" s="10" t="s">
        <v>500</v>
      </c>
      <c r="C2" s="10">
        <v>1920</v>
      </c>
      <c r="D2" s="10">
        <v>2109</v>
      </c>
      <c r="E2" s="11" t="s">
        <v>37</v>
      </c>
      <c r="F2" s="11" t="s">
        <v>501</v>
      </c>
      <c r="G2" s="11" t="s">
        <v>31</v>
      </c>
      <c r="H2" s="11" t="s">
        <v>430</v>
      </c>
      <c r="I2" s="12" t="s">
        <v>565</v>
      </c>
      <c r="J2" s="40" t="s">
        <v>566</v>
      </c>
      <c r="K2" s="10"/>
      <c r="L2" s="19" t="s">
        <v>502</v>
      </c>
      <c r="M2" s="7" t="str">
        <f t="shared" ref="M2:M6" si="0">IF(A2&lt;&gt;"","武汉威伟机械","------")</f>
        <v>武汉威伟机械</v>
      </c>
      <c r="N2" s="26" t="str">
        <f>VLOOKUP(P2,ch!$A$1:$B$31,2,0)</f>
        <v>鄂AAW309</v>
      </c>
      <c r="O2" s="10" t="s">
        <v>165</v>
      </c>
      <c r="P2" s="29" t="s">
        <v>144</v>
      </c>
      <c r="Q2" s="7" t="str">
        <f t="shared" ref="Q2:Q34" si="1">IF(A2&lt;&gt;"","9.6米","--")</f>
        <v>9.6米</v>
      </c>
      <c r="R2" s="14">
        <v>11</v>
      </c>
      <c r="S2" s="14">
        <v>0</v>
      </c>
      <c r="T2" s="14">
        <f t="shared" ref="T2:T15" si="2">SUM(R2:S2)</f>
        <v>11</v>
      </c>
      <c r="U2" s="7" t="str">
        <f t="shared" ref="U2:U34" si="3">IF(A2&lt;&gt;"","分拣摆渡","----")</f>
        <v>分拣摆渡</v>
      </c>
    </row>
    <row r="3" spans="1:63" s="35" customFormat="1" ht="18.75">
      <c r="A3" s="8">
        <v>43195</v>
      </c>
      <c r="B3" s="10" t="s">
        <v>500</v>
      </c>
      <c r="C3" s="10">
        <v>1640</v>
      </c>
      <c r="D3" s="10">
        <v>1835</v>
      </c>
      <c r="E3" s="11" t="s">
        <v>37</v>
      </c>
      <c r="F3" s="11" t="s">
        <v>501</v>
      </c>
      <c r="G3" s="11" t="s">
        <v>31</v>
      </c>
      <c r="H3" s="11" t="s">
        <v>430</v>
      </c>
      <c r="I3" s="12" t="s">
        <v>503</v>
      </c>
      <c r="J3" s="40" t="s">
        <v>567</v>
      </c>
      <c r="K3" s="10"/>
      <c r="L3" s="19" t="s">
        <v>504</v>
      </c>
      <c r="M3" s="7" t="str">
        <f t="shared" si="0"/>
        <v>武汉威伟机械</v>
      </c>
      <c r="N3" s="26" t="str">
        <f>VLOOKUP(P3,ch!$A$1:$B$31,2,0)</f>
        <v>鄂ABY256</v>
      </c>
      <c r="O3" s="10" t="s">
        <v>166</v>
      </c>
      <c r="P3" s="29" t="s">
        <v>250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43195</v>
      </c>
      <c r="B4" s="10" t="s">
        <v>25</v>
      </c>
      <c r="C4" s="10">
        <v>1930</v>
      </c>
      <c r="D4" s="10">
        <v>2107</v>
      </c>
      <c r="E4" s="11" t="s">
        <v>26</v>
      </c>
      <c r="F4" s="11" t="s">
        <v>251</v>
      </c>
      <c r="G4" s="11" t="s">
        <v>31</v>
      </c>
      <c r="H4" s="11" t="s">
        <v>430</v>
      </c>
      <c r="I4" s="12" t="s">
        <v>505</v>
      </c>
      <c r="J4" s="40" t="s">
        <v>568</v>
      </c>
      <c r="K4" s="10"/>
      <c r="L4" s="19" t="s">
        <v>506</v>
      </c>
      <c r="M4" s="7" t="str">
        <f t="shared" si="0"/>
        <v>武汉威伟机械</v>
      </c>
      <c r="N4" s="26" t="str">
        <f>VLOOKUP(P4,ch!$A$1:$B$31,2,0)</f>
        <v>鄂ABY277</v>
      </c>
      <c r="O4" s="10" t="s">
        <v>167</v>
      </c>
      <c r="P4" s="29" t="s">
        <v>191</v>
      </c>
      <c r="Q4" s="7" t="str">
        <f t="shared" si="1"/>
        <v>9.6米</v>
      </c>
      <c r="R4" s="14">
        <v>8</v>
      </c>
      <c r="S4" s="14">
        <v>0</v>
      </c>
      <c r="T4" s="14">
        <f t="shared" si="2"/>
        <v>8</v>
      </c>
      <c r="U4" s="7" t="str">
        <f t="shared" si="3"/>
        <v>分拣摆渡</v>
      </c>
    </row>
    <row r="5" spans="1:63" s="35" customFormat="1" ht="18.75">
      <c r="A5" s="8">
        <v>43195</v>
      </c>
      <c r="B5" s="10" t="s">
        <v>25</v>
      </c>
      <c r="C5" s="10">
        <v>1458</v>
      </c>
      <c r="D5" s="10">
        <v>1649</v>
      </c>
      <c r="E5" s="11" t="s">
        <v>26</v>
      </c>
      <c r="F5" s="11" t="s">
        <v>251</v>
      </c>
      <c r="G5" s="11" t="s">
        <v>31</v>
      </c>
      <c r="H5" s="11" t="s">
        <v>430</v>
      </c>
      <c r="I5" s="12" t="s">
        <v>507</v>
      </c>
      <c r="J5" s="40" t="s">
        <v>569</v>
      </c>
      <c r="K5" s="10"/>
      <c r="L5" s="19" t="s">
        <v>508</v>
      </c>
      <c r="M5" s="7" t="str">
        <f t="shared" si="0"/>
        <v>武汉威伟机械</v>
      </c>
      <c r="N5" s="26" t="str">
        <f>VLOOKUP(P5,ch!$A$1:$B$32,2,0)</f>
        <v>粤BGR032</v>
      </c>
      <c r="O5" s="10" t="s">
        <v>510</v>
      </c>
      <c r="P5" s="29" t="s">
        <v>66</v>
      </c>
      <c r="Q5" s="7" t="str">
        <f t="shared" si="1"/>
        <v>9.6米</v>
      </c>
      <c r="R5" s="14">
        <v>9</v>
      </c>
      <c r="S5" s="14">
        <v>0</v>
      </c>
      <c r="T5" s="14">
        <f t="shared" si="2"/>
        <v>9</v>
      </c>
      <c r="U5" s="7" t="str">
        <f t="shared" si="3"/>
        <v>分拣摆渡</v>
      </c>
    </row>
    <row r="6" spans="1:63" s="35" customFormat="1" ht="18.75">
      <c r="A6" s="8">
        <v>43195</v>
      </c>
      <c r="B6" s="10" t="s">
        <v>108</v>
      </c>
      <c r="C6" s="10">
        <v>2150</v>
      </c>
      <c r="D6" s="10">
        <v>2202</v>
      </c>
      <c r="E6" s="11" t="s">
        <v>514</v>
      </c>
      <c r="F6" s="11" t="s">
        <v>467</v>
      </c>
      <c r="G6" s="11" t="s">
        <v>31</v>
      </c>
      <c r="H6" s="11" t="s">
        <v>430</v>
      </c>
      <c r="I6" s="12" t="s">
        <v>512</v>
      </c>
      <c r="J6" s="40" t="s">
        <v>570</v>
      </c>
      <c r="K6" s="10"/>
      <c r="L6" s="19" t="s">
        <v>513</v>
      </c>
      <c r="M6" s="7" t="str">
        <f t="shared" si="0"/>
        <v>武汉威伟机械</v>
      </c>
      <c r="N6" s="26" t="str">
        <f>VLOOKUP(P6,ch!$A$1:$B$32,2,0)</f>
        <v>鄂ABY256</v>
      </c>
      <c r="O6" s="10" t="s">
        <v>166</v>
      </c>
      <c r="P6" s="29" t="s">
        <v>250</v>
      </c>
      <c r="Q6" s="7" t="str">
        <f t="shared" si="1"/>
        <v>9.6米</v>
      </c>
      <c r="R6" s="14">
        <v>4</v>
      </c>
      <c r="S6" s="14">
        <v>0</v>
      </c>
      <c r="T6" s="14">
        <f t="shared" si="2"/>
        <v>4</v>
      </c>
      <c r="U6" s="7" t="str">
        <f t="shared" si="3"/>
        <v>分拣摆渡</v>
      </c>
    </row>
    <row r="7" spans="1:63" s="35" customFormat="1" ht="18.75">
      <c r="A7" s="8">
        <v>43195</v>
      </c>
      <c r="B7" s="10" t="s">
        <v>108</v>
      </c>
      <c r="C7" s="10">
        <v>2008</v>
      </c>
      <c r="D7" s="10">
        <v>2031</v>
      </c>
      <c r="E7" s="11" t="s">
        <v>514</v>
      </c>
      <c r="F7" s="11" t="s">
        <v>467</v>
      </c>
      <c r="G7" s="11" t="s">
        <v>31</v>
      </c>
      <c r="H7" s="11" t="s">
        <v>430</v>
      </c>
      <c r="I7" s="12" t="s">
        <v>515</v>
      </c>
      <c r="J7" s="40" t="s">
        <v>571</v>
      </c>
      <c r="K7" s="10"/>
      <c r="L7" s="19" t="s">
        <v>516</v>
      </c>
      <c r="M7" s="7" t="str">
        <f>IF(A7&lt;&gt;"","武汉威伟机械","------")</f>
        <v>武汉威伟机械</v>
      </c>
      <c r="N7" s="26" t="e">
        <f>VLOOKUP(P7,ch!$A$1:$B$32,2,0)</f>
        <v>#N/A</v>
      </c>
      <c r="O7" s="10" t="s">
        <v>164</v>
      </c>
      <c r="P7" s="29" t="s">
        <v>58</v>
      </c>
      <c r="Q7" s="7" t="str">
        <f t="shared" si="1"/>
        <v>9.6米</v>
      </c>
      <c r="R7" s="14">
        <v>13</v>
      </c>
      <c r="S7" s="14">
        <v>0</v>
      </c>
      <c r="T7" s="14">
        <f t="shared" si="2"/>
        <v>13</v>
      </c>
      <c r="U7" s="7" t="str">
        <f t="shared" si="3"/>
        <v>分拣摆渡</v>
      </c>
    </row>
    <row r="8" spans="1:63" s="35" customFormat="1" ht="18.75">
      <c r="A8" s="8">
        <v>43195</v>
      </c>
      <c r="B8" s="10" t="s">
        <v>60</v>
      </c>
      <c r="C8" s="10">
        <v>1939</v>
      </c>
      <c r="D8" s="10">
        <v>2022</v>
      </c>
      <c r="E8" s="11" t="s">
        <v>514</v>
      </c>
      <c r="F8" s="11" t="s">
        <v>517</v>
      </c>
      <c r="G8" s="11" t="s">
        <v>31</v>
      </c>
      <c r="H8" s="11" t="s">
        <v>430</v>
      </c>
      <c r="I8" s="12" t="s">
        <v>518</v>
      </c>
      <c r="J8" s="40" t="s">
        <v>572</v>
      </c>
      <c r="K8" s="10"/>
      <c r="L8" s="19" t="s">
        <v>519</v>
      </c>
      <c r="M8" s="7" t="str">
        <f t="shared" ref="M8:M34" si="4">IF(A8&lt;&gt;"","武汉威伟机械","------")</f>
        <v>武汉威伟机械</v>
      </c>
      <c r="N8" s="26" t="str">
        <f>VLOOKUP(P8,ch!$A$1:$B$32,2,0)</f>
        <v>鄂AZV377</v>
      </c>
      <c r="O8" s="10" t="s">
        <v>175</v>
      </c>
      <c r="P8" s="29" t="s">
        <v>239</v>
      </c>
      <c r="Q8" s="7" t="str">
        <f t="shared" si="1"/>
        <v>9.6米</v>
      </c>
      <c r="R8" s="14">
        <v>12</v>
      </c>
      <c r="S8" s="14">
        <v>0</v>
      </c>
      <c r="T8" s="14">
        <f t="shared" si="2"/>
        <v>12</v>
      </c>
      <c r="U8" s="7" t="str">
        <f t="shared" si="3"/>
        <v>分拣摆渡</v>
      </c>
    </row>
    <row r="9" spans="1:63" s="35" customFormat="1" ht="18.75">
      <c r="A9" s="8">
        <v>43195</v>
      </c>
      <c r="B9" s="10" t="s">
        <v>310</v>
      </c>
      <c r="C9" s="10">
        <v>1438</v>
      </c>
      <c r="D9" s="10">
        <v>1459</v>
      </c>
      <c r="E9" s="11" t="s">
        <v>514</v>
      </c>
      <c r="F9" s="11" t="s">
        <v>467</v>
      </c>
      <c r="G9" s="11" t="s">
        <v>31</v>
      </c>
      <c r="H9" s="11" t="s">
        <v>430</v>
      </c>
      <c r="I9" s="12" t="s">
        <v>520</v>
      </c>
      <c r="J9" s="40" t="s">
        <v>573</v>
      </c>
      <c r="K9" s="10"/>
      <c r="L9" s="19" t="s">
        <v>521</v>
      </c>
      <c r="M9" s="7" t="str">
        <f t="shared" si="4"/>
        <v>武汉威伟机械</v>
      </c>
      <c r="N9" s="26" t="e">
        <f>VLOOKUP(P9,ch!$A$1:$B$32,2,0)</f>
        <v>#N/A</v>
      </c>
      <c r="O9" s="10" t="s">
        <v>164</v>
      </c>
      <c r="P9" s="29" t="s">
        <v>58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43195</v>
      </c>
      <c r="B10" s="10" t="s">
        <v>71</v>
      </c>
      <c r="C10" s="10">
        <v>1930</v>
      </c>
      <c r="D10" s="10">
        <v>1940</v>
      </c>
      <c r="E10" s="11" t="s">
        <v>31</v>
      </c>
      <c r="F10" s="11" t="s">
        <v>430</v>
      </c>
      <c r="G10" s="11" t="s">
        <v>53</v>
      </c>
      <c r="H10" s="11" t="s">
        <v>467</v>
      </c>
      <c r="I10" s="12" t="s">
        <v>522</v>
      </c>
      <c r="J10" s="40" t="s">
        <v>574</v>
      </c>
      <c r="K10" s="10"/>
      <c r="L10" s="19" t="s">
        <v>523</v>
      </c>
      <c r="M10" s="7" t="str">
        <f t="shared" si="4"/>
        <v>武汉威伟机械</v>
      </c>
      <c r="N10" s="26" t="str">
        <f>VLOOKUP(P10,ch!$A$1:$B$32,2,0)</f>
        <v>鄂AZR876</v>
      </c>
      <c r="O10" s="10" t="s">
        <v>163</v>
      </c>
      <c r="P10" s="29" t="s">
        <v>372</v>
      </c>
      <c r="Q10" s="7" t="str">
        <f t="shared" si="1"/>
        <v>9.6米</v>
      </c>
      <c r="R10" s="14">
        <v>15</v>
      </c>
      <c r="S10" s="14">
        <v>0</v>
      </c>
      <c r="T10" s="14">
        <f t="shared" si="2"/>
        <v>15</v>
      </c>
      <c r="U10" s="7" t="str">
        <f t="shared" si="3"/>
        <v>分拣摆渡</v>
      </c>
    </row>
    <row r="11" spans="1:63" s="35" customFormat="1" ht="18.75">
      <c r="A11" s="8">
        <v>43195</v>
      </c>
      <c r="B11" s="10" t="s">
        <v>71</v>
      </c>
      <c r="C11" s="10">
        <v>1830</v>
      </c>
      <c r="D11" s="10">
        <v>1840</v>
      </c>
      <c r="E11" s="11" t="s">
        <v>31</v>
      </c>
      <c r="F11" s="11" t="s">
        <v>430</v>
      </c>
      <c r="G11" s="11" t="s">
        <v>53</v>
      </c>
      <c r="H11" s="11" t="s">
        <v>467</v>
      </c>
      <c r="I11" s="12" t="s">
        <v>524</v>
      </c>
      <c r="J11" s="40" t="s">
        <v>575</v>
      </c>
      <c r="K11" s="10"/>
      <c r="L11" s="19" t="s">
        <v>525</v>
      </c>
      <c r="M11" s="7" t="str">
        <f t="shared" si="4"/>
        <v>武汉威伟机械</v>
      </c>
      <c r="N11" s="26" t="str">
        <f>VLOOKUP(P11,ch!$A$1:$B$32,2,0)</f>
        <v>鄂AZR876</v>
      </c>
      <c r="O11" s="10" t="s">
        <v>163</v>
      </c>
      <c r="P11" s="29" t="s">
        <v>372</v>
      </c>
      <c r="Q11" s="7" t="str">
        <f t="shared" si="1"/>
        <v>9.6米</v>
      </c>
      <c r="R11" s="14">
        <v>14</v>
      </c>
      <c r="S11" s="14">
        <v>0</v>
      </c>
      <c r="T11" s="14">
        <f t="shared" si="2"/>
        <v>14</v>
      </c>
      <c r="U11" s="7" t="str">
        <f t="shared" si="3"/>
        <v>分拣摆渡</v>
      </c>
    </row>
    <row r="12" spans="1:63" s="35" customFormat="1" ht="18.75">
      <c r="A12" s="8">
        <v>43195</v>
      </c>
      <c r="B12" s="10" t="s">
        <v>89</v>
      </c>
      <c r="C12" s="10">
        <v>1158</v>
      </c>
      <c r="D12" s="10">
        <v>1210</v>
      </c>
      <c r="E12" s="11" t="s">
        <v>31</v>
      </c>
      <c r="F12" s="11" t="s">
        <v>430</v>
      </c>
      <c r="G12" s="11" t="s">
        <v>53</v>
      </c>
      <c r="H12" s="11" t="s">
        <v>467</v>
      </c>
      <c r="I12" s="12" t="s">
        <v>526</v>
      </c>
      <c r="J12" s="40" t="s">
        <v>576</v>
      </c>
      <c r="K12" s="10"/>
      <c r="L12" s="19" t="s">
        <v>527</v>
      </c>
      <c r="M12" s="7" t="str">
        <f t="shared" si="4"/>
        <v>武汉威伟机械</v>
      </c>
      <c r="N12" s="26" t="str">
        <f>VLOOKUP(P12,ch!$A$1:$B$32,2,0)</f>
        <v>鄂AZR876</v>
      </c>
      <c r="O12" s="10" t="s">
        <v>163</v>
      </c>
      <c r="P12" s="29" t="s">
        <v>372</v>
      </c>
      <c r="Q12" s="7" t="str">
        <f t="shared" si="1"/>
        <v>9.6米</v>
      </c>
      <c r="R12" s="14">
        <v>14</v>
      </c>
      <c r="S12" s="14">
        <v>0</v>
      </c>
      <c r="T12" s="14">
        <f t="shared" si="2"/>
        <v>14</v>
      </c>
      <c r="U12" s="7" t="str">
        <f t="shared" si="3"/>
        <v>分拣摆渡</v>
      </c>
    </row>
    <row r="13" spans="1:63" s="35" customFormat="1" ht="18.75">
      <c r="A13" s="8">
        <v>43195</v>
      </c>
      <c r="B13" s="10" t="s">
        <v>89</v>
      </c>
      <c r="C13" s="10">
        <v>1038</v>
      </c>
      <c r="D13" s="10">
        <v>1100</v>
      </c>
      <c r="E13" s="11" t="s">
        <v>31</v>
      </c>
      <c r="F13" s="11" t="s">
        <v>430</v>
      </c>
      <c r="G13" s="11" t="s">
        <v>53</v>
      </c>
      <c r="H13" s="11" t="s">
        <v>467</v>
      </c>
      <c r="I13" s="12" t="s">
        <v>528</v>
      </c>
      <c r="J13" s="40" t="s">
        <v>577</v>
      </c>
      <c r="K13" s="10"/>
      <c r="L13" s="19" t="s">
        <v>529</v>
      </c>
      <c r="M13" s="7" t="str">
        <f t="shared" si="4"/>
        <v>武汉威伟机械</v>
      </c>
      <c r="N13" s="26" t="str">
        <f>VLOOKUP(P13,ch!$A$1:$B$32,2,0)</f>
        <v>鄂AZR876</v>
      </c>
      <c r="O13" s="10" t="s">
        <v>163</v>
      </c>
      <c r="P13" s="29" t="s">
        <v>372</v>
      </c>
      <c r="Q13" s="7" t="str">
        <f t="shared" si="1"/>
        <v>9.6米</v>
      </c>
      <c r="R13" s="14">
        <v>14</v>
      </c>
      <c r="S13" s="14">
        <v>0</v>
      </c>
      <c r="T13" s="14">
        <f t="shared" si="2"/>
        <v>14</v>
      </c>
      <c r="U13" s="7" t="str">
        <f t="shared" si="3"/>
        <v>分拣摆渡</v>
      </c>
    </row>
    <row r="14" spans="1:63" s="35" customFormat="1" ht="18.75">
      <c r="A14" s="8">
        <v>43195</v>
      </c>
      <c r="B14" s="10" t="s">
        <v>530</v>
      </c>
      <c r="C14" s="10">
        <v>41</v>
      </c>
      <c r="D14" s="10">
        <v>51</v>
      </c>
      <c r="E14" s="11" t="s">
        <v>31</v>
      </c>
      <c r="F14" s="11" t="s">
        <v>430</v>
      </c>
      <c r="G14" s="11" t="s">
        <v>53</v>
      </c>
      <c r="H14" s="11" t="s">
        <v>467</v>
      </c>
      <c r="I14" s="12" t="s">
        <v>531</v>
      </c>
      <c r="J14" s="40" t="s">
        <v>578</v>
      </c>
      <c r="K14" s="10"/>
      <c r="L14" s="19" t="s">
        <v>532</v>
      </c>
      <c r="M14" s="7" t="str">
        <f t="shared" si="4"/>
        <v>武汉威伟机械</v>
      </c>
      <c r="N14" s="26" t="str">
        <f>VLOOKUP(P14,ch!$A$1:$B$32,2,0)</f>
        <v>鄂AZR876</v>
      </c>
      <c r="O14" s="10" t="s">
        <v>163</v>
      </c>
      <c r="P14" s="29" t="s">
        <v>372</v>
      </c>
      <c r="Q14" s="7" t="str">
        <f t="shared" si="1"/>
        <v>9.6米</v>
      </c>
      <c r="R14" s="14">
        <v>12</v>
      </c>
      <c r="S14" s="14">
        <v>0</v>
      </c>
      <c r="T14" s="14">
        <f t="shared" si="2"/>
        <v>12</v>
      </c>
      <c r="U14" s="7" t="str">
        <f t="shared" si="3"/>
        <v>分拣摆渡</v>
      </c>
    </row>
    <row r="15" spans="1:63" s="35" customFormat="1" ht="18.75">
      <c r="A15" s="8">
        <v>43195</v>
      </c>
      <c r="B15" s="10" t="s">
        <v>71</v>
      </c>
      <c r="C15" s="10">
        <v>2330</v>
      </c>
      <c r="D15" s="10">
        <v>2340</v>
      </c>
      <c r="E15" s="11" t="s">
        <v>31</v>
      </c>
      <c r="F15" s="11" t="s">
        <v>430</v>
      </c>
      <c r="G15" s="11" t="s">
        <v>53</v>
      </c>
      <c r="H15" s="11" t="s">
        <v>467</v>
      </c>
      <c r="I15" s="12" t="s">
        <v>533</v>
      </c>
      <c r="J15" s="40" t="s">
        <v>579</v>
      </c>
      <c r="K15" s="10"/>
      <c r="L15" s="19" t="s">
        <v>534</v>
      </c>
      <c r="M15" s="7" t="str">
        <f t="shared" si="4"/>
        <v>武汉威伟机械</v>
      </c>
      <c r="N15" s="26" t="str">
        <f>VLOOKUP(P15,ch!$A$1:$B$32,2,0)</f>
        <v>鄂AF1588</v>
      </c>
      <c r="O15" s="10" t="s">
        <v>162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si="2"/>
        <v>14</v>
      </c>
      <c r="U15" s="7" t="str">
        <f t="shared" si="3"/>
        <v>分拣摆渡</v>
      </c>
    </row>
    <row r="16" spans="1:63" s="35" customFormat="1" ht="18.75">
      <c r="A16" s="8">
        <v>43195</v>
      </c>
      <c r="B16" s="10" t="s">
        <v>258</v>
      </c>
      <c r="C16" s="10">
        <v>2140</v>
      </c>
      <c r="D16" s="10">
        <v>2150</v>
      </c>
      <c r="E16" s="11" t="s">
        <v>31</v>
      </c>
      <c r="F16" s="11" t="s">
        <v>430</v>
      </c>
      <c r="G16" s="11" t="s">
        <v>53</v>
      </c>
      <c r="H16" s="11" t="s">
        <v>467</v>
      </c>
      <c r="I16" s="12" t="s">
        <v>535</v>
      </c>
      <c r="J16" s="40" t="s">
        <v>580</v>
      </c>
      <c r="K16" s="10"/>
      <c r="L16" s="19" t="s">
        <v>536</v>
      </c>
      <c r="M16" s="7" t="str">
        <f t="shared" ref="M16" si="5">IF(A16&lt;&gt;"","武汉威伟机械","------")</f>
        <v>武汉威伟机械</v>
      </c>
      <c r="N16" s="26" t="str">
        <f>VLOOKUP(P16,ch!$A$1:$B$32,2,0)</f>
        <v>鄂AF1588</v>
      </c>
      <c r="O16" s="10" t="s">
        <v>162</v>
      </c>
      <c r="P16" s="29" t="s">
        <v>117</v>
      </c>
      <c r="Q16" s="7" t="str">
        <f t="shared" ref="Q16" si="6">IF(A16&lt;&gt;"","9.6米","--")</f>
        <v>9.6米</v>
      </c>
      <c r="R16" s="14">
        <v>14</v>
      </c>
      <c r="S16" s="14">
        <v>0</v>
      </c>
      <c r="T16" s="14">
        <f t="shared" ref="T16" si="7">SUM(R16:S16)</f>
        <v>14</v>
      </c>
      <c r="U16" s="7" t="str">
        <f t="shared" ref="U16" si="8">IF(A16&lt;&gt;"","分拣摆渡","----")</f>
        <v>分拣摆渡</v>
      </c>
    </row>
    <row r="17" spans="1:21" s="35" customFormat="1" ht="18.75">
      <c r="A17" s="8">
        <v>43195</v>
      </c>
      <c r="B17" s="10" t="s">
        <v>71</v>
      </c>
      <c r="C17" s="10">
        <v>2055</v>
      </c>
      <c r="D17" s="10">
        <v>2110</v>
      </c>
      <c r="E17" s="11" t="s">
        <v>31</v>
      </c>
      <c r="F17" s="11" t="s">
        <v>430</v>
      </c>
      <c r="G17" s="11" t="s">
        <v>53</v>
      </c>
      <c r="H17" s="11" t="s">
        <v>467</v>
      </c>
      <c r="I17" s="12" t="s">
        <v>537</v>
      </c>
      <c r="J17" s="40" t="s">
        <v>581</v>
      </c>
      <c r="K17" s="10"/>
      <c r="L17" s="19" t="s">
        <v>538</v>
      </c>
      <c r="M17" s="7" t="str">
        <f t="shared" ref="M17" si="9">IF(A17&lt;&gt;"","武汉威伟机械","------")</f>
        <v>武汉威伟机械</v>
      </c>
      <c r="N17" s="26" t="str">
        <f>VLOOKUP(P17,ch!$A$1:$B$32,2,0)</f>
        <v>鄂AF1588</v>
      </c>
      <c r="O17" s="10" t="s">
        <v>162</v>
      </c>
      <c r="P17" s="29" t="s">
        <v>117</v>
      </c>
      <c r="Q17" s="7" t="str">
        <f t="shared" ref="Q17" si="10">IF(A17&lt;&gt;"","9.6米","--")</f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ref="U17" si="12">IF(A17&lt;&gt;"","分拣摆渡","----")</f>
        <v>分拣摆渡</v>
      </c>
    </row>
    <row r="18" spans="1:21" s="35" customFormat="1" ht="18.75">
      <c r="A18" s="8">
        <v>43195</v>
      </c>
      <c r="B18" s="10" t="s">
        <v>71</v>
      </c>
      <c r="C18" s="10">
        <v>1850</v>
      </c>
      <c r="D18" s="10">
        <v>1900</v>
      </c>
      <c r="E18" s="11" t="s">
        <v>31</v>
      </c>
      <c r="F18" s="11" t="s">
        <v>430</v>
      </c>
      <c r="G18" s="11" t="s">
        <v>53</v>
      </c>
      <c r="H18" s="11" t="s">
        <v>467</v>
      </c>
      <c r="I18" s="12" t="s">
        <v>539</v>
      </c>
      <c r="J18" s="40" t="s">
        <v>582</v>
      </c>
      <c r="K18" s="10"/>
      <c r="L18" s="19" t="s">
        <v>540</v>
      </c>
      <c r="M18" s="7" t="str">
        <f t="shared" ref="M18" si="13">IF(A18&lt;&gt;"","武汉威伟机械","------")</f>
        <v>武汉威伟机械</v>
      </c>
      <c r="N18" s="26" t="str">
        <f>VLOOKUP(P18,ch!$A$1:$B$32,2,0)</f>
        <v>鄂AF1588</v>
      </c>
      <c r="O18" s="10" t="s">
        <v>162</v>
      </c>
      <c r="P18" s="29" t="s">
        <v>117</v>
      </c>
      <c r="Q18" s="7" t="str">
        <f t="shared" ref="Q18" si="14">IF(A18&lt;&gt;"","9.6米","--")</f>
        <v>9.6米</v>
      </c>
      <c r="R18" s="14">
        <v>14</v>
      </c>
      <c r="S18" s="14">
        <v>0</v>
      </c>
      <c r="T18" s="14">
        <f t="shared" ref="T18" si="15">SUM(R18:S18)</f>
        <v>14</v>
      </c>
      <c r="U18" s="7" t="str">
        <f t="shared" ref="U18" si="16">IF(A18&lt;&gt;"","分拣摆渡","----")</f>
        <v>分拣摆渡</v>
      </c>
    </row>
    <row r="19" spans="1:21" s="35" customFormat="1" ht="18.75">
      <c r="A19" s="8">
        <v>43195</v>
      </c>
      <c r="B19" s="10" t="s">
        <v>71</v>
      </c>
      <c r="C19" s="10">
        <v>1745</v>
      </c>
      <c r="D19" s="10">
        <v>1806</v>
      </c>
      <c r="E19" s="11" t="s">
        <v>31</v>
      </c>
      <c r="F19" s="11" t="s">
        <v>430</v>
      </c>
      <c r="G19" s="11" t="s">
        <v>53</v>
      </c>
      <c r="H19" s="11" t="s">
        <v>467</v>
      </c>
      <c r="I19" s="12" t="s">
        <v>563</v>
      </c>
      <c r="J19" s="40" t="s">
        <v>583</v>
      </c>
      <c r="K19" s="10"/>
      <c r="L19" s="19" t="s">
        <v>564</v>
      </c>
      <c r="M19" s="7" t="str">
        <f t="shared" ref="M19" si="17">IF(A19&lt;&gt;"","武汉威伟机械","------")</f>
        <v>武汉威伟机械</v>
      </c>
      <c r="N19" s="26" t="str">
        <f>VLOOKUP(P19,ch!$A$1:$B$32,2,0)</f>
        <v>鄂AF1588</v>
      </c>
      <c r="O19" s="10" t="s">
        <v>162</v>
      </c>
      <c r="P19" s="29" t="s">
        <v>117</v>
      </c>
      <c r="Q19" s="7" t="str">
        <f t="shared" ref="Q19" si="18">IF(A19&lt;&gt;"","9.6米","--")</f>
        <v>9.6米</v>
      </c>
      <c r="R19" s="14">
        <v>14</v>
      </c>
      <c r="S19" s="14">
        <v>0</v>
      </c>
      <c r="T19" s="14">
        <f t="shared" ref="T19" si="19">SUM(R19:S19)</f>
        <v>14</v>
      </c>
      <c r="U19" s="7" t="str">
        <f t="shared" ref="U19" si="20">IF(A19&lt;&gt;"","分拣摆渡","----")</f>
        <v>分拣摆渡</v>
      </c>
    </row>
    <row r="20" spans="1:21" s="35" customFormat="1" ht="18.75">
      <c r="A20" s="8">
        <v>43195</v>
      </c>
      <c r="B20" s="10" t="s">
        <v>310</v>
      </c>
      <c r="C20" s="10">
        <v>1536</v>
      </c>
      <c r="D20" s="10">
        <v>1546</v>
      </c>
      <c r="E20" s="11" t="s">
        <v>31</v>
      </c>
      <c r="F20" s="11" t="s">
        <v>430</v>
      </c>
      <c r="G20" s="11" t="s">
        <v>53</v>
      </c>
      <c r="H20" s="11" t="s">
        <v>467</v>
      </c>
      <c r="I20" s="12" t="s">
        <v>541</v>
      </c>
      <c r="J20" s="40" t="s">
        <v>584</v>
      </c>
      <c r="K20" s="10"/>
      <c r="L20" s="19" t="s">
        <v>542</v>
      </c>
      <c r="M20" s="7" t="str">
        <f t="shared" ref="M20" si="21">IF(A20&lt;&gt;"","武汉威伟机械","------")</f>
        <v>武汉威伟机械</v>
      </c>
      <c r="N20" s="26" t="str">
        <f>VLOOKUP(P20,ch!$A$1:$B$32,2,0)</f>
        <v>鄂AF1588</v>
      </c>
      <c r="O20" s="10" t="s">
        <v>162</v>
      </c>
      <c r="P20" s="29" t="s">
        <v>117</v>
      </c>
      <c r="Q20" s="7" t="str">
        <f t="shared" ref="Q20" si="22">IF(A20&lt;&gt;"","9.6米","--")</f>
        <v>9.6米</v>
      </c>
      <c r="R20" s="14">
        <v>14</v>
      </c>
      <c r="S20" s="14">
        <v>0</v>
      </c>
      <c r="T20" s="14">
        <f t="shared" ref="T20" si="23">SUM(R20:S20)</f>
        <v>14</v>
      </c>
      <c r="U20" s="7" t="str">
        <f t="shared" ref="U20" si="24">IF(A20&lt;&gt;"","分拣摆渡","----")</f>
        <v>分拣摆渡</v>
      </c>
    </row>
    <row r="21" spans="1:21" s="35" customFormat="1" ht="18.75">
      <c r="A21" s="8">
        <v>43195</v>
      </c>
      <c r="B21" s="10" t="s">
        <v>89</v>
      </c>
      <c r="C21" s="10">
        <v>1127</v>
      </c>
      <c r="D21" s="10">
        <v>1135</v>
      </c>
      <c r="E21" s="11" t="s">
        <v>31</v>
      </c>
      <c r="F21" s="11" t="s">
        <v>430</v>
      </c>
      <c r="G21" s="11" t="s">
        <v>53</v>
      </c>
      <c r="H21" s="11" t="s">
        <v>467</v>
      </c>
      <c r="I21" s="12" t="s">
        <v>543</v>
      </c>
      <c r="J21" s="40" t="s">
        <v>585</v>
      </c>
      <c r="K21" s="10"/>
      <c r="L21" s="19" t="s">
        <v>544</v>
      </c>
      <c r="M21" s="7" t="str">
        <f t="shared" ref="M21" si="25">IF(A21&lt;&gt;"","武汉威伟机械","------")</f>
        <v>武汉威伟机械</v>
      </c>
      <c r="N21" s="26" t="str">
        <f>VLOOKUP(P21,ch!$A$1:$B$32,2,0)</f>
        <v>鄂AF1588</v>
      </c>
      <c r="O21" s="10" t="s">
        <v>162</v>
      </c>
      <c r="P21" s="29" t="s">
        <v>117</v>
      </c>
      <c r="Q21" s="7" t="str">
        <f t="shared" ref="Q21" si="26">IF(A21&lt;&gt;"","9.6米","--")</f>
        <v>9.6米</v>
      </c>
      <c r="R21" s="14">
        <v>14</v>
      </c>
      <c r="S21" s="14">
        <v>0</v>
      </c>
      <c r="T21" s="14">
        <f t="shared" ref="T21" si="27">SUM(R21:S21)</f>
        <v>14</v>
      </c>
      <c r="U21" s="7" t="str">
        <f t="shared" ref="U21" si="28">IF(A21&lt;&gt;"","分拣摆渡","----")</f>
        <v>分拣摆渡</v>
      </c>
    </row>
    <row r="22" spans="1:21" s="35" customFormat="1" ht="18.75">
      <c r="A22" s="8">
        <v>43195</v>
      </c>
      <c r="B22" s="10" t="s">
        <v>89</v>
      </c>
      <c r="C22" s="10">
        <v>945</v>
      </c>
      <c r="D22" s="10">
        <v>1135</v>
      </c>
      <c r="E22" s="11" t="s">
        <v>31</v>
      </c>
      <c r="F22" s="11" t="s">
        <v>430</v>
      </c>
      <c r="G22" s="11" t="s">
        <v>53</v>
      </c>
      <c r="H22" s="11" t="s">
        <v>467</v>
      </c>
      <c r="I22" s="12" t="s">
        <v>545</v>
      </c>
      <c r="J22" s="40" t="s">
        <v>586</v>
      </c>
      <c r="K22" s="10"/>
      <c r="L22" s="19" t="s">
        <v>546</v>
      </c>
      <c r="M22" s="7" t="str">
        <f t="shared" ref="M22" si="29">IF(A22&lt;&gt;"","武汉威伟机械","------")</f>
        <v>武汉威伟机械</v>
      </c>
      <c r="N22" s="26" t="str">
        <f>VLOOKUP(P22,ch!$A$1:$B$32,2,0)</f>
        <v>鄂AF1588</v>
      </c>
      <c r="O22" s="10" t="s">
        <v>162</v>
      </c>
      <c r="P22" s="29" t="s">
        <v>117</v>
      </c>
      <c r="Q22" s="7" t="str">
        <f t="shared" ref="Q22" si="30">IF(A22&lt;&gt;"","9.6米","--")</f>
        <v>9.6米</v>
      </c>
      <c r="R22" s="14">
        <v>14</v>
      </c>
      <c r="S22" s="14">
        <v>0</v>
      </c>
      <c r="T22" s="14">
        <f t="shared" ref="T22:T23" si="31">SUM(R22:S22)</f>
        <v>14</v>
      </c>
      <c r="U22" s="7" t="str">
        <f t="shared" ref="U22" si="32">IF(A22&lt;&gt;"","分拣摆渡","----")</f>
        <v>分拣摆渡</v>
      </c>
    </row>
    <row r="23" spans="1:21" s="35" customFormat="1" ht="18.75">
      <c r="A23" s="8">
        <v>43195</v>
      </c>
      <c r="B23" s="10" t="s">
        <v>124</v>
      </c>
      <c r="C23" s="10">
        <v>2330</v>
      </c>
      <c r="D23" s="10">
        <v>2340</v>
      </c>
      <c r="E23" s="11" t="s">
        <v>119</v>
      </c>
      <c r="F23" s="11" t="s">
        <v>481</v>
      </c>
      <c r="G23" s="11" t="s">
        <v>53</v>
      </c>
      <c r="H23" s="11" t="s">
        <v>467</v>
      </c>
      <c r="I23" s="12" t="s">
        <v>547</v>
      </c>
      <c r="J23" s="40" t="s">
        <v>587</v>
      </c>
      <c r="K23" s="10"/>
      <c r="L23" s="19" t="s">
        <v>548</v>
      </c>
      <c r="M23" s="7" t="str">
        <f t="shared" si="4"/>
        <v>武汉威伟机械</v>
      </c>
      <c r="N23" s="26" t="str">
        <f>VLOOKUP(P23,ch!$A$1:$B$32,2,0)</f>
        <v>鄂AFX299</v>
      </c>
      <c r="O23" s="10" t="s">
        <v>363</v>
      </c>
      <c r="P23" s="29" t="s">
        <v>118</v>
      </c>
      <c r="Q23" s="7" t="str">
        <f t="shared" si="1"/>
        <v>9.6米</v>
      </c>
      <c r="R23" s="14">
        <v>0</v>
      </c>
      <c r="S23" s="14">
        <v>1</v>
      </c>
      <c r="T23" s="14">
        <f t="shared" si="31"/>
        <v>1</v>
      </c>
      <c r="U23" s="7" t="str">
        <f t="shared" si="3"/>
        <v>分拣摆渡</v>
      </c>
    </row>
    <row r="24" spans="1:21" s="35" customFormat="1" ht="18.75">
      <c r="A24" s="8">
        <v>43195</v>
      </c>
      <c r="B24" s="10" t="s">
        <v>124</v>
      </c>
      <c r="C24" s="10">
        <v>1530</v>
      </c>
      <c r="D24" s="10">
        <v>1540</v>
      </c>
      <c r="E24" s="11" t="s">
        <v>119</v>
      </c>
      <c r="F24" s="11" t="s">
        <v>481</v>
      </c>
      <c r="G24" s="11" t="s">
        <v>53</v>
      </c>
      <c r="H24" s="11" t="s">
        <v>467</v>
      </c>
      <c r="I24" s="12" t="s">
        <v>549</v>
      </c>
      <c r="J24" s="40" t="s">
        <v>588</v>
      </c>
      <c r="K24" s="10"/>
      <c r="L24" s="19" t="s">
        <v>550</v>
      </c>
      <c r="M24" s="7" t="str">
        <f t="shared" ref="M24" si="33">IF(A24&lt;&gt;"","武汉威伟机械","------")</f>
        <v>武汉威伟机械</v>
      </c>
      <c r="N24" s="26" t="str">
        <f>VLOOKUP(P24,ch!$A$1:$B$32,2,0)</f>
        <v>鄂AFX299</v>
      </c>
      <c r="O24" s="10" t="s">
        <v>363</v>
      </c>
      <c r="P24" s="29" t="s">
        <v>118</v>
      </c>
      <c r="Q24" s="7" t="str">
        <f t="shared" ref="Q24" si="34">IF(A24&lt;&gt;"","9.6米","--")</f>
        <v>9.6米</v>
      </c>
      <c r="R24" s="14">
        <v>1</v>
      </c>
      <c r="S24" s="14">
        <v>0</v>
      </c>
      <c r="T24" s="14">
        <f t="shared" ref="T24" si="35">SUM(R24:S24)</f>
        <v>1</v>
      </c>
      <c r="U24" s="7" t="str">
        <f t="shared" ref="U24" si="36">IF(A24&lt;&gt;"","分拣摆渡","----")</f>
        <v>分拣摆渡</v>
      </c>
    </row>
    <row r="25" spans="1:21" s="35" customFormat="1" ht="18.75">
      <c r="A25" s="8">
        <v>43195</v>
      </c>
      <c r="B25" s="10" t="s">
        <v>124</v>
      </c>
      <c r="C25" s="10">
        <v>2030</v>
      </c>
      <c r="D25" s="10">
        <v>2040</v>
      </c>
      <c r="E25" s="11" t="s">
        <v>119</v>
      </c>
      <c r="F25" s="11" t="s">
        <v>481</v>
      </c>
      <c r="G25" s="11" t="s">
        <v>53</v>
      </c>
      <c r="H25" s="11" t="s">
        <v>467</v>
      </c>
      <c r="I25" s="12" t="s">
        <v>551</v>
      </c>
      <c r="J25" s="40" t="s">
        <v>589</v>
      </c>
      <c r="K25" s="10"/>
      <c r="L25" s="19" t="s">
        <v>552</v>
      </c>
      <c r="M25" s="7" t="str">
        <f t="shared" ref="M25" si="37">IF(A25&lt;&gt;"","武汉威伟机械","------")</f>
        <v>武汉威伟机械</v>
      </c>
      <c r="N25" s="26" t="str">
        <f>VLOOKUP(P25,ch!$A$1:$B$32,2,0)</f>
        <v>鄂AFX299</v>
      </c>
      <c r="O25" s="10" t="s">
        <v>363</v>
      </c>
      <c r="P25" s="29" t="s">
        <v>118</v>
      </c>
      <c r="Q25" s="7" t="str">
        <f t="shared" ref="Q25" si="38">IF(A25&lt;&gt;"","9.6米","--")</f>
        <v>9.6米</v>
      </c>
      <c r="R25" s="14">
        <v>1</v>
      </c>
      <c r="S25" s="14">
        <v>0</v>
      </c>
      <c r="T25" s="14">
        <f t="shared" ref="T25" si="39">SUM(R25:S25)</f>
        <v>1</v>
      </c>
      <c r="U25" s="7" t="str">
        <f t="shared" ref="U25" si="40">IF(A25&lt;&gt;"","分拣摆渡","----")</f>
        <v>分拣摆渡</v>
      </c>
    </row>
    <row r="26" spans="1:21" s="35" customFormat="1" ht="18.75">
      <c r="A26" s="8">
        <v>43195</v>
      </c>
      <c r="B26" s="10" t="s">
        <v>124</v>
      </c>
      <c r="C26" s="10">
        <v>1625</v>
      </c>
      <c r="D26" s="10">
        <v>1635</v>
      </c>
      <c r="E26" s="11" t="s">
        <v>119</v>
      </c>
      <c r="F26" s="11" t="s">
        <v>481</v>
      </c>
      <c r="G26" s="11" t="s">
        <v>53</v>
      </c>
      <c r="H26" s="11" t="s">
        <v>467</v>
      </c>
      <c r="I26" s="12" t="s">
        <v>553</v>
      </c>
      <c r="J26" s="40" t="s">
        <v>590</v>
      </c>
      <c r="K26" s="10"/>
      <c r="L26" s="19" t="s">
        <v>554</v>
      </c>
      <c r="M26" s="7" t="str">
        <f t="shared" ref="M26" si="41">IF(A26&lt;&gt;"","武汉威伟机械","------")</f>
        <v>武汉威伟机械</v>
      </c>
      <c r="N26" s="26" t="str">
        <f>VLOOKUP(P26,ch!$A$1:$B$32,2,0)</f>
        <v>鄂AFX299</v>
      </c>
      <c r="O26" s="10" t="s">
        <v>363</v>
      </c>
      <c r="P26" s="29" t="s">
        <v>118</v>
      </c>
      <c r="Q26" s="7" t="str">
        <f t="shared" ref="Q26" si="42">IF(A26&lt;&gt;"","9.6米","--")</f>
        <v>9.6米</v>
      </c>
      <c r="R26" s="14">
        <v>1</v>
      </c>
      <c r="S26" s="14">
        <v>0</v>
      </c>
      <c r="T26" s="14">
        <f t="shared" ref="T26" si="43">SUM(R26:S26)</f>
        <v>1</v>
      </c>
      <c r="U26" s="7" t="str">
        <f t="shared" ref="U26" si="44">IF(A26&lt;&gt;"","分拣摆渡","----")</f>
        <v>分拣摆渡</v>
      </c>
    </row>
    <row r="27" spans="1:21" s="35" customFormat="1" ht="18.75">
      <c r="A27" s="8">
        <v>43195</v>
      </c>
      <c r="B27" s="10" t="s">
        <v>124</v>
      </c>
      <c r="C27" s="10">
        <v>1430</v>
      </c>
      <c r="D27" s="10">
        <v>1440</v>
      </c>
      <c r="E27" s="11" t="s">
        <v>119</v>
      </c>
      <c r="F27" s="11" t="s">
        <v>481</v>
      </c>
      <c r="G27" s="11" t="s">
        <v>53</v>
      </c>
      <c r="H27" s="11" t="s">
        <v>467</v>
      </c>
      <c r="I27" s="12" t="s">
        <v>555</v>
      </c>
      <c r="J27" s="40" t="s">
        <v>591</v>
      </c>
      <c r="K27" s="10"/>
      <c r="L27" s="19" t="s">
        <v>556</v>
      </c>
      <c r="M27" s="7" t="str">
        <f t="shared" ref="M27" si="45">IF(A27&lt;&gt;"","武汉威伟机械","------")</f>
        <v>武汉威伟机械</v>
      </c>
      <c r="N27" s="26" t="str">
        <f>VLOOKUP(P27,ch!$A$1:$B$32,2,0)</f>
        <v>鄂AFX299</v>
      </c>
      <c r="O27" s="10" t="s">
        <v>363</v>
      </c>
      <c r="P27" s="29" t="s">
        <v>118</v>
      </c>
      <c r="Q27" s="7" t="str">
        <f t="shared" ref="Q27" si="46">IF(A27&lt;&gt;"","9.6米","--")</f>
        <v>9.6米</v>
      </c>
      <c r="R27" s="14">
        <v>2</v>
      </c>
      <c r="S27" s="14">
        <v>0</v>
      </c>
      <c r="T27" s="14">
        <f t="shared" ref="T27" si="47">SUM(R27:S27)</f>
        <v>2</v>
      </c>
      <c r="U27" s="7" t="str">
        <f t="shared" ref="U27" si="48">IF(A27&lt;&gt;"","分拣摆渡","----")</f>
        <v>分拣摆渡</v>
      </c>
    </row>
    <row r="28" spans="1:21" s="35" customFormat="1" ht="18.75">
      <c r="A28" s="8">
        <v>43195</v>
      </c>
      <c r="B28" s="10" t="s">
        <v>124</v>
      </c>
      <c r="C28" s="10">
        <v>1130</v>
      </c>
      <c r="D28" s="10">
        <v>1140</v>
      </c>
      <c r="E28" s="11" t="s">
        <v>119</v>
      </c>
      <c r="F28" s="11" t="s">
        <v>481</v>
      </c>
      <c r="G28" s="11" t="s">
        <v>53</v>
      </c>
      <c r="H28" s="11" t="s">
        <v>467</v>
      </c>
      <c r="I28" s="12" t="s">
        <v>557</v>
      </c>
      <c r="J28" s="40" t="s">
        <v>592</v>
      </c>
      <c r="K28" s="10"/>
      <c r="L28" s="19" t="s">
        <v>558</v>
      </c>
      <c r="M28" s="7" t="str">
        <f t="shared" ref="M28" si="49">IF(A28&lt;&gt;"","武汉威伟机械","------")</f>
        <v>武汉威伟机械</v>
      </c>
      <c r="N28" s="26" t="str">
        <f>VLOOKUP(P28,ch!$A$1:$B$32,2,0)</f>
        <v>鄂AFX299</v>
      </c>
      <c r="O28" s="10" t="s">
        <v>363</v>
      </c>
      <c r="P28" s="29" t="s">
        <v>118</v>
      </c>
      <c r="Q28" s="7" t="str">
        <f t="shared" ref="Q28" si="50">IF(A28&lt;&gt;"","9.6米","--")</f>
        <v>9.6米</v>
      </c>
      <c r="R28" s="14">
        <v>1</v>
      </c>
      <c r="S28" s="14">
        <v>0</v>
      </c>
      <c r="T28" s="14">
        <f t="shared" ref="T28" si="51">SUM(R28:S28)</f>
        <v>1</v>
      </c>
      <c r="U28" s="7" t="str">
        <f t="shared" ref="U28" si="52">IF(A28&lt;&gt;"","分拣摆渡","----")</f>
        <v>分拣摆渡</v>
      </c>
    </row>
    <row r="29" spans="1:21" s="35" customFormat="1" ht="18.75">
      <c r="A29" s="8">
        <v>43195</v>
      </c>
      <c r="B29" s="10" t="s">
        <v>124</v>
      </c>
      <c r="C29" s="10">
        <v>1030</v>
      </c>
      <c r="D29" s="10">
        <v>1040</v>
      </c>
      <c r="E29" s="11" t="s">
        <v>119</v>
      </c>
      <c r="F29" s="11" t="s">
        <v>481</v>
      </c>
      <c r="G29" s="11" t="s">
        <v>53</v>
      </c>
      <c r="H29" s="11" t="s">
        <v>467</v>
      </c>
      <c r="I29" s="12" t="s">
        <v>559</v>
      </c>
      <c r="J29" s="40" t="s">
        <v>593</v>
      </c>
      <c r="K29" s="10"/>
      <c r="L29" s="19" t="s">
        <v>560</v>
      </c>
      <c r="M29" s="7" t="str">
        <f t="shared" ref="M29" si="53">IF(A29&lt;&gt;"","武汉威伟机械","------")</f>
        <v>武汉威伟机械</v>
      </c>
      <c r="N29" s="26" t="str">
        <f>VLOOKUP(P29,ch!$A$1:$B$32,2,0)</f>
        <v>鄂AFX299</v>
      </c>
      <c r="O29" s="10" t="s">
        <v>363</v>
      </c>
      <c r="P29" s="29" t="s">
        <v>118</v>
      </c>
      <c r="Q29" s="7" t="str">
        <f t="shared" ref="Q29" si="54">IF(A29&lt;&gt;"","9.6米","--")</f>
        <v>9.6米</v>
      </c>
      <c r="R29" s="14">
        <v>1</v>
      </c>
      <c r="S29" s="14">
        <v>1</v>
      </c>
      <c r="T29" s="14">
        <f t="shared" ref="T29" si="55">SUM(R29:S29)</f>
        <v>2</v>
      </c>
      <c r="U29" s="7" t="str">
        <f t="shared" ref="U29" si="56">IF(A29&lt;&gt;"","分拣摆渡","----")</f>
        <v>分拣摆渡</v>
      </c>
    </row>
    <row r="30" spans="1:21" s="35" customFormat="1" ht="18.75">
      <c r="A30" s="8">
        <v>43195</v>
      </c>
      <c r="B30" s="10" t="s">
        <v>124</v>
      </c>
      <c r="C30" s="10">
        <v>2130</v>
      </c>
      <c r="D30" s="10">
        <v>2140</v>
      </c>
      <c r="E30" s="11" t="s">
        <v>119</v>
      </c>
      <c r="F30" s="11" t="s">
        <v>481</v>
      </c>
      <c r="G30" s="11" t="s">
        <v>53</v>
      </c>
      <c r="H30" s="11" t="s">
        <v>467</v>
      </c>
      <c r="I30" s="12" t="s">
        <v>561</v>
      </c>
      <c r="J30" s="40" t="s">
        <v>594</v>
      </c>
      <c r="K30" s="10"/>
      <c r="L30" s="19" t="s">
        <v>562</v>
      </c>
      <c r="M30" s="7" t="str">
        <f t="shared" ref="M30" si="57">IF(A30&lt;&gt;"","武汉威伟机械","------")</f>
        <v>武汉威伟机械</v>
      </c>
      <c r="N30" s="26" t="str">
        <f>VLOOKUP(P30,ch!$A$1:$B$32,2,0)</f>
        <v>鄂AFX299</v>
      </c>
      <c r="O30" s="10" t="s">
        <v>363</v>
      </c>
      <c r="P30" s="29" t="s">
        <v>118</v>
      </c>
      <c r="Q30" s="7" t="str">
        <f t="shared" ref="Q30" si="58">IF(A30&lt;&gt;"","9.6米","--")</f>
        <v>9.6米</v>
      </c>
      <c r="R30" s="14">
        <v>1</v>
      </c>
      <c r="S30" s="14">
        <v>0</v>
      </c>
      <c r="T30" s="14">
        <f t="shared" ref="T30" si="59">SUM(R30:S30)</f>
        <v>1</v>
      </c>
      <c r="U30" s="7" t="str">
        <f t="shared" ref="U30" si="60">IF(A30&lt;&gt;"","分拣摆渡","----")</f>
        <v>分拣摆渡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12"/>
      <c r="J31" s="39"/>
      <c r="K31" s="10"/>
      <c r="L31" s="19"/>
      <c r="M31" s="7" t="str">
        <f t="shared" si="4"/>
        <v>------</v>
      </c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12"/>
      <c r="J32" s="39"/>
      <c r="K32" s="10"/>
      <c r="L32" s="19"/>
      <c r="M32" s="7" t="str">
        <f t="shared" si="4"/>
        <v>------</v>
      </c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3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39"/>
      <c r="K33" s="10"/>
      <c r="L33" s="19"/>
      <c r="M33" s="7" t="str">
        <f t="shared" si="4"/>
        <v>------</v>
      </c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3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39"/>
      <c r="K34" s="10"/>
      <c r="L34" s="19"/>
      <c r="M34" s="7" t="str">
        <f t="shared" si="4"/>
        <v>------</v>
      </c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3" ht="18.75">
      <c r="I35" s="37"/>
      <c r="J35" s="37"/>
      <c r="K35" s="34"/>
      <c r="L35" s="34"/>
      <c r="M35" s="4"/>
      <c r="N35" s="31"/>
      <c r="O35" s="31"/>
      <c r="P35" s="32"/>
      <c r="Q35" s="4"/>
      <c r="R35" s="34"/>
      <c r="S35" s="34"/>
      <c r="T35" s="34"/>
      <c r="U35" s="4"/>
      <c r="V35" s="34"/>
      <c r="W35" s="34"/>
    </row>
    <row r="36" spans="1:23" ht="18.75">
      <c r="I36" s="37"/>
      <c r="J36" s="37"/>
      <c r="K36" s="34"/>
      <c r="L36" s="34"/>
      <c r="M36" s="4"/>
      <c r="N36" s="31"/>
      <c r="O36" s="31"/>
      <c r="P36" s="32"/>
      <c r="Q36" s="4"/>
      <c r="R36" s="34"/>
      <c r="S36" s="34"/>
      <c r="T36" s="34"/>
      <c r="U36" s="4"/>
      <c r="V36" s="34"/>
      <c r="W36" s="34"/>
    </row>
    <row r="37" spans="1:23" ht="18.75">
      <c r="I37" s="37"/>
      <c r="J37" s="37"/>
      <c r="K37" s="34"/>
      <c r="L37" s="34"/>
      <c r="M37" s="4"/>
      <c r="N37" s="31"/>
      <c r="O37" s="31"/>
      <c r="P37" s="32"/>
      <c r="Q37" s="4"/>
      <c r="R37" s="34"/>
      <c r="S37" s="34"/>
      <c r="T37" s="34"/>
      <c r="U37" s="4"/>
      <c r="V37" s="34"/>
      <c r="W37" s="34"/>
    </row>
    <row r="38" spans="1:23" ht="18.75">
      <c r="I38" s="37"/>
      <c r="J38" s="37"/>
      <c r="K38" s="34"/>
      <c r="L38" s="34"/>
      <c r="M38" s="4"/>
      <c r="N38" s="31"/>
      <c r="O38" s="31"/>
      <c r="P38" s="32"/>
      <c r="Q38" s="4"/>
      <c r="R38" s="34"/>
      <c r="S38" s="34"/>
      <c r="T38" s="34"/>
      <c r="U38" s="4"/>
      <c r="V38" s="34"/>
      <c r="W38" s="34"/>
    </row>
    <row r="39" spans="1:23" ht="18.75">
      <c r="I39" s="37"/>
      <c r="J39" s="37"/>
      <c r="K39" s="34"/>
      <c r="L39" s="34"/>
      <c r="M39" s="4"/>
      <c r="N39" s="31"/>
      <c r="O39" s="31"/>
      <c r="P39" s="32"/>
      <c r="Q39" s="4"/>
      <c r="R39" s="34"/>
      <c r="S39" s="34"/>
      <c r="T39" s="34"/>
      <c r="U39" s="4"/>
      <c r="V39" s="34"/>
      <c r="W39" s="34"/>
    </row>
    <row r="40" spans="1:23" ht="18.75">
      <c r="I40" s="37"/>
      <c r="J40" s="37"/>
      <c r="K40" s="34"/>
      <c r="L40" s="34"/>
      <c r="M40" s="4"/>
      <c r="N40" s="31"/>
      <c r="O40" s="31"/>
      <c r="P40" s="32"/>
      <c r="Q40" s="4"/>
      <c r="R40" s="34"/>
      <c r="S40" s="34"/>
      <c r="T40" s="34"/>
      <c r="U40" s="4"/>
      <c r="V40" s="34"/>
      <c r="W40" s="34"/>
    </row>
    <row r="41" spans="1:23" ht="18.75">
      <c r="I41" s="37"/>
      <c r="J41" s="37"/>
      <c r="K41" s="34"/>
      <c r="L41" s="34"/>
      <c r="M41" s="4"/>
      <c r="N41" s="31"/>
      <c r="O41" s="31"/>
      <c r="P41" s="32"/>
      <c r="Q41" s="4"/>
      <c r="R41" s="34"/>
      <c r="S41" s="34"/>
      <c r="T41" s="34"/>
      <c r="U41" s="4"/>
      <c r="V41" s="34"/>
      <c r="W41" s="34"/>
    </row>
    <row r="42" spans="1:23" ht="18.75">
      <c r="I42" s="37"/>
      <c r="J42" s="37"/>
      <c r="K42" s="34"/>
      <c r="L42" s="34"/>
      <c r="M42" s="4"/>
      <c r="N42" s="31"/>
      <c r="O42" s="31"/>
      <c r="P42" s="32"/>
      <c r="Q42" s="4"/>
      <c r="R42" s="34"/>
      <c r="S42" s="34"/>
      <c r="T42" s="34"/>
      <c r="U42" s="4"/>
      <c r="V42" s="34"/>
      <c r="W42" s="34"/>
    </row>
    <row r="43" spans="1:23" ht="18.75">
      <c r="I43" s="37"/>
      <c r="J43" s="37"/>
      <c r="K43" s="34"/>
      <c r="L43" s="34"/>
      <c r="M43" s="4"/>
      <c r="N43" s="31"/>
      <c r="O43" s="31"/>
      <c r="P43" s="32"/>
      <c r="Q43" s="4"/>
      <c r="R43" s="34"/>
      <c r="S43" s="34"/>
      <c r="T43" s="34"/>
      <c r="U43" s="4"/>
      <c r="V43" s="34"/>
      <c r="W43" s="34"/>
    </row>
    <row r="44" spans="1:23" ht="18.75">
      <c r="I44" s="37"/>
      <c r="J44" s="37"/>
      <c r="K44" s="34"/>
      <c r="L44" s="34"/>
      <c r="M44" s="4"/>
      <c r="N44" s="31"/>
      <c r="O44" s="31"/>
      <c r="P44" s="32"/>
      <c r="Q44" s="4"/>
      <c r="R44" s="34"/>
      <c r="S44" s="34"/>
      <c r="T44" s="34"/>
      <c r="U44" s="4"/>
      <c r="V44" s="34"/>
      <c r="W44" s="34"/>
    </row>
    <row r="45" spans="1:23" ht="18.75">
      <c r="I45" s="37"/>
      <c r="J45" s="37"/>
      <c r="K45" s="34"/>
      <c r="L45" s="34"/>
      <c r="M45" s="4"/>
      <c r="N45" s="31"/>
      <c r="O45" s="31"/>
      <c r="P45" s="32"/>
      <c r="Q45" s="4"/>
      <c r="R45" s="34"/>
      <c r="S45" s="34"/>
      <c r="T45" s="34"/>
      <c r="U45" s="4"/>
      <c r="V45" s="34"/>
      <c r="W45" s="34"/>
    </row>
    <row r="46" spans="1:23" ht="18.75">
      <c r="I46" s="37"/>
      <c r="J46" s="37"/>
      <c r="K46" s="34"/>
      <c r="L46" s="34"/>
      <c r="M46" s="4"/>
      <c r="N46" s="31"/>
      <c r="O46" s="31"/>
      <c r="P46" s="32"/>
      <c r="Q46" s="4"/>
      <c r="R46" s="34"/>
      <c r="S46" s="34"/>
      <c r="T46" s="34"/>
      <c r="U46" s="4"/>
      <c r="V46" s="34"/>
      <c r="W46" s="34"/>
    </row>
  </sheetData>
  <phoneticPr fontId="3" type="noConversion"/>
  <conditionalFormatting sqref="I1:L1048576">
    <cfRule type="duplicateValues" dxfId="294" priority="20"/>
  </conditionalFormatting>
  <conditionalFormatting sqref="I2:J34">
    <cfRule type="duplicateValues" dxfId="293" priority="23"/>
  </conditionalFormatting>
  <conditionalFormatting sqref="L2:L34">
    <cfRule type="duplicateValues" dxfId="292" priority="24"/>
  </conditionalFormatting>
  <conditionalFormatting sqref="I2:J46">
    <cfRule type="duplicateValues" dxfId="291" priority="25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K89"/>
  <sheetViews>
    <sheetView topLeftCell="G7" workbookViewId="0">
      <selection activeCell="O21" sqref="O21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658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43196</v>
      </c>
      <c r="B2" s="10" t="s">
        <v>63</v>
      </c>
      <c r="C2" s="10">
        <v>1530</v>
      </c>
      <c r="D2" s="10">
        <v>1728</v>
      </c>
      <c r="E2" s="11" t="s">
        <v>37</v>
      </c>
      <c r="F2" s="11" t="s">
        <v>501</v>
      </c>
      <c r="G2" s="11" t="s">
        <v>31</v>
      </c>
      <c r="H2" s="11" t="s">
        <v>430</v>
      </c>
      <c r="I2" s="39" t="s">
        <v>597</v>
      </c>
      <c r="J2" s="40" t="s">
        <v>660</v>
      </c>
      <c r="K2" s="10"/>
      <c r="L2" s="19" t="s">
        <v>598</v>
      </c>
      <c r="M2" s="7" t="str">
        <f t="shared" ref="M2:M31" si="0">IF(A2&lt;&gt;"","武汉威伟机械","------")</f>
        <v>武汉威伟机械</v>
      </c>
      <c r="N2" s="26" t="e">
        <f>VLOOKUP(P2,ch!$A$1:$B$32,2,0)</f>
        <v>#N/A</v>
      </c>
      <c r="O2" s="10" t="s">
        <v>164</v>
      </c>
      <c r="P2" s="29" t="s">
        <v>58</v>
      </c>
      <c r="Q2" s="7" t="str">
        <f t="shared" ref="Q2:Q31" si="1">IF(A2&lt;&gt;"","9.6米","--")</f>
        <v>9.6米</v>
      </c>
      <c r="R2" s="14">
        <v>14</v>
      </c>
      <c r="S2" s="14">
        <v>0</v>
      </c>
      <c r="T2" s="14">
        <f>SUM(R2:S2)</f>
        <v>14</v>
      </c>
      <c r="U2" s="7" t="str">
        <f t="shared" ref="U2:U11" si="2">IF(A2&lt;&gt;"","分拣摆渡","----")</f>
        <v>分拣摆渡</v>
      </c>
    </row>
    <row r="3" spans="1:63" s="35" customFormat="1" ht="18.75">
      <c r="A3" s="8">
        <v>43196</v>
      </c>
      <c r="B3" s="10" t="s">
        <v>63</v>
      </c>
      <c r="C3" s="10">
        <v>1730</v>
      </c>
      <c r="D3" s="10">
        <v>1907</v>
      </c>
      <c r="E3" s="11" t="s">
        <v>37</v>
      </c>
      <c r="F3" s="11" t="s">
        <v>501</v>
      </c>
      <c r="G3" s="11" t="s">
        <v>31</v>
      </c>
      <c r="H3" s="11" t="s">
        <v>430</v>
      </c>
      <c r="I3" s="39" t="s">
        <v>626</v>
      </c>
      <c r="J3" s="40" t="s">
        <v>661</v>
      </c>
      <c r="K3" s="10"/>
      <c r="L3" s="19" t="s">
        <v>627</v>
      </c>
      <c r="M3" s="7" t="str">
        <f t="shared" si="0"/>
        <v>武汉威伟机械</v>
      </c>
      <c r="N3" s="26" t="str">
        <f>VLOOKUP(P3,ch!$A$1:$B$32,2,0)</f>
        <v>鄂FJU350</v>
      </c>
      <c r="O3" s="10" t="s">
        <v>24</v>
      </c>
      <c r="P3" s="29" t="s">
        <v>48</v>
      </c>
      <c r="Q3" s="7" t="str">
        <f t="shared" si="1"/>
        <v>9.6米</v>
      </c>
      <c r="R3" s="14">
        <v>14</v>
      </c>
      <c r="S3" s="14">
        <v>0</v>
      </c>
      <c r="T3" s="14">
        <f>SUM(R3:S3)</f>
        <v>14</v>
      </c>
      <c r="U3" s="7" t="str">
        <f t="shared" si="2"/>
        <v>分拣摆渡</v>
      </c>
    </row>
    <row r="4" spans="1:63" s="35" customFormat="1" ht="18.75">
      <c r="A4" s="8">
        <v>43196</v>
      </c>
      <c r="B4" s="10" t="s">
        <v>234</v>
      </c>
      <c r="C4" s="10">
        <v>1459</v>
      </c>
      <c r="D4" s="10">
        <v>1642</v>
      </c>
      <c r="E4" s="11" t="s">
        <v>26</v>
      </c>
      <c r="F4" s="11" t="s">
        <v>251</v>
      </c>
      <c r="G4" s="11" t="s">
        <v>31</v>
      </c>
      <c r="H4" s="11" t="s">
        <v>430</v>
      </c>
      <c r="I4" s="39" t="s">
        <v>601</v>
      </c>
      <c r="J4" s="40" t="s">
        <v>662</v>
      </c>
      <c r="K4" s="10"/>
      <c r="L4" s="19" t="s">
        <v>602</v>
      </c>
      <c r="M4" s="7" t="str">
        <f t="shared" si="0"/>
        <v>武汉威伟机械</v>
      </c>
      <c r="N4" s="26" t="e">
        <f>VLOOKUP(P4,ch!$A$1:$B$32,2,0)</f>
        <v>#N/A</v>
      </c>
      <c r="O4" s="10" t="s">
        <v>176</v>
      </c>
      <c r="P4" s="29" t="s">
        <v>242</v>
      </c>
      <c r="Q4" s="7" t="str">
        <f t="shared" si="1"/>
        <v>9.6米</v>
      </c>
      <c r="R4" s="14">
        <v>11</v>
      </c>
      <c r="S4" s="14">
        <v>0</v>
      </c>
      <c r="T4" s="14">
        <f>SUM(R4:S4)</f>
        <v>11</v>
      </c>
      <c r="U4" s="7" t="str">
        <f t="shared" si="2"/>
        <v>分拣摆渡</v>
      </c>
    </row>
    <row r="5" spans="1:63" s="35" customFormat="1" ht="18.75">
      <c r="A5" s="8">
        <v>43196</v>
      </c>
      <c r="B5" s="10" t="s">
        <v>25</v>
      </c>
      <c r="C5" s="10">
        <v>1929</v>
      </c>
      <c r="D5" s="10">
        <v>2103</v>
      </c>
      <c r="E5" s="11" t="s">
        <v>26</v>
      </c>
      <c r="F5" s="11" t="s">
        <v>251</v>
      </c>
      <c r="G5" s="11" t="s">
        <v>31</v>
      </c>
      <c r="H5" s="11" t="s">
        <v>430</v>
      </c>
      <c r="I5" s="39" t="s">
        <v>621</v>
      </c>
      <c r="J5" s="40" t="s">
        <v>663</v>
      </c>
      <c r="K5" s="10"/>
      <c r="L5" s="19" t="s">
        <v>605</v>
      </c>
      <c r="M5" s="7" t="str">
        <f t="shared" si="0"/>
        <v>武汉威伟机械</v>
      </c>
      <c r="N5" s="26" t="str">
        <f>VLOOKUP(P5,ch!$A$1:$B$32,2,0)</f>
        <v>鄂AFE237</v>
      </c>
      <c r="O5" s="10" t="s">
        <v>177</v>
      </c>
      <c r="P5" s="29" t="s">
        <v>341</v>
      </c>
      <c r="Q5" s="7" t="str">
        <f t="shared" si="1"/>
        <v>9.6米</v>
      </c>
      <c r="R5" s="14">
        <v>14</v>
      </c>
      <c r="S5" s="14">
        <v>0</v>
      </c>
      <c r="T5" s="14">
        <f>SUM(R5:S5)</f>
        <v>14</v>
      </c>
      <c r="U5" s="7" t="str">
        <f t="shared" si="2"/>
        <v>分拣摆渡</v>
      </c>
    </row>
    <row r="6" spans="1:63" s="35" customFormat="1" ht="18.75">
      <c r="A6" s="8">
        <v>43196</v>
      </c>
      <c r="B6" s="10" t="s">
        <v>25</v>
      </c>
      <c r="C6" s="10">
        <v>1930</v>
      </c>
      <c r="D6" s="10">
        <v>2130</v>
      </c>
      <c r="E6" s="11" t="s">
        <v>26</v>
      </c>
      <c r="F6" s="11" t="s">
        <v>251</v>
      </c>
      <c r="G6" s="11" t="s">
        <v>31</v>
      </c>
      <c r="H6" s="11" t="s">
        <v>430</v>
      </c>
      <c r="I6" s="39" t="s">
        <v>606</v>
      </c>
      <c r="J6" s="40" t="s">
        <v>664</v>
      </c>
      <c r="K6" s="10"/>
      <c r="L6" s="19" t="s">
        <v>607</v>
      </c>
      <c r="M6" s="7" t="str">
        <f t="shared" si="0"/>
        <v>武汉威伟机械</v>
      </c>
      <c r="N6" s="26" t="str">
        <f>VLOOKUP(P6,ch!$A$1:$B$32,2,0)</f>
        <v>鄂AZV377</v>
      </c>
      <c r="O6" s="10" t="s">
        <v>175</v>
      </c>
      <c r="P6" s="29" t="s">
        <v>239</v>
      </c>
      <c r="Q6" s="7" t="str">
        <f t="shared" si="1"/>
        <v>9.6米</v>
      </c>
      <c r="R6" s="14">
        <v>6</v>
      </c>
      <c r="S6" s="14">
        <v>0</v>
      </c>
      <c r="T6" s="14">
        <f>SUM(R6:S6)</f>
        <v>6</v>
      </c>
      <c r="U6" s="7" t="str">
        <f t="shared" si="2"/>
        <v>分拣摆渡</v>
      </c>
    </row>
    <row r="7" spans="1:63" s="35" customFormat="1" ht="18.75">
      <c r="A7" s="8">
        <v>43196</v>
      </c>
      <c r="B7" s="10" t="s">
        <v>108</v>
      </c>
      <c r="C7" s="10">
        <v>1700</v>
      </c>
      <c r="D7" s="10">
        <v>1723</v>
      </c>
      <c r="E7" s="11" t="s">
        <v>53</v>
      </c>
      <c r="F7" s="11" t="s">
        <v>517</v>
      </c>
      <c r="G7" s="11" t="s">
        <v>31</v>
      </c>
      <c r="H7" s="11" t="s">
        <v>430</v>
      </c>
      <c r="I7" s="39" t="s">
        <v>595</v>
      </c>
      <c r="J7" s="40" t="s">
        <v>665</v>
      </c>
      <c r="K7" s="10"/>
      <c r="L7" s="19" t="s">
        <v>596</v>
      </c>
      <c r="M7" s="7" t="str">
        <f t="shared" si="0"/>
        <v>武汉威伟机械</v>
      </c>
      <c r="N7" s="26" t="str">
        <f>VLOOKUP(P7,ch!$A$1:$B$32,2,0)</f>
        <v>鄂AAW309</v>
      </c>
      <c r="O7" s="10" t="s">
        <v>165</v>
      </c>
      <c r="P7" s="29" t="s">
        <v>144</v>
      </c>
      <c r="Q7" s="7" t="str">
        <f t="shared" si="1"/>
        <v>9.6米</v>
      </c>
      <c r="R7" s="14">
        <v>14</v>
      </c>
      <c r="S7" s="14">
        <v>0</v>
      </c>
      <c r="T7" s="14">
        <f t="shared" ref="T7:T13" si="3">SUM(R7:S7)</f>
        <v>14</v>
      </c>
      <c r="U7" s="7" t="str">
        <f t="shared" si="2"/>
        <v>分拣摆渡</v>
      </c>
    </row>
    <row r="8" spans="1:63" s="35" customFormat="1" ht="18.75">
      <c r="A8" s="8">
        <v>43196</v>
      </c>
      <c r="B8" s="10" t="s">
        <v>310</v>
      </c>
      <c r="C8" s="10">
        <v>1955</v>
      </c>
      <c r="D8" s="10">
        <v>2025</v>
      </c>
      <c r="E8" s="11" t="s">
        <v>53</v>
      </c>
      <c r="F8" s="11" t="s">
        <v>517</v>
      </c>
      <c r="G8" s="11" t="s">
        <v>31</v>
      </c>
      <c r="H8" s="11" t="s">
        <v>430</v>
      </c>
      <c r="I8" s="39" t="s">
        <v>599</v>
      </c>
      <c r="J8" s="40" t="s">
        <v>666</v>
      </c>
      <c r="K8" s="10"/>
      <c r="L8" s="19" t="s">
        <v>600</v>
      </c>
      <c r="M8" s="7" t="str">
        <f t="shared" si="0"/>
        <v>武汉威伟机械</v>
      </c>
      <c r="N8" s="26" t="str">
        <f>VLOOKUP(P8,ch!$A$1:$B$32,2,0)</f>
        <v>鄂AAW309</v>
      </c>
      <c r="O8" s="10" t="s">
        <v>165</v>
      </c>
      <c r="P8" s="29" t="s">
        <v>144</v>
      </c>
      <c r="Q8" s="7" t="str">
        <f t="shared" si="1"/>
        <v>9.6米</v>
      </c>
      <c r="R8" s="14">
        <v>14</v>
      </c>
      <c r="S8" s="14">
        <v>0</v>
      </c>
      <c r="T8" s="14">
        <f t="shared" si="3"/>
        <v>14</v>
      </c>
      <c r="U8" s="7" t="str">
        <f t="shared" si="2"/>
        <v>分拣摆渡</v>
      </c>
    </row>
    <row r="9" spans="1:63" s="35" customFormat="1" ht="18.75">
      <c r="A9" s="8">
        <v>43196</v>
      </c>
      <c r="B9" s="10" t="s">
        <v>310</v>
      </c>
      <c r="C9" s="10">
        <v>1030</v>
      </c>
      <c r="D9" s="10">
        <v>1050</v>
      </c>
      <c r="E9" s="11" t="s">
        <v>53</v>
      </c>
      <c r="F9" s="11" t="s">
        <v>517</v>
      </c>
      <c r="G9" s="11" t="s">
        <v>31</v>
      </c>
      <c r="H9" s="11" t="s">
        <v>430</v>
      </c>
      <c r="I9" s="39" t="s">
        <v>603</v>
      </c>
      <c r="J9" s="40" t="s">
        <v>667</v>
      </c>
      <c r="K9" s="10"/>
      <c r="L9" s="19" t="s">
        <v>604</v>
      </c>
      <c r="M9" s="7" t="str">
        <f t="shared" si="0"/>
        <v>武汉威伟机械</v>
      </c>
      <c r="N9" s="26" t="str">
        <f>VLOOKUP(P9,ch!$A$1:$B$32,2,0)</f>
        <v>鄂ABY277</v>
      </c>
      <c r="O9" s="10" t="s">
        <v>167</v>
      </c>
      <c r="P9" s="29" t="s">
        <v>191</v>
      </c>
      <c r="Q9" s="7" t="str">
        <f t="shared" si="1"/>
        <v>9.6米</v>
      </c>
      <c r="R9" s="14">
        <v>14</v>
      </c>
      <c r="S9" s="14">
        <v>0</v>
      </c>
      <c r="T9" s="14">
        <f t="shared" si="3"/>
        <v>14</v>
      </c>
      <c r="U9" s="7" t="str">
        <f t="shared" si="2"/>
        <v>分拣摆渡</v>
      </c>
    </row>
    <row r="10" spans="1:63" s="35" customFormat="1" ht="18.75">
      <c r="A10" s="8">
        <v>43196</v>
      </c>
      <c r="B10" s="10" t="s">
        <v>307</v>
      </c>
      <c r="C10" s="10">
        <v>1400</v>
      </c>
      <c r="D10" s="10">
        <v>1420</v>
      </c>
      <c r="E10" s="11" t="s">
        <v>53</v>
      </c>
      <c r="F10" s="11" t="s">
        <v>517</v>
      </c>
      <c r="G10" s="11" t="s">
        <v>31</v>
      </c>
      <c r="H10" s="11" t="s">
        <v>430</v>
      </c>
      <c r="I10" s="39" t="s">
        <v>612</v>
      </c>
      <c r="J10" s="40" t="s">
        <v>668</v>
      </c>
      <c r="K10" s="10"/>
      <c r="L10" s="19" t="s">
        <v>613</v>
      </c>
      <c r="M10" s="7" t="str">
        <f t="shared" si="0"/>
        <v>武汉威伟机械</v>
      </c>
      <c r="N10" s="26" t="str">
        <f>VLOOKUP(P10,ch!$A$1:$B$32,2,0)</f>
        <v>鄂AF1588</v>
      </c>
      <c r="O10" s="10" t="s">
        <v>162</v>
      </c>
      <c r="P10" s="29" t="s">
        <v>117</v>
      </c>
      <c r="Q10" s="7" t="str">
        <f t="shared" si="1"/>
        <v>9.6米</v>
      </c>
      <c r="R10" s="14">
        <v>12</v>
      </c>
      <c r="S10" s="14">
        <v>0</v>
      </c>
      <c r="T10" s="14">
        <f t="shared" ref="T10" si="4">SUM(R10:S10)</f>
        <v>12</v>
      </c>
      <c r="U10" s="7" t="str">
        <f t="shared" si="2"/>
        <v>分拣摆渡</v>
      </c>
    </row>
    <row r="11" spans="1:63" s="35" customFormat="1" ht="18.75">
      <c r="A11" s="8">
        <v>43196</v>
      </c>
      <c r="B11" s="10" t="s">
        <v>60</v>
      </c>
      <c r="C11" s="10">
        <v>2154</v>
      </c>
      <c r="D11" s="10">
        <v>2203</v>
      </c>
      <c r="E11" s="11" t="s">
        <v>53</v>
      </c>
      <c r="F11" s="11" t="s">
        <v>517</v>
      </c>
      <c r="G11" s="11" t="s">
        <v>31</v>
      </c>
      <c r="H11" s="11" t="s">
        <v>430</v>
      </c>
      <c r="I11" s="39" t="s">
        <v>622</v>
      </c>
      <c r="J11" s="40" t="s">
        <v>669</v>
      </c>
      <c r="K11" s="10"/>
      <c r="L11" s="19" t="s">
        <v>623</v>
      </c>
      <c r="M11" s="7" t="str">
        <f t="shared" si="0"/>
        <v>武汉威伟机械</v>
      </c>
      <c r="N11" s="26" t="e">
        <f>VLOOKUP(P11,ch!$A$1:$B$32,2,0)</f>
        <v>#N/A</v>
      </c>
      <c r="O11" s="10" t="s">
        <v>176</v>
      </c>
      <c r="P11" s="29" t="s">
        <v>242</v>
      </c>
      <c r="Q11" s="7" t="str">
        <f t="shared" si="1"/>
        <v>9.6米</v>
      </c>
      <c r="R11" s="14">
        <v>5</v>
      </c>
      <c r="S11" s="14">
        <v>0</v>
      </c>
      <c r="T11" s="14">
        <f>SUM(R11:S11)</f>
        <v>5</v>
      </c>
      <c r="U11" s="7" t="str">
        <f t="shared" si="2"/>
        <v>分拣摆渡</v>
      </c>
    </row>
    <row r="12" spans="1:63" s="35" customFormat="1" ht="18.75">
      <c r="A12" s="8">
        <v>43196</v>
      </c>
      <c r="B12" s="10" t="s">
        <v>60</v>
      </c>
      <c r="C12" s="10">
        <v>1927</v>
      </c>
      <c r="D12" s="10">
        <v>1949</v>
      </c>
      <c r="E12" s="11" t="s">
        <v>53</v>
      </c>
      <c r="F12" s="11" t="s">
        <v>517</v>
      </c>
      <c r="G12" s="11" t="s">
        <v>31</v>
      </c>
      <c r="H12" s="11" t="s">
        <v>430</v>
      </c>
      <c r="I12" s="39" t="s">
        <v>624</v>
      </c>
      <c r="J12" s="40" t="s">
        <v>670</v>
      </c>
      <c r="K12" s="10"/>
      <c r="L12" s="19" t="s">
        <v>625</v>
      </c>
      <c r="M12" s="7" t="str">
        <f t="shared" si="0"/>
        <v>武汉威伟机械</v>
      </c>
      <c r="N12" s="26" t="e">
        <f>VLOOKUP(P12,ch!$A$1:$B$32,2,0)</f>
        <v>#N/A</v>
      </c>
      <c r="O12" s="10" t="s">
        <v>176</v>
      </c>
      <c r="P12" s="29" t="s">
        <v>242</v>
      </c>
      <c r="Q12" s="7" t="str">
        <f t="shared" si="1"/>
        <v>9.6米</v>
      </c>
      <c r="R12" s="14">
        <v>14</v>
      </c>
      <c r="S12" s="14">
        <v>0</v>
      </c>
      <c r="T12" s="14">
        <f t="shared" ref="T12" si="5">SUM(R12:S12)</f>
        <v>14</v>
      </c>
      <c r="U12" s="7" t="str">
        <f t="shared" ref="U12" si="6">IF(A12&lt;&gt;"","分拣摆渡","----")</f>
        <v>分拣摆渡</v>
      </c>
    </row>
    <row r="13" spans="1:63" s="35" customFormat="1" ht="18.75">
      <c r="A13" s="8">
        <v>43196</v>
      </c>
      <c r="B13" s="10" t="s">
        <v>71</v>
      </c>
      <c r="C13" s="10">
        <v>2050</v>
      </c>
      <c r="D13" s="10">
        <v>2100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 t="s">
        <v>608</v>
      </c>
      <c r="J13" s="40" t="s">
        <v>671</v>
      </c>
      <c r="K13" s="10"/>
      <c r="L13" s="19" t="s">
        <v>609</v>
      </c>
      <c r="M13" s="7" t="str">
        <f t="shared" si="0"/>
        <v>武汉威伟机械</v>
      </c>
      <c r="N13" s="26" t="str">
        <f>VLOOKUP(P13,ch!$A$1:$B$32,2,0)</f>
        <v>鄂AF1588</v>
      </c>
      <c r="O13" s="10" t="s">
        <v>162</v>
      </c>
      <c r="P13" s="29" t="s">
        <v>117</v>
      </c>
      <c r="Q13" s="7" t="str">
        <f t="shared" si="1"/>
        <v>9.6米</v>
      </c>
      <c r="R13" s="14">
        <v>14</v>
      </c>
      <c r="S13" s="14">
        <v>0</v>
      </c>
      <c r="T13" s="14">
        <f t="shared" si="3"/>
        <v>14</v>
      </c>
      <c r="U13" s="7" t="str">
        <f t="shared" ref="U13:U31" si="7">IF(A13&lt;&gt;"","分拣摆渡","----")</f>
        <v>分拣摆渡</v>
      </c>
    </row>
    <row r="14" spans="1:63" s="35" customFormat="1" ht="18.75">
      <c r="A14" s="8">
        <v>43196</v>
      </c>
      <c r="B14" s="10" t="s">
        <v>89</v>
      </c>
      <c r="C14" s="10">
        <v>1653</v>
      </c>
      <c r="D14" s="10">
        <v>1703</v>
      </c>
      <c r="E14" s="11" t="s">
        <v>31</v>
      </c>
      <c r="F14" s="11" t="s">
        <v>430</v>
      </c>
      <c r="G14" s="11" t="s">
        <v>53</v>
      </c>
      <c r="H14" s="11" t="s">
        <v>467</v>
      </c>
      <c r="I14" s="39" t="s">
        <v>610</v>
      </c>
      <c r="J14" s="40" t="s">
        <v>672</v>
      </c>
      <c r="K14" s="10"/>
      <c r="L14" s="19" t="s">
        <v>611</v>
      </c>
      <c r="M14" s="7" t="str">
        <f t="shared" si="0"/>
        <v>武汉威伟机械</v>
      </c>
      <c r="N14" s="26" t="str">
        <f>VLOOKUP(P14,ch!$A$1:$B$32,2,0)</f>
        <v>鄂AF1588</v>
      </c>
      <c r="O14" s="10" t="s">
        <v>162</v>
      </c>
      <c r="P14" s="29" t="s">
        <v>117</v>
      </c>
      <c r="Q14" s="7" t="str">
        <f t="shared" si="1"/>
        <v>9.6米</v>
      </c>
      <c r="R14" s="14">
        <v>14</v>
      </c>
      <c r="S14" s="14">
        <v>0</v>
      </c>
      <c r="T14" s="14">
        <f t="shared" ref="T14" si="8">SUM(R14:S14)</f>
        <v>14</v>
      </c>
      <c r="U14" s="7" t="str">
        <f t="shared" si="7"/>
        <v>分拣摆渡</v>
      </c>
    </row>
    <row r="15" spans="1:63" s="35" customFormat="1" ht="18.75">
      <c r="A15" s="8">
        <v>43196</v>
      </c>
      <c r="B15" s="10" t="s">
        <v>89</v>
      </c>
      <c r="C15" s="10">
        <v>1225</v>
      </c>
      <c r="D15" s="10">
        <v>1235</v>
      </c>
      <c r="E15" s="11" t="s">
        <v>31</v>
      </c>
      <c r="F15" s="11" t="s">
        <v>430</v>
      </c>
      <c r="G15" s="11" t="s">
        <v>53</v>
      </c>
      <c r="H15" s="11" t="s">
        <v>467</v>
      </c>
      <c r="I15" s="39" t="s">
        <v>614</v>
      </c>
      <c r="J15" s="40" t="s">
        <v>673</v>
      </c>
      <c r="K15" s="10"/>
      <c r="L15" s="19" t="s">
        <v>656</v>
      </c>
      <c r="M15" s="7" t="str">
        <f t="shared" si="0"/>
        <v>武汉威伟机械</v>
      </c>
      <c r="N15" s="26" t="str">
        <f>VLOOKUP(P15,ch!$A$1:$B$32,2,0)</f>
        <v>鄂AF1588</v>
      </c>
      <c r="O15" s="10" t="s">
        <v>162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ref="T15" si="9">SUM(R15:S15)</f>
        <v>14</v>
      </c>
      <c r="U15" s="7" t="str">
        <f t="shared" si="7"/>
        <v>分拣摆渡</v>
      </c>
    </row>
    <row r="16" spans="1:63" s="35" customFormat="1" ht="18.75">
      <c r="A16" s="8">
        <v>43196</v>
      </c>
      <c r="B16" s="10" t="s">
        <v>89</v>
      </c>
      <c r="C16" s="10">
        <v>1122</v>
      </c>
      <c r="D16" s="10">
        <v>1132</v>
      </c>
      <c r="E16" s="11" t="s">
        <v>31</v>
      </c>
      <c r="F16" s="11" t="s">
        <v>430</v>
      </c>
      <c r="G16" s="11" t="s">
        <v>53</v>
      </c>
      <c r="H16" s="11" t="s">
        <v>467</v>
      </c>
      <c r="I16" s="39" t="s">
        <v>615</v>
      </c>
      <c r="J16" s="40" t="s">
        <v>674</v>
      </c>
      <c r="K16" s="10"/>
      <c r="L16" s="19" t="s">
        <v>616</v>
      </c>
      <c r="M16" s="7" t="str">
        <f t="shared" si="0"/>
        <v>武汉威伟机械</v>
      </c>
      <c r="N16" s="26" t="str">
        <f>VLOOKUP(P16,ch!$A$1:$B$32,2,0)</f>
        <v>鄂AF1588</v>
      </c>
      <c r="O16" s="10" t="s">
        <v>162</v>
      </c>
      <c r="P16" s="29" t="s">
        <v>117</v>
      </c>
      <c r="Q16" s="7" t="str">
        <f t="shared" si="1"/>
        <v>9.6米</v>
      </c>
      <c r="R16" s="14">
        <v>14</v>
      </c>
      <c r="S16" s="14">
        <v>0</v>
      </c>
      <c r="T16" s="14">
        <f t="shared" ref="T16" si="10">SUM(R16:S16)</f>
        <v>14</v>
      </c>
      <c r="U16" s="7" t="str">
        <f t="shared" si="7"/>
        <v>分拣摆渡</v>
      </c>
    </row>
    <row r="17" spans="1:21" s="35" customFormat="1" ht="18.75">
      <c r="A17" s="8">
        <v>43196</v>
      </c>
      <c r="B17" s="10" t="s">
        <v>89</v>
      </c>
      <c r="C17" s="10">
        <v>935</v>
      </c>
      <c r="D17" s="10">
        <v>945</v>
      </c>
      <c r="E17" s="11" t="s">
        <v>31</v>
      </c>
      <c r="F17" s="11" t="s">
        <v>430</v>
      </c>
      <c r="G17" s="11" t="s">
        <v>53</v>
      </c>
      <c r="H17" s="11" t="s">
        <v>467</v>
      </c>
      <c r="I17" s="39" t="s">
        <v>617</v>
      </c>
      <c r="J17" s="40" t="s">
        <v>675</v>
      </c>
      <c r="K17" s="10"/>
      <c r="L17" s="19" t="s">
        <v>618</v>
      </c>
      <c r="M17" s="7" t="str">
        <f t="shared" si="0"/>
        <v>武汉威伟机械</v>
      </c>
      <c r="N17" s="26" t="str">
        <f>VLOOKUP(P17,ch!$A$1:$B$32,2,0)</f>
        <v>鄂AF1588</v>
      </c>
      <c r="O17" s="10" t="s">
        <v>162</v>
      </c>
      <c r="P17" s="29" t="s">
        <v>117</v>
      </c>
      <c r="Q17" s="7" t="str">
        <f t="shared" si="1"/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si="7"/>
        <v>分拣摆渡</v>
      </c>
    </row>
    <row r="18" spans="1:21" s="35" customFormat="1" ht="18.75">
      <c r="A18" s="8">
        <v>43196</v>
      </c>
      <c r="B18" s="10" t="s">
        <v>71</v>
      </c>
      <c r="C18" s="10">
        <v>35</v>
      </c>
      <c r="D18" s="10">
        <v>45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 t="s">
        <v>619</v>
      </c>
      <c r="J18" s="40" t="s">
        <v>676</v>
      </c>
      <c r="K18" s="10"/>
      <c r="L18" s="19" t="s">
        <v>620</v>
      </c>
      <c r="M18" s="7" t="str">
        <f t="shared" si="0"/>
        <v>武汉威伟机械</v>
      </c>
      <c r="N18" s="26" t="str">
        <f>VLOOKUP(P18,ch!$A$1:$B$32,2,0)</f>
        <v>鄂AF1588</v>
      </c>
      <c r="O18" s="10" t="s">
        <v>162</v>
      </c>
      <c r="P18" s="29" t="s">
        <v>117</v>
      </c>
      <c r="Q18" s="7" t="str">
        <f t="shared" si="1"/>
        <v>9.6米</v>
      </c>
      <c r="R18" s="14">
        <v>14</v>
      </c>
      <c r="S18" s="14">
        <v>0</v>
      </c>
      <c r="T18" s="14">
        <f t="shared" ref="T18:T19" si="12">SUM(R18:S18)</f>
        <v>14</v>
      </c>
      <c r="U18" s="7" t="str">
        <f t="shared" si="7"/>
        <v>分拣摆渡</v>
      </c>
    </row>
    <row r="19" spans="1:21" s="35" customFormat="1" ht="18.75">
      <c r="A19" s="8">
        <v>43196</v>
      </c>
      <c r="B19" s="10" t="s">
        <v>628</v>
      </c>
      <c r="C19" s="10">
        <v>2130</v>
      </c>
      <c r="D19" s="10">
        <v>2140</v>
      </c>
      <c r="E19" s="11" t="s">
        <v>119</v>
      </c>
      <c r="F19" s="11" t="s">
        <v>481</v>
      </c>
      <c r="G19" s="11" t="s">
        <v>53</v>
      </c>
      <c r="H19" s="11" t="s">
        <v>467</v>
      </c>
      <c r="I19" s="39" t="s">
        <v>629</v>
      </c>
      <c r="J19" s="40" t="s">
        <v>677</v>
      </c>
      <c r="K19" s="10"/>
      <c r="L19" s="19" t="s">
        <v>630</v>
      </c>
      <c r="M19" s="7" t="str">
        <f t="shared" si="0"/>
        <v>武汉威伟机械</v>
      </c>
      <c r="N19" s="26" t="str">
        <f>VLOOKUP(P19,ch!$A$1:$B$32,2,0)</f>
        <v>鄂AFX299</v>
      </c>
      <c r="O19" s="10" t="s">
        <v>363</v>
      </c>
      <c r="P19" s="29" t="s">
        <v>631</v>
      </c>
      <c r="Q19" s="7" t="str">
        <f t="shared" si="1"/>
        <v>9.6米</v>
      </c>
      <c r="R19" s="14">
        <v>1</v>
      </c>
      <c r="S19" s="14">
        <v>0</v>
      </c>
      <c r="T19" s="14">
        <f t="shared" si="12"/>
        <v>1</v>
      </c>
      <c r="U19" s="7" t="str">
        <f t="shared" si="7"/>
        <v>分拣摆渡</v>
      </c>
    </row>
    <row r="20" spans="1:21" s="35" customFormat="1" ht="18.75">
      <c r="A20" s="8">
        <v>43196</v>
      </c>
      <c r="B20" s="10" t="s">
        <v>628</v>
      </c>
      <c r="C20" s="10">
        <v>2020</v>
      </c>
      <c r="D20" s="10">
        <v>2030</v>
      </c>
      <c r="E20" s="11" t="s">
        <v>119</v>
      </c>
      <c r="F20" s="11" t="s">
        <v>481</v>
      </c>
      <c r="G20" s="11" t="s">
        <v>53</v>
      </c>
      <c r="H20" s="11" t="s">
        <v>467</v>
      </c>
      <c r="I20" s="39" t="s">
        <v>632</v>
      </c>
      <c r="J20" s="40" t="s">
        <v>678</v>
      </c>
      <c r="K20" s="10"/>
      <c r="L20" s="19" t="s">
        <v>633</v>
      </c>
      <c r="M20" s="7" t="str">
        <f t="shared" si="0"/>
        <v>武汉威伟机械</v>
      </c>
      <c r="N20" s="26" t="str">
        <f>VLOOKUP(P20,ch!$A$1:$B$32,2,0)</f>
        <v>鄂AFX299</v>
      </c>
      <c r="O20" s="10" t="s">
        <v>363</v>
      </c>
      <c r="P20" s="29" t="s">
        <v>631</v>
      </c>
      <c r="Q20" s="7" t="str">
        <f t="shared" si="1"/>
        <v>9.6米</v>
      </c>
      <c r="R20" s="14">
        <v>1</v>
      </c>
      <c r="S20" s="14">
        <v>0</v>
      </c>
      <c r="T20" s="14">
        <f t="shared" ref="T20:T31" si="13">SUM(R20:S20)</f>
        <v>1</v>
      </c>
      <c r="U20" s="7" t="str">
        <f t="shared" si="7"/>
        <v>分拣摆渡</v>
      </c>
    </row>
    <row r="21" spans="1:21" s="35" customFormat="1" ht="18.75">
      <c r="A21" s="8">
        <v>43196</v>
      </c>
      <c r="B21" s="10" t="s">
        <v>628</v>
      </c>
      <c r="C21" s="10">
        <v>1630</v>
      </c>
      <c r="D21" s="10">
        <v>1640</v>
      </c>
      <c r="E21" s="11" t="s">
        <v>119</v>
      </c>
      <c r="F21" s="11" t="s">
        <v>481</v>
      </c>
      <c r="G21" s="11" t="s">
        <v>53</v>
      </c>
      <c r="H21" s="11" t="s">
        <v>467</v>
      </c>
      <c r="I21" s="39" t="s">
        <v>634</v>
      </c>
      <c r="J21" s="40" t="s">
        <v>679</v>
      </c>
      <c r="K21" s="10"/>
      <c r="L21" s="19" t="s">
        <v>635</v>
      </c>
      <c r="M21" s="7" t="str">
        <f t="shared" si="0"/>
        <v>武汉威伟机械</v>
      </c>
      <c r="N21" s="26" t="str">
        <f>VLOOKUP(P21,ch!$A$1:$B$32,2,0)</f>
        <v>鄂AFX299</v>
      </c>
      <c r="O21" s="10" t="s">
        <v>363</v>
      </c>
      <c r="P21" s="29" t="s">
        <v>631</v>
      </c>
      <c r="Q21" s="7" t="str">
        <f t="shared" si="1"/>
        <v>9.6米</v>
      </c>
      <c r="R21" s="14">
        <v>1</v>
      </c>
      <c r="S21" s="14">
        <v>0</v>
      </c>
      <c r="T21" s="14">
        <f t="shared" si="13"/>
        <v>1</v>
      </c>
      <c r="U21" s="7" t="str">
        <f t="shared" si="7"/>
        <v>分拣摆渡</v>
      </c>
    </row>
    <row r="22" spans="1:21" s="35" customFormat="1" ht="18.75">
      <c r="A22" s="8">
        <v>43196</v>
      </c>
      <c r="B22" s="10" t="s">
        <v>628</v>
      </c>
      <c r="C22" s="10">
        <v>1530</v>
      </c>
      <c r="D22" s="10">
        <v>1540</v>
      </c>
      <c r="E22" s="11" t="s">
        <v>119</v>
      </c>
      <c r="F22" s="11" t="s">
        <v>481</v>
      </c>
      <c r="G22" s="11" t="s">
        <v>53</v>
      </c>
      <c r="H22" s="11" t="s">
        <v>467</v>
      </c>
      <c r="I22" s="39" t="s">
        <v>636</v>
      </c>
      <c r="J22" s="40" t="s">
        <v>680</v>
      </c>
      <c r="K22" s="10"/>
      <c r="L22" s="19" t="s">
        <v>637</v>
      </c>
      <c r="M22" s="7" t="str">
        <f t="shared" si="0"/>
        <v>武汉威伟机械</v>
      </c>
      <c r="N22" s="26" t="str">
        <f>VLOOKUP(P22,ch!$A$1:$B$32,2,0)</f>
        <v>鄂AFX299</v>
      </c>
      <c r="O22" s="10" t="s">
        <v>363</v>
      </c>
      <c r="P22" s="29" t="s">
        <v>631</v>
      </c>
      <c r="Q22" s="7" t="str">
        <f t="shared" si="1"/>
        <v>9.6米</v>
      </c>
      <c r="R22" s="14">
        <v>1</v>
      </c>
      <c r="S22" s="14">
        <v>0</v>
      </c>
      <c r="T22" s="14">
        <f t="shared" si="13"/>
        <v>1</v>
      </c>
      <c r="U22" s="7" t="str">
        <f t="shared" si="7"/>
        <v>分拣摆渡</v>
      </c>
    </row>
    <row r="23" spans="1:21" s="35" customFormat="1" ht="18.75">
      <c r="A23" s="8">
        <v>43196</v>
      </c>
      <c r="B23" s="10" t="s">
        <v>628</v>
      </c>
      <c r="C23" s="10">
        <v>1420</v>
      </c>
      <c r="D23" s="10">
        <v>1430</v>
      </c>
      <c r="E23" s="11" t="s">
        <v>119</v>
      </c>
      <c r="F23" s="11" t="s">
        <v>481</v>
      </c>
      <c r="G23" s="11" t="s">
        <v>53</v>
      </c>
      <c r="H23" s="11" t="s">
        <v>467</v>
      </c>
      <c r="I23" s="39" t="s">
        <v>638</v>
      </c>
      <c r="J23" s="40" t="s">
        <v>681</v>
      </c>
      <c r="K23" s="10"/>
      <c r="L23" s="19" t="s">
        <v>639</v>
      </c>
      <c r="M23" s="7" t="str">
        <f t="shared" si="0"/>
        <v>武汉威伟机械</v>
      </c>
      <c r="N23" s="26" t="str">
        <f>VLOOKUP(P23,ch!$A$1:$B$32,2,0)</f>
        <v>鄂AFX299</v>
      </c>
      <c r="O23" s="10" t="s">
        <v>363</v>
      </c>
      <c r="P23" s="29" t="s">
        <v>631</v>
      </c>
      <c r="Q23" s="7" t="str">
        <f t="shared" si="1"/>
        <v>9.6米</v>
      </c>
      <c r="R23" s="14">
        <v>1</v>
      </c>
      <c r="S23" s="14">
        <v>0</v>
      </c>
      <c r="T23" s="14">
        <f t="shared" si="13"/>
        <v>1</v>
      </c>
      <c r="U23" s="7" t="str">
        <f t="shared" si="7"/>
        <v>分拣摆渡</v>
      </c>
    </row>
    <row r="24" spans="1:21" s="35" customFormat="1" ht="18.75">
      <c r="A24" s="8">
        <v>43196</v>
      </c>
      <c r="B24" s="10" t="s">
        <v>628</v>
      </c>
      <c r="C24" s="10">
        <v>1135</v>
      </c>
      <c r="D24" s="10">
        <v>1145</v>
      </c>
      <c r="E24" s="11" t="s">
        <v>119</v>
      </c>
      <c r="F24" s="11" t="s">
        <v>481</v>
      </c>
      <c r="G24" s="11" t="s">
        <v>53</v>
      </c>
      <c r="H24" s="11" t="s">
        <v>467</v>
      </c>
      <c r="I24" s="39" t="s">
        <v>640</v>
      </c>
      <c r="J24" s="40" t="s">
        <v>682</v>
      </c>
      <c r="K24" s="10"/>
      <c r="L24" s="19" t="s">
        <v>641</v>
      </c>
      <c r="M24" s="7" t="str">
        <f t="shared" si="0"/>
        <v>武汉威伟机械</v>
      </c>
      <c r="N24" s="26" t="str">
        <f>VLOOKUP(P24,ch!$A$1:$B$32,2,0)</f>
        <v>鄂AFX299</v>
      </c>
      <c r="O24" s="10" t="s">
        <v>363</v>
      </c>
      <c r="P24" s="29" t="s">
        <v>631</v>
      </c>
      <c r="Q24" s="7" t="str">
        <f t="shared" si="1"/>
        <v>9.6米</v>
      </c>
      <c r="R24" s="14">
        <v>1</v>
      </c>
      <c r="S24" s="14">
        <v>0</v>
      </c>
      <c r="T24" s="14">
        <f t="shared" si="13"/>
        <v>1</v>
      </c>
      <c r="U24" s="7" t="str">
        <f t="shared" si="7"/>
        <v>分拣摆渡</v>
      </c>
    </row>
    <row r="25" spans="1:21" s="35" customFormat="1" ht="18.75">
      <c r="A25" s="8">
        <v>43196</v>
      </c>
      <c r="B25" s="10" t="s">
        <v>628</v>
      </c>
      <c r="C25" s="10">
        <v>1030</v>
      </c>
      <c r="D25" s="10">
        <v>1040</v>
      </c>
      <c r="E25" s="11" t="s">
        <v>119</v>
      </c>
      <c r="F25" s="11" t="s">
        <v>481</v>
      </c>
      <c r="G25" s="11" t="s">
        <v>53</v>
      </c>
      <c r="H25" s="11" t="s">
        <v>467</v>
      </c>
      <c r="I25" s="39" t="s">
        <v>642</v>
      </c>
      <c r="J25" s="40" t="s">
        <v>683</v>
      </c>
      <c r="K25" s="10"/>
      <c r="L25" s="19" t="s">
        <v>643</v>
      </c>
      <c r="M25" s="7" t="str">
        <f t="shared" si="0"/>
        <v>武汉威伟机械</v>
      </c>
      <c r="N25" s="26" t="str">
        <f>VLOOKUP(P25,ch!$A$1:$B$32,2,0)</f>
        <v>鄂AFX299</v>
      </c>
      <c r="O25" s="10" t="s">
        <v>363</v>
      </c>
      <c r="P25" s="29" t="s">
        <v>631</v>
      </c>
      <c r="Q25" s="7" t="str">
        <f t="shared" si="1"/>
        <v>9.6米</v>
      </c>
      <c r="R25" s="14">
        <v>1</v>
      </c>
      <c r="S25" s="14">
        <v>0</v>
      </c>
      <c r="T25" s="14">
        <f t="shared" si="13"/>
        <v>1</v>
      </c>
      <c r="U25" s="7" t="str">
        <f t="shared" si="7"/>
        <v>分拣摆渡</v>
      </c>
    </row>
    <row r="26" spans="1:21" s="35" customFormat="1" ht="18.75">
      <c r="A26" s="8">
        <v>43196</v>
      </c>
      <c r="B26" s="10" t="s">
        <v>628</v>
      </c>
      <c r="C26" s="10">
        <v>2320</v>
      </c>
      <c r="D26" s="10">
        <v>2330</v>
      </c>
      <c r="E26" s="11" t="s">
        <v>119</v>
      </c>
      <c r="F26" s="11" t="s">
        <v>481</v>
      </c>
      <c r="G26" s="11" t="s">
        <v>53</v>
      </c>
      <c r="H26" s="11" t="s">
        <v>467</v>
      </c>
      <c r="I26" s="39" t="s">
        <v>657</v>
      </c>
      <c r="J26" s="40" t="s">
        <v>684</v>
      </c>
      <c r="K26" s="10"/>
      <c r="L26" s="19" t="s">
        <v>644</v>
      </c>
      <c r="M26" s="7" t="str">
        <f t="shared" si="0"/>
        <v>武汉威伟机械</v>
      </c>
      <c r="N26" s="26" t="str">
        <f>VLOOKUP(P26,ch!$A$1:$B$32,2,0)</f>
        <v>鄂AFX299</v>
      </c>
      <c r="O26" s="10" t="s">
        <v>363</v>
      </c>
      <c r="P26" s="29" t="s">
        <v>631</v>
      </c>
      <c r="Q26" s="7" t="str">
        <f t="shared" si="1"/>
        <v>9.6米</v>
      </c>
      <c r="R26" s="14">
        <v>1</v>
      </c>
      <c r="S26" s="14">
        <v>0</v>
      </c>
      <c r="T26" s="14">
        <f t="shared" si="13"/>
        <v>1</v>
      </c>
      <c r="U26" s="7" t="str">
        <f t="shared" si="7"/>
        <v>分拣摆渡</v>
      </c>
    </row>
    <row r="27" spans="1:21" s="35" customFormat="1" ht="18.75">
      <c r="A27" s="8">
        <v>43196</v>
      </c>
      <c r="B27" s="10" t="s">
        <v>71</v>
      </c>
      <c r="C27" s="10">
        <v>2235</v>
      </c>
      <c r="D27" s="10">
        <v>2249</v>
      </c>
      <c r="E27" s="11" t="s">
        <v>31</v>
      </c>
      <c r="F27" s="11" t="s">
        <v>430</v>
      </c>
      <c r="G27" s="11" t="s">
        <v>53</v>
      </c>
      <c r="H27" s="11" t="s">
        <v>467</v>
      </c>
      <c r="I27" s="39" t="s">
        <v>645</v>
      </c>
      <c r="J27" s="40" t="s">
        <v>685</v>
      </c>
      <c r="K27" s="10"/>
      <c r="L27" s="19" t="s">
        <v>646</v>
      </c>
      <c r="M27" s="7" t="str">
        <f t="shared" si="0"/>
        <v>武汉威伟机械</v>
      </c>
      <c r="N27" s="26" t="str">
        <f>VLOOKUP(P27,ch!$A$1:$B$32,2,0)</f>
        <v>鄂AZR876</v>
      </c>
      <c r="O27" s="10" t="s">
        <v>163</v>
      </c>
      <c r="P27" s="29" t="s">
        <v>647</v>
      </c>
      <c r="Q27" s="7" t="str">
        <f t="shared" si="1"/>
        <v>9.6米</v>
      </c>
      <c r="R27" s="14">
        <v>14</v>
      </c>
      <c r="S27" s="14">
        <v>0</v>
      </c>
      <c r="T27" s="14">
        <f t="shared" si="13"/>
        <v>14</v>
      </c>
      <c r="U27" s="7" t="str">
        <f t="shared" si="7"/>
        <v>分拣摆渡</v>
      </c>
    </row>
    <row r="28" spans="1:21" s="35" customFormat="1" ht="18.75">
      <c r="A28" s="8">
        <v>43196</v>
      </c>
      <c r="B28" s="10" t="s">
        <v>71</v>
      </c>
      <c r="C28" s="10">
        <v>1930</v>
      </c>
      <c r="D28" s="10">
        <v>1940</v>
      </c>
      <c r="E28" s="11" t="s">
        <v>31</v>
      </c>
      <c r="F28" s="11" t="s">
        <v>430</v>
      </c>
      <c r="G28" s="11" t="s">
        <v>53</v>
      </c>
      <c r="H28" s="11" t="s">
        <v>467</v>
      </c>
      <c r="I28" s="39" t="s">
        <v>648</v>
      </c>
      <c r="J28" s="40" t="s">
        <v>686</v>
      </c>
      <c r="K28" s="10"/>
      <c r="L28" s="19" t="s">
        <v>649</v>
      </c>
      <c r="M28" s="7" t="str">
        <f t="shared" si="0"/>
        <v>武汉威伟机械</v>
      </c>
      <c r="N28" s="26" t="str">
        <f>VLOOKUP(P28,ch!$A$1:$B$32,2,0)</f>
        <v>鄂AZR876</v>
      </c>
      <c r="O28" s="10" t="s">
        <v>163</v>
      </c>
      <c r="P28" s="29" t="s">
        <v>647</v>
      </c>
      <c r="Q28" s="7" t="str">
        <f t="shared" si="1"/>
        <v>9.6米</v>
      </c>
      <c r="R28" s="14">
        <v>14</v>
      </c>
      <c r="S28" s="14">
        <v>0</v>
      </c>
      <c r="T28" s="14">
        <f t="shared" si="13"/>
        <v>14</v>
      </c>
      <c r="U28" s="7" t="str">
        <f t="shared" si="7"/>
        <v>分拣摆渡</v>
      </c>
    </row>
    <row r="29" spans="1:21" s="35" customFormat="1" ht="18.75">
      <c r="A29" s="8">
        <v>43196</v>
      </c>
      <c r="B29" s="10" t="s">
        <v>89</v>
      </c>
      <c r="C29" s="10">
        <v>1521</v>
      </c>
      <c r="D29" s="10">
        <v>1531</v>
      </c>
      <c r="E29" s="11" t="s">
        <v>31</v>
      </c>
      <c r="F29" s="11" t="s">
        <v>430</v>
      </c>
      <c r="G29" s="11" t="s">
        <v>53</v>
      </c>
      <c r="H29" s="11" t="s">
        <v>467</v>
      </c>
      <c r="I29" s="39" t="s">
        <v>650</v>
      </c>
      <c r="J29" s="40" t="s">
        <v>687</v>
      </c>
      <c r="K29" s="10"/>
      <c r="L29" s="19" t="s">
        <v>651</v>
      </c>
      <c r="M29" s="7" t="str">
        <f t="shared" si="0"/>
        <v>武汉威伟机械</v>
      </c>
      <c r="N29" s="26" t="str">
        <f>VLOOKUP(P29,ch!$A$1:$B$32,2,0)</f>
        <v>鄂AZR876</v>
      </c>
      <c r="O29" s="10" t="s">
        <v>163</v>
      </c>
      <c r="P29" s="29" t="s">
        <v>647</v>
      </c>
      <c r="Q29" s="7" t="str">
        <f t="shared" si="1"/>
        <v>9.6米</v>
      </c>
      <c r="R29" s="14">
        <v>14</v>
      </c>
      <c r="S29" s="14">
        <v>0</v>
      </c>
      <c r="T29" s="14">
        <f t="shared" si="13"/>
        <v>14</v>
      </c>
      <c r="U29" s="7" t="str">
        <f t="shared" si="7"/>
        <v>分拣摆渡</v>
      </c>
    </row>
    <row r="30" spans="1:21" s="35" customFormat="1" ht="18.75">
      <c r="A30" s="8">
        <v>43196</v>
      </c>
      <c r="B30" s="10" t="s">
        <v>89</v>
      </c>
      <c r="C30" s="10">
        <v>1123</v>
      </c>
      <c r="D30" s="10">
        <v>1133</v>
      </c>
      <c r="E30" s="11" t="s">
        <v>31</v>
      </c>
      <c r="F30" s="11" t="s">
        <v>430</v>
      </c>
      <c r="G30" s="11" t="s">
        <v>53</v>
      </c>
      <c r="H30" s="11" t="s">
        <v>467</v>
      </c>
      <c r="I30" s="39" t="s">
        <v>652</v>
      </c>
      <c r="J30" s="40" t="s">
        <v>688</v>
      </c>
      <c r="K30" s="10"/>
      <c r="L30" s="19" t="s">
        <v>653</v>
      </c>
      <c r="M30" s="7" t="str">
        <f t="shared" si="0"/>
        <v>武汉威伟机械</v>
      </c>
      <c r="N30" s="26" t="str">
        <f>VLOOKUP(P30,ch!$A$1:$B$32,2,0)</f>
        <v>鄂AZR876</v>
      </c>
      <c r="O30" s="10" t="s">
        <v>163</v>
      </c>
      <c r="P30" s="29" t="s">
        <v>647</v>
      </c>
      <c r="Q30" s="7" t="str">
        <f t="shared" si="1"/>
        <v>9.6米</v>
      </c>
      <c r="R30" s="14">
        <v>6</v>
      </c>
      <c r="S30" s="14">
        <v>0</v>
      </c>
      <c r="T30" s="14">
        <f t="shared" si="13"/>
        <v>6</v>
      </c>
      <c r="U30" s="7" t="str">
        <f t="shared" si="7"/>
        <v>分拣摆渡</v>
      </c>
    </row>
    <row r="31" spans="1:21" s="35" customFormat="1" ht="18.75">
      <c r="A31" s="8">
        <v>43196</v>
      </c>
      <c r="B31" s="10" t="s">
        <v>89</v>
      </c>
      <c r="C31" s="10">
        <v>1030</v>
      </c>
      <c r="D31" s="10">
        <v>1040</v>
      </c>
      <c r="E31" s="11" t="s">
        <v>31</v>
      </c>
      <c r="F31" s="11" t="s">
        <v>430</v>
      </c>
      <c r="G31" s="11" t="s">
        <v>53</v>
      </c>
      <c r="H31" s="11" t="s">
        <v>467</v>
      </c>
      <c r="I31" s="39" t="s">
        <v>654</v>
      </c>
      <c r="J31" s="40" t="s">
        <v>689</v>
      </c>
      <c r="K31" s="10"/>
      <c r="L31" s="19" t="s">
        <v>655</v>
      </c>
      <c r="M31" s="7" t="str">
        <f t="shared" si="0"/>
        <v>武汉威伟机械</v>
      </c>
      <c r="N31" s="26" t="str">
        <f>VLOOKUP(P31,ch!$A$1:$B$32,2,0)</f>
        <v>鄂AZR876</v>
      </c>
      <c r="O31" s="10" t="s">
        <v>163</v>
      </c>
      <c r="P31" s="29" t="s">
        <v>647</v>
      </c>
      <c r="Q31" s="7" t="str">
        <f t="shared" si="1"/>
        <v>9.6米</v>
      </c>
      <c r="R31" s="14">
        <v>14</v>
      </c>
      <c r="S31" s="14">
        <v>0</v>
      </c>
      <c r="T31" s="14">
        <f t="shared" si="13"/>
        <v>14</v>
      </c>
      <c r="U31" s="7" t="str">
        <f t="shared" si="7"/>
        <v>分拣摆渡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</sheetData>
  <phoneticPr fontId="3" type="noConversion"/>
  <conditionalFormatting sqref="L9:L89">
    <cfRule type="duplicateValues" dxfId="290" priority="12"/>
  </conditionalFormatting>
  <conditionalFormatting sqref="L2:L8">
    <cfRule type="duplicateValues" dxfId="289" priority="53"/>
  </conditionalFormatting>
  <conditionalFormatting sqref="I9:L89">
    <cfRule type="duplicateValues" dxfId="288" priority="54"/>
  </conditionalFormatting>
  <conditionalFormatting sqref="I9:J89">
    <cfRule type="duplicateValues" dxfId="287" priority="55"/>
  </conditionalFormatting>
  <conditionalFormatting sqref="I90:L1048576 I1:L8">
    <cfRule type="duplicateValues" dxfId="286" priority="56"/>
  </conditionalFormatting>
  <conditionalFormatting sqref="I2:J8">
    <cfRule type="duplicateValues" dxfId="285" priority="58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K61"/>
  <sheetViews>
    <sheetView topLeftCell="H13" workbookViewId="0">
      <selection activeCell="O25" sqref="O25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658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43197</v>
      </c>
      <c r="B2" s="10" t="s">
        <v>63</v>
      </c>
      <c r="C2" s="10">
        <v>1540</v>
      </c>
      <c r="D2" s="10">
        <v>1728</v>
      </c>
      <c r="E2" s="11" t="s">
        <v>37</v>
      </c>
      <c r="F2" s="11" t="s">
        <v>501</v>
      </c>
      <c r="G2" s="11" t="s">
        <v>31</v>
      </c>
      <c r="H2" s="11" t="s">
        <v>467</v>
      </c>
      <c r="I2" s="39"/>
      <c r="J2" s="40" t="s">
        <v>780</v>
      </c>
      <c r="K2" s="10"/>
      <c r="L2" s="19" t="s">
        <v>751</v>
      </c>
      <c r="M2" s="7" t="str">
        <f t="shared" ref="M2:M16" si="0">IF(A2&lt;&gt;"","武汉威伟机械","------")</f>
        <v>武汉威伟机械</v>
      </c>
      <c r="N2" s="26" t="str">
        <f>VLOOKUP(P2,ch!$A$1:$B$32,2,0)</f>
        <v>鄂AZV373</v>
      </c>
      <c r="O2" s="10" t="s">
        <v>174</v>
      </c>
      <c r="P2" s="29" t="s">
        <v>41</v>
      </c>
      <c r="Q2" s="7" t="str">
        <f t="shared" ref="Q2:Q37" si="1">IF(A2&lt;&gt;"","9.6米","--")</f>
        <v>9.6米</v>
      </c>
      <c r="R2" s="14">
        <v>14</v>
      </c>
      <c r="S2" s="14">
        <v>0</v>
      </c>
      <c r="T2" s="14">
        <f t="shared" ref="T2:T10" si="2">SUM(R2:S2)</f>
        <v>14</v>
      </c>
      <c r="U2" s="7" t="str">
        <f t="shared" ref="U2:U37" si="3">IF(A2&lt;&gt;"","分拣摆渡","----")</f>
        <v>分拣摆渡</v>
      </c>
    </row>
    <row r="3" spans="1:63" s="35" customFormat="1" ht="18.75">
      <c r="A3" s="8">
        <v>43197</v>
      </c>
      <c r="B3" s="10" t="s">
        <v>63</v>
      </c>
      <c r="C3" s="10">
        <v>1400</v>
      </c>
      <c r="D3" s="10">
        <v>1526</v>
      </c>
      <c r="E3" s="11" t="s">
        <v>37</v>
      </c>
      <c r="F3" s="11" t="s">
        <v>501</v>
      </c>
      <c r="G3" s="11" t="s">
        <v>31</v>
      </c>
      <c r="H3" s="11" t="s">
        <v>467</v>
      </c>
      <c r="I3" s="39"/>
      <c r="J3" s="40" t="s">
        <v>781</v>
      </c>
      <c r="K3" s="10"/>
      <c r="L3" s="19" t="s">
        <v>760</v>
      </c>
      <c r="M3" s="7" t="str">
        <f t="shared" ref="M3" si="4">IF(A3&lt;&gt;"","武汉威伟机械","------")</f>
        <v>武汉威伟机械</v>
      </c>
      <c r="N3" s="26" t="str">
        <f>VLOOKUP(P3,ch!$A$1:$B$32,2,0)</f>
        <v>鄂AQQ353</v>
      </c>
      <c r="O3" s="10" t="s">
        <v>180</v>
      </c>
      <c r="P3" s="29" t="s">
        <v>44</v>
      </c>
      <c r="Q3" s="7" t="str">
        <f t="shared" ref="Q3" si="5">IF(A3&lt;&gt;"","9.6米","--")</f>
        <v>9.6米</v>
      </c>
      <c r="R3" s="14">
        <v>14</v>
      </c>
      <c r="S3" s="14">
        <v>0</v>
      </c>
      <c r="T3" s="14">
        <f t="shared" ref="T3" si="6">SUM(R3:S3)</f>
        <v>14</v>
      </c>
      <c r="U3" s="7" t="str">
        <f t="shared" ref="U3" si="7">IF(A3&lt;&gt;"","分拣摆渡","----")</f>
        <v>分拣摆渡</v>
      </c>
    </row>
    <row r="4" spans="1:63" s="35" customFormat="1" ht="18.75">
      <c r="A4" s="8">
        <v>43197</v>
      </c>
      <c r="B4" s="10" t="s">
        <v>25</v>
      </c>
      <c r="C4" s="10">
        <v>1840</v>
      </c>
      <c r="D4" s="10">
        <v>2040</v>
      </c>
      <c r="E4" s="45" t="s">
        <v>26</v>
      </c>
      <c r="F4" s="11" t="s">
        <v>251</v>
      </c>
      <c r="G4" s="11" t="s">
        <v>31</v>
      </c>
      <c r="H4" s="11" t="s">
        <v>430</v>
      </c>
      <c r="I4" s="39"/>
      <c r="J4" s="40" t="s">
        <v>782</v>
      </c>
      <c r="K4" s="10"/>
      <c r="L4" s="19" t="s">
        <v>752</v>
      </c>
      <c r="M4" s="7" t="str">
        <f t="shared" si="0"/>
        <v>武汉威伟机械</v>
      </c>
      <c r="N4" s="26" t="str">
        <f>VLOOKUP(P4,ch!$A$1:$B$32,2,0)</f>
        <v>鄂ALU151</v>
      </c>
      <c r="O4" s="10" t="s">
        <v>178</v>
      </c>
      <c r="P4" s="29" t="s">
        <v>35</v>
      </c>
      <c r="Q4" s="7" t="str">
        <f t="shared" si="1"/>
        <v>9.6米</v>
      </c>
      <c r="R4" s="14">
        <v>14</v>
      </c>
      <c r="S4" s="14">
        <v>0</v>
      </c>
      <c r="T4" s="14">
        <f t="shared" si="2"/>
        <v>14</v>
      </c>
      <c r="U4" s="7" t="str">
        <f t="shared" si="3"/>
        <v>分拣摆渡</v>
      </c>
    </row>
    <row r="5" spans="1:63" s="35" customFormat="1" ht="18.75">
      <c r="A5" s="8">
        <v>43197</v>
      </c>
      <c r="B5" s="10" t="s">
        <v>25</v>
      </c>
      <c r="C5" s="10">
        <v>1930</v>
      </c>
      <c r="D5" s="10">
        <v>2115</v>
      </c>
      <c r="E5" s="45" t="s">
        <v>26</v>
      </c>
      <c r="F5" s="11" t="s">
        <v>251</v>
      </c>
      <c r="G5" s="11" t="s">
        <v>31</v>
      </c>
      <c r="H5" s="11" t="s">
        <v>430</v>
      </c>
      <c r="I5" s="39"/>
      <c r="J5" s="40" t="s">
        <v>783</v>
      </c>
      <c r="K5" s="10"/>
      <c r="L5" s="19" t="s">
        <v>759</v>
      </c>
      <c r="M5" s="7" t="str">
        <f t="shared" ref="M5" si="8">IF(A5&lt;&gt;"","武汉威伟机械","------")</f>
        <v>武汉威伟机械</v>
      </c>
      <c r="N5" s="26" t="str">
        <f>VLOOKUP(P5,ch!$A$1:$B$32,2,0)</f>
        <v>鄂AAW309</v>
      </c>
      <c r="O5" s="10" t="s">
        <v>165</v>
      </c>
      <c r="P5" s="29" t="s">
        <v>144</v>
      </c>
      <c r="Q5" s="7" t="str">
        <f t="shared" ref="Q5" si="9">IF(A5&lt;&gt;"","9.6米","--")</f>
        <v>9.6米</v>
      </c>
      <c r="R5" s="14">
        <v>7</v>
      </c>
      <c r="S5" s="14">
        <v>0</v>
      </c>
      <c r="T5" s="14">
        <f t="shared" ref="T5" si="10">SUM(R5:S5)</f>
        <v>7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43197</v>
      </c>
      <c r="B6" s="10" t="s">
        <v>63</v>
      </c>
      <c r="C6" s="10">
        <v>1850</v>
      </c>
      <c r="D6" s="10">
        <v>2040</v>
      </c>
      <c r="E6" s="11" t="s">
        <v>37</v>
      </c>
      <c r="F6" s="11" t="s">
        <v>501</v>
      </c>
      <c r="G6" s="11" t="s">
        <v>31</v>
      </c>
      <c r="H6" s="11" t="s">
        <v>430</v>
      </c>
      <c r="I6" s="39"/>
      <c r="J6" s="40" t="s">
        <v>784</v>
      </c>
      <c r="K6" s="10"/>
      <c r="L6" s="19" t="s">
        <v>753</v>
      </c>
      <c r="M6" s="7" t="str">
        <f t="shared" si="0"/>
        <v>武汉威伟机械</v>
      </c>
      <c r="N6" s="26" t="str">
        <f>VLOOKUP(P6,ch!$A$1:$B$32,2,0)</f>
        <v>鄂ABY256</v>
      </c>
      <c r="O6" s="10" t="s">
        <v>166</v>
      </c>
      <c r="P6" s="29" t="s">
        <v>250</v>
      </c>
      <c r="Q6" s="7" t="str">
        <f t="shared" si="1"/>
        <v>9.6米</v>
      </c>
      <c r="R6" s="14">
        <v>14</v>
      </c>
      <c r="S6" s="14">
        <v>0</v>
      </c>
      <c r="T6" s="14">
        <f t="shared" si="2"/>
        <v>14</v>
      </c>
      <c r="U6" s="7" t="str">
        <f t="shared" si="3"/>
        <v>分拣摆渡</v>
      </c>
    </row>
    <row r="7" spans="1:63" s="35" customFormat="1" ht="18.75">
      <c r="A7" s="8">
        <v>43197</v>
      </c>
      <c r="B7" s="10" t="s">
        <v>52</v>
      </c>
      <c r="C7" s="10">
        <v>1945</v>
      </c>
      <c r="D7" s="10">
        <v>2028</v>
      </c>
      <c r="E7" s="11" t="s">
        <v>754</v>
      </c>
      <c r="F7" s="11" t="s">
        <v>517</v>
      </c>
      <c r="G7" s="11" t="s">
        <v>31</v>
      </c>
      <c r="H7" s="11" t="s">
        <v>430</v>
      </c>
      <c r="I7" s="39"/>
      <c r="J7" s="40" t="s">
        <v>785</v>
      </c>
      <c r="K7" s="10"/>
      <c r="L7" s="19" t="s">
        <v>755</v>
      </c>
      <c r="M7" s="7" t="str">
        <f t="shared" si="0"/>
        <v>武汉威伟机械</v>
      </c>
      <c r="N7" s="26" t="str">
        <f>VLOOKUP(P7,ch!$A$1:$B$32,2,0)</f>
        <v>鄂AZR992</v>
      </c>
      <c r="O7" s="10" t="s">
        <v>183</v>
      </c>
      <c r="P7" s="29" t="s">
        <v>107</v>
      </c>
      <c r="Q7" s="7" t="str">
        <f t="shared" si="1"/>
        <v>9.6米</v>
      </c>
      <c r="R7" s="14">
        <v>14</v>
      </c>
      <c r="S7" s="14">
        <v>0</v>
      </c>
      <c r="T7" s="14">
        <f t="shared" si="2"/>
        <v>14</v>
      </c>
      <c r="U7" s="7" t="str">
        <f t="shared" si="3"/>
        <v>分拣摆渡</v>
      </c>
    </row>
    <row r="8" spans="1:63" s="35" customFormat="1" ht="18.75">
      <c r="A8" s="8">
        <v>43197</v>
      </c>
      <c r="B8" s="10" t="s">
        <v>756</v>
      </c>
      <c r="C8" s="10">
        <v>1322</v>
      </c>
      <c r="D8" s="10">
        <v>1338</v>
      </c>
      <c r="E8" s="11" t="s">
        <v>754</v>
      </c>
      <c r="F8" s="11" t="s">
        <v>517</v>
      </c>
      <c r="G8" s="11" t="s">
        <v>31</v>
      </c>
      <c r="H8" s="11" t="s">
        <v>430</v>
      </c>
      <c r="I8" s="39"/>
      <c r="J8" s="40" t="s">
        <v>786</v>
      </c>
      <c r="K8" s="10"/>
      <c r="L8" s="19" t="s">
        <v>757</v>
      </c>
      <c r="M8" s="7" t="str">
        <f t="shared" si="0"/>
        <v>武汉威伟机械</v>
      </c>
      <c r="N8" s="26" t="str">
        <f>VLOOKUP(P8,ch!$A$1:$B$32,2,0)</f>
        <v>鄂AZR992</v>
      </c>
      <c r="O8" s="10" t="s">
        <v>183</v>
      </c>
      <c r="P8" s="29" t="s">
        <v>107</v>
      </c>
      <c r="Q8" s="7" t="str">
        <f t="shared" si="1"/>
        <v>9.6米</v>
      </c>
      <c r="R8" s="14">
        <v>9</v>
      </c>
      <c r="S8" s="14">
        <v>0</v>
      </c>
      <c r="T8" s="14">
        <f t="shared" si="2"/>
        <v>9</v>
      </c>
      <c r="U8" s="7" t="str">
        <f t="shared" si="3"/>
        <v>分拣摆渡</v>
      </c>
    </row>
    <row r="9" spans="1:63" s="35" customFormat="1" ht="18.75">
      <c r="A9" s="8">
        <v>43197</v>
      </c>
      <c r="B9" s="10" t="s">
        <v>52</v>
      </c>
      <c r="C9" s="10">
        <v>2152</v>
      </c>
      <c r="D9" s="10">
        <v>2202</v>
      </c>
      <c r="E9" s="11" t="s">
        <v>754</v>
      </c>
      <c r="F9" s="11" t="s">
        <v>517</v>
      </c>
      <c r="G9" s="11" t="s">
        <v>31</v>
      </c>
      <c r="H9" s="11" t="s">
        <v>430</v>
      </c>
      <c r="I9" s="39"/>
      <c r="J9" s="40" t="s">
        <v>787</v>
      </c>
      <c r="K9" s="10"/>
      <c r="L9" s="19" t="s">
        <v>758</v>
      </c>
      <c r="M9" s="7" t="str">
        <f t="shared" si="0"/>
        <v>武汉威伟机械</v>
      </c>
      <c r="N9" s="26" t="str">
        <f>VLOOKUP(P9,ch!$A$1:$B$32,2,0)</f>
        <v>鄂AZV377</v>
      </c>
      <c r="O9" s="10" t="s">
        <v>175</v>
      </c>
      <c r="P9" s="29" t="s">
        <v>239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43197</v>
      </c>
      <c r="B10" s="10" t="s">
        <v>71</v>
      </c>
      <c r="C10" s="10">
        <v>1910</v>
      </c>
      <c r="D10" s="10">
        <v>1920</v>
      </c>
      <c r="E10" s="11" t="s">
        <v>31</v>
      </c>
      <c r="F10" s="11" t="s">
        <v>430</v>
      </c>
      <c r="G10" s="11" t="s">
        <v>53</v>
      </c>
      <c r="H10" s="11" t="s">
        <v>467</v>
      </c>
      <c r="I10" s="39"/>
      <c r="J10" s="40" t="s">
        <v>788</v>
      </c>
      <c r="K10" s="10"/>
      <c r="L10" s="19" t="s">
        <v>762</v>
      </c>
      <c r="M10" s="7" t="str">
        <f t="shared" si="0"/>
        <v>武汉威伟机械</v>
      </c>
      <c r="N10" s="26" t="str">
        <f>VLOOKUP(P10,ch!$A$1:$B$32,2,0)</f>
        <v>鄂AZR876</v>
      </c>
      <c r="O10" s="10" t="s">
        <v>163</v>
      </c>
      <c r="P10" s="29" t="s">
        <v>372</v>
      </c>
      <c r="Q10" s="7" t="str">
        <f t="shared" si="1"/>
        <v>9.6米</v>
      </c>
      <c r="R10" s="14">
        <v>14</v>
      </c>
      <c r="S10" s="14">
        <v>0</v>
      </c>
      <c r="T10" s="14">
        <f t="shared" si="2"/>
        <v>14</v>
      </c>
      <c r="U10" s="7" t="str">
        <f t="shared" si="3"/>
        <v>分拣摆渡</v>
      </c>
    </row>
    <row r="11" spans="1:63" s="35" customFormat="1" ht="18.75">
      <c r="A11" s="8">
        <v>43197</v>
      </c>
      <c r="B11" s="10" t="s">
        <v>71</v>
      </c>
      <c r="C11" s="10">
        <v>1645</v>
      </c>
      <c r="D11" s="10">
        <v>1655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/>
      <c r="J11" s="40" t="s">
        <v>789</v>
      </c>
      <c r="K11" s="10"/>
      <c r="L11" s="19" t="s">
        <v>763</v>
      </c>
      <c r="M11" s="7" t="str">
        <f t="shared" ref="M11" si="12">IF(A11&lt;&gt;"","武汉威伟机械","------")</f>
        <v>武汉威伟机械</v>
      </c>
      <c r="N11" s="26" t="str">
        <f>VLOOKUP(P11,ch!$A$1:$B$32,2,0)</f>
        <v>鄂AZR876</v>
      </c>
      <c r="O11" s="10" t="s">
        <v>163</v>
      </c>
      <c r="P11" s="29" t="s">
        <v>372</v>
      </c>
      <c r="Q11" s="7" t="str">
        <f t="shared" ref="Q11" si="13">IF(A11&lt;&gt;"","9.6米","--")</f>
        <v>9.6米</v>
      </c>
      <c r="R11" s="14">
        <v>14</v>
      </c>
      <c r="S11" s="14">
        <v>0</v>
      </c>
      <c r="T11" s="14">
        <f t="shared" ref="T11" si="14">SUM(R11:S11)</f>
        <v>14</v>
      </c>
      <c r="U11" s="7" t="str">
        <f t="shared" ref="U11" si="15">IF(A11&lt;&gt;"","分拣摆渡","----")</f>
        <v>分拣摆渡</v>
      </c>
    </row>
    <row r="12" spans="1:63" s="35" customFormat="1" ht="18.75">
      <c r="A12" s="8">
        <v>43197</v>
      </c>
      <c r="B12" s="10" t="s">
        <v>258</v>
      </c>
      <c r="C12" s="10">
        <v>1145</v>
      </c>
      <c r="D12" s="10">
        <v>1155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/>
      <c r="J12" s="40" t="s">
        <v>790</v>
      </c>
      <c r="K12" s="10"/>
      <c r="L12" s="19" t="s">
        <v>764</v>
      </c>
      <c r="M12" s="7" t="str">
        <f t="shared" ref="M12" si="16">IF(A12&lt;&gt;"","武汉威伟机械","------")</f>
        <v>武汉威伟机械</v>
      </c>
      <c r="N12" s="26" t="str">
        <f>VLOOKUP(P12,ch!$A$1:$B$32,2,0)</f>
        <v>鄂AZR876</v>
      </c>
      <c r="O12" s="10" t="s">
        <v>163</v>
      </c>
      <c r="P12" s="29" t="s">
        <v>372</v>
      </c>
      <c r="Q12" s="7" t="str">
        <f t="shared" ref="Q12" si="17">IF(A12&lt;&gt;"","9.6米","--")</f>
        <v>9.6米</v>
      </c>
      <c r="R12" s="14">
        <v>5</v>
      </c>
      <c r="S12" s="14">
        <v>0</v>
      </c>
      <c r="T12" s="14">
        <f t="shared" ref="T12" si="18">SUM(R12:S12)</f>
        <v>5</v>
      </c>
      <c r="U12" s="7" t="str">
        <f t="shared" ref="U12" si="19">IF(A12&lt;&gt;"","分拣摆渡","----")</f>
        <v>分拣摆渡</v>
      </c>
    </row>
    <row r="13" spans="1:63" s="35" customFormat="1" ht="18.75">
      <c r="A13" s="8">
        <v>43197</v>
      </c>
      <c r="B13" s="10" t="s">
        <v>258</v>
      </c>
      <c r="C13" s="10">
        <v>1040</v>
      </c>
      <c r="D13" s="10">
        <v>1050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/>
      <c r="J13" s="40" t="s">
        <v>791</v>
      </c>
      <c r="K13" s="10"/>
      <c r="L13" s="19" t="s">
        <v>765</v>
      </c>
      <c r="M13" s="7" t="str">
        <f t="shared" ref="M13" si="20">IF(A13&lt;&gt;"","武汉威伟机械","------")</f>
        <v>武汉威伟机械</v>
      </c>
      <c r="N13" s="26" t="str">
        <f>VLOOKUP(P13,ch!$A$1:$B$32,2,0)</f>
        <v>鄂AZR876</v>
      </c>
      <c r="O13" s="10" t="s">
        <v>163</v>
      </c>
      <c r="P13" s="29" t="s">
        <v>372</v>
      </c>
      <c r="Q13" s="7" t="str">
        <f t="shared" ref="Q13" si="21">IF(A13&lt;&gt;"","9.6米","--")</f>
        <v>9.6米</v>
      </c>
      <c r="R13" s="14">
        <v>14</v>
      </c>
      <c r="S13" s="14">
        <v>0</v>
      </c>
      <c r="T13" s="14">
        <f t="shared" ref="T13" si="22">SUM(R13:S13)</f>
        <v>14</v>
      </c>
      <c r="U13" s="7" t="str">
        <f t="shared" ref="U13" si="23">IF(A13&lt;&gt;"","分拣摆渡","----")</f>
        <v>分拣摆渡</v>
      </c>
    </row>
    <row r="14" spans="1:63" s="35" customFormat="1" ht="18.75">
      <c r="A14" s="8">
        <v>43197</v>
      </c>
      <c r="B14" s="10" t="s">
        <v>258</v>
      </c>
      <c r="C14" s="10">
        <v>930</v>
      </c>
      <c r="D14" s="10">
        <v>940</v>
      </c>
      <c r="E14" s="11" t="s">
        <v>31</v>
      </c>
      <c r="F14" s="11" t="s">
        <v>430</v>
      </c>
      <c r="G14" s="11" t="s">
        <v>53</v>
      </c>
      <c r="H14" s="11" t="s">
        <v>467</v>
      </c>
      <c r="I14" s="39"/>
      <c r="J14" s="40" t="s">
        <v>792</v>
      </c>
      <c r="K14" s="10"/>
      <c r="L14" s="19" t="s">
        <v>766</v>
      </c>
      <c r="M14" s="7" t="str">
        <f t="shared" ref="M14" si="24">IF(A14&lt;&gt;"","武汉威伟机械","------")</f>
        <v>武汉威伟机械</v>
      </c>
      <c r="N14" s="26" t="str">
        <f>VLOOKUP(P14,ch!$A$1:$B$32,2,0)</f>
        <v>鄂AZR876</v>
      </c>
      <c r="O14" s="10" t="s">
        <v>163</v>
      </c>
      <c r="P14" s="29" t="s">
        <v>372</v>
      </c>
      <c r="Q14" s="7" t="str">
        <f t="shared" ref="Q14" si="25">IF(A14&lt;&gt;"","9.6米","--")</f>
        <v>9.6米</v>
      </c>
      <c r="R14" s="14">
        <v>14</v>
      </c>
      <c r="S14" s="14">
        <v>0</v>
      </c>
      <c r="T14" s="14">
        <f t="shared" ref="T14" si="26">SUM(R14:S14)</f>
        <v>14</v>
      </c>
      <c r="U14" s="7" t="str">
        <f t="shared" ref="U14" si="27">IF(A14&lt;&gt;"","分拣摆渡","----")</f>
        <v>分拣摆渡</v>
      </c>
    </row>
    <row r="15" spans="1:63" s="35" customFormat="1" ht="18.75">
      <c r="A15" s="8">
        <v>43197</v>
      </c>
      <c r="B15" s="10" t="s">
        <v>71</v>
      </c>
      <c r="C15" s="10">
        <v>30</v>
      </c>
      <c r="D15" s="10">
        <v>40</v>
      </c>
      <c r="E15" s="11" t="s">
        <v>31</v>
      </c>
      <c r="F15" s="11" t="s">
        <v>430</v>
      </c>
      <c r="G15" s="11" t="s">
        <v>53</v>
      </c>
      <c r="H15" s="11" t="s">
        <v>467</v>
      </c>
      <c r="I15" s="39"/>
      <c r="J15" s="40" t="s">
        <v>793</v>
      </c>
      <c r="K15" s="10"/>
      <c r="L15" s="19" t="s">
        <v>767</v>
      </c>
      <c r="M15" s="7" t="str">
        <f t="shared" ref="M15" si="28">IF(A15&lt;&gt;"","武汉威伟机械","------")</f>
        <v>武汉威伟机械</v>
      </c>
      <c r="N15" s="26" t="str">
        <f>VLOOKUP(P15,ch!$A$1:$B$32,2,0)</f>
        <v>鄂AZR876</v>
      </c>
      <c r="O15" s="10" t="s">
        <v>163</v>
      </c>
      <c r="P15" s="29" t="s">
        <v>372</v>
      </c>
      <c r="Q15" s="7" t="str">
        <f t="shared" ref="Q15" si="29">IF(A15&lt;&gt;"","9.6米","--")</f>
        <v>9.6米</v>
      </c>
      <c r="R15" s="14">
        <v>14</v>
      </c>
      <c r="S15" s="14">
        <v>0</v>
      </c>
      <c r="T15" s="14">
        <f t="shared" ref="T15:T16" si="30">SUM(R15:S15)</f>
        <v>14</v>
      </c>
      <c r="U15" s="7" t="str">
        <f t="shared" ref="U15" si="31">IF(A15&lt;&gt;"","分拣摆渡","----")</f>
        <v>分拣摆渡</v>
      </c>
    </row>
    <row r="16" spans="1:63" s="35" customFormat="1" ht="18.75">
      <c r="A16" s="8">
        <v>43197</v>
      </c>
      <c r="B16" s="10" t="s">
        <v>71</v>
      </c>
      <c r="C16" s="10">
        <v>215</v>
      </c>
      <c r="D16" s="10">
        <v>2225</v>
      </c>
      <c r="E16" s="11" t="s">
        <v>31</v>
      </c>
      <c r="F16" s="11" t="s">
        <v>430</v>
      </c>
      <c r="G16" s="11" t="s">
        <v>53</v>
      </c>
      <c r="H16" s="11" t="s">
        <v>467</v>
      </c>
      <c r="I16" s="39"/>
      <c r="J16" s="40" t="s">
        <v>794</v>
      </c>
      <c r="K16" s="10"/>
      <c r="L16" s="19" t="s">
        <v>768</v>
      </c>
      <c r="M16" s="7" t="str">
        <f t="shared" si="0"/>
        <v>武汉威伟机械</v>
      </c>
      <c r="N16" s="26" t="str">
        <f>VLOOKUP(P16,ch!$A$1:$B$32,2,0)</f>
        <v>鄂AF1588</v>
      </c>
      <c r="O16" s="10" t="s">
        <v>162</v>
      </c>
      <c r="P16" s="29" t="s">
        <v>769</v>
      </c>
      <c r="Q16" s="7" t="str">
        <f t="shared" si="1"/>
        <v>9.6米</v>
      </c>
      <c r="R16" s="14">
        <v>14</v>
      </c>
      <c r="S16" s="14">
        <v>0</v>
      </c>
      <c r="T16" s="14">
        <f t="shared" si="30"/>
        <v>14</v>
      </c>
      <c r="U16" s="7" t="str">
        <f t="shared" si="3"/>
        <v>分拣摆渡</v>
      </c>
    </row>
    <row r="17" spans="1:21" s="35" customFormat="1" ht="18.75">
      <c r="A17" s="8">
        <v>43197</v>
      </c>
      <c r="B17" s="10" t="s">
        <v>71</v>
      </c>
      <c r="C17" s="10">
        <v>2025</v>
      </c>
      <c r="D17" s="10">
        <v>2035</v>
      </c>
      <c r="E17" s="11" t="s">
        <v>31</v>
      </c>
      <c r="F17" s="11" t="s">
        <v>430</v>
      </c>
      <c r="G17" s="11" t="s">
        <v>53</v>
      </c>
      <c r="H17" s="11" t="s">
        <v>467</v>
      </c>
      <c r="I17" s="39"/>
      <c r="J17" s="40" t="s">
        <v>795</v>
      </c>
      <c r="K17" s="10"/>
      <c r="L17" s="19" t="s">
        <v>770</v>
      </c>
      <c r="M17" s="7" t="str">
        <f t="shared" ref="M17" si="32">IF(A17&lt;&gt;"","武汉威伟机械","------")</f>
        <v>武汉威伟机械</v>
      </c>
      <c r="N17" s="26" t="str">
        <f>VLOOKUP(P17,ch!$A$1:$B$32,2,0)</f>
        <v>鄂AF1588</v>
      </c>
      <c r="O17" s="10" t="s">
        <v>162</v>
      </c>
      <c r="P17" s="29" t="s">
        <v>769</v>
      </c>
      <c r="Q17" s="7" t="str">
        <f t="shared" ref="Q17" si="33">IF(A17&lt;&gt;"","9.6米","--")</f>
        <v>9.6米</v>
      </c>
      <c r="R17" s="14">
        <v>14</v>
      </c>
      <c r="S17" s="14">
        <v>0</v>
      </c>
      <c r="T17" s="14">
        <f t="shared" ref="T17" si="34">SUM(R17:S17)</f>
        <v>14</v>
      </c>
      <c r="U17" s="7" t="str">
        <f t="shared" ref="U17" si="35">IF(A17&lt;&gt;"","分拣摆渡","----")</f>
        <v>分拣摆渡</v>
      </c>
    </row>
    <row r="18" spans="1:21" s="35" customFormat="1" ht="18.75">
      <c r="A18" s="8">
        <v>43197</v>
      </c>
      <c r="B18" s="10" t="s">
        <v>71</v>
      </c>
      <c r="C18" s="10">
        <v>1600</v>
      </c>
      <c r="D18" s="10">
        <v>1610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/>
      <c r="J18" s="40" t="s">
        <v>796</v>
      </c>
      <c r="K18" s="10"/>
      <c r="L18" s="19" t="s">
        <v>771</v>
      </c>
      <c r="M18" s="7" t="str">
        <f t="shared" ref="M18" si="36">IF(A18&lt;&gt;"","武汉威伟机械","------")</f>
        <v>武汉威伟机械</v>
      </c>
      <c r="N18" s="26" t="str">
        <f>VLOOKUP(P18,ch!$A$1:$B$32,2,0)</f>
        <v>鄂AF1588</v>
      </c>
      <c r="O18" s="10" t="s">
        <v>162</v>
      </c>
      <c r="P18" s="29" t="s">
        <v>769</v>
      </c>
      <c r="Q18" s="7" t="str">
        <f t="shared" ref="Q18" si="37">IF(A18&lt;&gt;"","9.6米","--")</f>
        <v>9.6米</v>
      </c>
      <c r="R18" s="14">
        <v>14</v>
      </c>
      <c r="S18" s="14">
        <v>0</v>
      </c>
      <c r="T18" s="14">
        <f t="shared" ref="T18" si="38">SUM(R18:S18)</f>
        <v>14</v>
      </c>
      <c r="U18" s="7" t="str">
        <f t="shared" ref="U18" si="39">IF(A18&lt;&gt;"","分拣摆渡","----")</f>
        <v>分拣摆渡</v>
      </c>
    </row>
    <row r="19" spans="1:21" s="35" customFormat="1" ht="18.75">
      <c r="A19" s="8">
        <v>43197</v>
      </c>
      <c r="B19" s="10" t="s">
        <v>773</v>
      </c>
      <c r="C19" s="10">
        <v>1132</v>
      </c>
      <c r="D19" s="10">
        <v>1142</v>
      </c>
      <c r="E19" s="11" t="s">
        <v>31</v>
      </c>
      <c r="F19" s="11" t="s">
        <v>430</v>
      </c>
      <c r="G19" s="11" t="s">
        <v>53</v>
      </c>
      <c r="H19" s="11" t="s">
        <v>467</v>
      </c>
      <c r="I19" s="39"/>
      <c r="J19" s="40" t="s">
        <v>797</v>
      </c>
      <c r="K19" s="10"/>
      <c r="L19" s="19" t="s">
        <v>772</v>
      </c>
      <c r="M19" s="7" t="str">
        <f t="shared" ref="M19" si="40">IF(A19&lt;&gt;"","武汉威伟机械","------")</f>
        <v>武汉威伟机械</v>
      </c>
      <c r="N19" s="26" t="str">
        <f>VLOOKUP(P19,ch!$A$1:$B$32,2,0)</f>
        <v>鄂AF1588</v>
      </c>
      <c r="O19" s="10" t="s">
        <v>162</v>
      </c>
      <c r="P19" s="29" t="s">
        <v>769</v>
      </c>
      <c r="Q19" s="7" t="str">
        <f t="shared" ref="Q19" si="41">IF(A19&lt;&gt;"","9.6米","--")</f>
        <v>9.6米</v>
      </c>
      <c r="R19" s="14">
        <v>14</v>
      </c>
      <c r="S19" s="14">
        <v>0</v>
      </c>
      <c r="T19" s="14">
        <f t="shared" ref="T19" si="42">SUM(R19:S19)</f>
        <v>14</v>
      </c>
      <c r="U19" s="7" t="str">
        <f t="shared" ref="U19" si="43">IF(A19&lt;&gt;"","分拣摆渡","----")</f>
        <v>分拣摆渡</v>
      </c>
    </row>
    <row r="20" spans="1:21" s="35" customFormat="1" ht="18.75">
      <c r="A20" s="8">
        <v>43197</v>
      </c>
      <c r="B20" s="10" t="s">
        <v>773</v>
      </c>
      <c r="C20" s="10">
        <v>1005</v>
      </c>
      <c r="D20" s="10">
        <v>1015</v>
      </c>
      <c r="E20" s="11" t="s">
        <v>31</v>
      </c>
      <c r="F20" s="11" t="s">
        <v>430</v>
      </c>
      <c r="G20" s="11" t="s">
        <v>53</v>
      </c>
      <c r="H20" s="11" t="s">
        <v>467</v>
      </c>
      <c r="I20" s="39"/>
      <c r="J20" s="40" t="s">
        <v>798</v>
      </c>
      <c r="K20" s="10"/>
      <c r="L20" s="19" t="s">
        <v>774</v>
      </c>
      <c r="M20" s="7" t="str">
        <f t="shared" ref="M20:M25" si="44">IF(A20&lt;&gt;"","武汉威伟机械","------")</f>
        <v>武汉威伟机械</v>
      </c>
      <c r="N20" s="26" t="str">
        <f>VLOOKUP(P20,ch!$A$1:$B$32,2,0)</f>
        <v>鄂AF1588</v>
      </c>
      <c r="O20" s="10" t="s">
        <v>162</v>
      </c>
      <c r="P20" s="29" t="s">
        <v>769</v>
      </c>
      <c r="Q20" s="7" t="str">
        <f t="shared" ref="Q20:Q25" si="45">IF(A20&lt;&gt;"","9.6米","--")</f>
        <v>9.6米</v>
      </c>
      <c r="R20" s="14">
        <v>14</v>
      </c>
      <c r="S20" s="14">
        <v>0</v>
      </c>
      <c r="T20" s="14">
        <f t="shared" ref="T20" si="46">SUM(R20:S20)</f>
        <v>14</v>
      </c>
      <c r="U20" s="7" t="str">
        <f t="shared" ref="U20:U25" si="47">IF(A20&lt;&gt;"","分拣摆渡","----")</f>
        <v>分拣摆渡</v>
      </c>
    </row>
    <row r="21" spans="1:21" s="35" customFormat="1" ht="18.75">
      <c r="A21" s="8">
        <v>43197</v>
      </c>
      <c r="B21" s="10" t="s">
        <v>124</v>
      </c>
      <c r="C21" s="10">
        <v>1130</v>
      </c>
      <c r="D21" s="10">
        <v>1140</v>
      </c>
      <c r="E21" s="11" t="s">
        <v>119</v>
      </c>
      <c r="F21" s="11" t="s">
        <v>481</v>
      </c>
      <c r="G21" s="11" t="s">
        <v>53</v>
      </c>
      <c r="H21" s="11" t="s">
        <v>467</v>
      </c>
      <c r="I21" s="39"/>
      <c r="J21" s="40" t="s">
        <v>799</v>
      </c>
      <c r="K21" s="10"/>
      <c r="L21" s="19" t="s">
        <v>775</v>
      </c>
      <c r="M21" s="7" t="str">
        <f t="shared" si="44"/>
        <v>武汉威伟机械</v>
      </c>
      <c r="N21" s="26" t="str">
        <f>VLOOKUP(P21,ch!$A$1:$B$32,2,0)</f>
        <v>鄂AFX299</v>
      </c>
      <c r="O21" s="10" t="s">
        <v>363</v>
      </c>
      <c r="P21" s="29" t="s">
        <v>402</v>
      </c>
      <c r="Q21" s="7" t="str">
        <f t="shared" si="45"/>
        <v>9.6米</v>
      </c>
      <c r="R21" s="14">
        <v>1</v>
      </c>
      <c r="S21" s="14">
        <v>0</v>
      </c>
      <c r="T21" s="14">
        <f t="shared" ref="T21:T25" si="48">SUM(R21:S21)</f>
        <v>1</v>
      </c>
      <c r="U21" s="7" t="str">
        <f t="shared" si="47"/>
        <v>分拣摆渡</v>
      </c>
    </row>
    <row r="22" spans="1:21" s="35" customFormat="1" ht="18.75">
      <c r="A22" s="8">
        <v>43197</v>
      </c>
      <c r="B22" s="10" t="s">
        <v>124</v>
      </c>
      <c r="C22" s="10">
        <v>1510</v>
      </c>
      <c r="D22" s="10">
        <v>1520</v>
      </c>
      <c r="E22" s="11" t="s">
        <v>119</v>
      </c>
      <c r="F22" s="11" t="s">
        <v>481</v>
      </c>
      <c r="G22" s="11" t="s">
        <v>53</v>
      </c>
      <c r="H22" s="11" t="s">
        <v>467</v>
      </c>
      <c r="I22" s="39"/>
      <c r="J22" s="40" t="s">
        <v>800</v>
      </c>
      <c r="K22" s="10"/>
      <c r="L22" s="19" t="s">
        <v>776</v>
      </c>
      <c r="M22" s="7" t="str">
        <f t="shared" si="44"/>
        <v>武汉威伟机械</v>
      </c>
      <c r="N22" s="26" t="str">
        <f>VLOOKUP(P22,ch!$A$1:$B$32,2,0)</f>
        <v>鄂AFX299</v>
      </c>
      <c r="O22" s="10" t="s">
        <v>363</v>
      </c>
      <c r="P22" s="29" t="s">
        <v>402</v>
      </c>
      <c r="Q22" s="7" t="str">
        <f t="shared" si="45"/>
        <v>9.6米</v>
      </c>
      <c r="R22" s="14">
        <v>1</v>
      </c>
      <c r="S22" s="14">
        <v>0</v>
      </c>
      <c r="T22" s="14">
        <f t="shared" si="48"/>
        <v>1</v>
      </c>
      <c r="U22" s="7" t="str">
        <f t="shared" si="47"/>
        <v>分拣摆渡</v>
      </c>
    </row>
    <row r="23" spans="1:21" s="35" customFormat="1" ht="18.75">
      <c r="A23" s="8">
        <v>43197</v>
      </c>
      <c r="B23" s="10" t="s">
        <v>124</v>
      </c>
      <c r="C23" s="10">
        <v>1630</v>
      </c>
      <c r="D23" s="10">
        <v>1640</v>
      </c>
      <c r="E23" s="11" t="s">
        <v>119</v>
      </c>
      <c r="F23" s="11" t="s">
        <v>481</v>
      </c>
      <c r="G23" s="11" t="s">
        <v>53</v>
      </c>
      <c r="H23" s="11" t="s">
        <v>467</v>
      </c>
      <c r="I23" s="39"/>
      <c r="J23" s="40" t="s">
        <v>801</v>
      </c>
      <c r="K23" s="10"/>
      <c r="L23" s="19" t="s">
        <v>777</v>
      </c>
      <c r="M23" s="7" t="str">
        <f t="shared" si="44"/>
        <v>武汉威伟机械</v>
      </c>
      <c r="N23" s="26" t="str">
        <f>VLOOKUP(P23,ch!$A$1:$B$32,2,0)</f>
        <v>鄂AFX299</v>
      </c>
      <c r="O23" s="10" t="s">
        <v>363</v>
      </c>
      <c r="P23" s="29" t="s">
        <v>402</v>
      </c>
      <c r="Q23" s="7" t="str">
        <f t="shared" si="45"/>
        <v>9.6米</v>
      </c>
      <c r="R23" s="14">
        <v>1</v>
      </c>
      <c r="S23" s="14">
        <v>0</v>
      </c>
      <c r="T23" s="14">
        <f t="shared" si="48"/>
        <v>1</v>
      </c>
      <c r="U23" s="7" t="str">
        <f t="shared" si="47"/>
        <v>分拣摆渡</v>
      </c>
    </row>
    <row r="24" spans="1:21" s="35" customFormat="1" ht="18.75">
      <c r="A24" s="8">
        <v>43197</v>
      </c>
      <c r="B24" s="10" t="s">
        <v>124</v>
      </c>
      <c r="C24" s="10">
        <v>2111</v>
      </c>
      <c r="D24" s="10">
        <v>2121</v>
      </c>
      <c r="E24" s="11" t="s">
        <v>119</v>
      </c>
      <c r="F24" s="11" t="s">
        <v>481</v>
      </c>
      <c r="G24" s="11" t="s">
        <v>53</v>
      </c>
      <c r="H24" s="11" t="s">
        <v>467</v>
      </c>
      <c r="I24" s="39"/>
      <c r="J24" s="40" t="s">
        <v>802</v>
      </c>
      <c r="K24" s="10"/>
      <c r="L24" s="19" t="s">
        <v>778</v>
      </c>
      <c r="M24" s="7" t="str">
        <f t="shared" si="44"/>
        <v>武汉威伟机械</v>
      </c>
      <c r="N24" s="26" t="str">
        <f>VLOOKUP(P24,ch!$A$1:$B$32,2,0)</f>
        <v>鄂AFX299</v>
      </c>
      <c r="O24" s="10" t="s">
        <v>363</v>
      </c>
      <c r="P24" s="29" t="s">
        <v>402</v>
      </c>
      <c r="Q24" s="7" t="str">
        <f t="shared" si="45"/>
        <v>9.6米</v>
      </c>
      <c r="R24" s="14">
        <v>1</v>
      </c>
      <c r="S24" s="14">
        <v>0</v>
      </c>
      <c r="T24" s="14">
        <f t="shared" si="48"/>
        <v>1</v>
      </c>
      <c r="U24" s="7" t="str">
        <f t="shared" si="47"/>
        <v>分拣摆渡</v>
      </c>
    </row>
    <row r="25" spans="1:21" s="35" customFormat="1" ht="18.75">
      <c r="A25" s="8">
        <v>43197</v>
      </c>
      <c r="B25" s="10" t="s">
        <v>124</v>
      </c>
      <c r="C25" s="10">
        <v>1110</v>
      </c>
      <c r="D25" s="10">
        <v>1120</v>
      </c>
      <c r="E25" s="11" t="s">
        <v>119</v>
      </c>
      <c r="F25" s="11" t="s">
        <v>481</v>
      </c>
      <c r="G25" s="11" t="s">
        <v>53</v>
      </c>
      <c r="H25" s="11" t="s">
        <v>467</v>
      </c>
      <c r="I25" s="39"/>
      <c r="J25" s="40" t="s">
        <v>803</v>
      </c>
      <c r="K25" s="10"/>
      <c r="L25" s="19" t="s">
        <v>779</v>
      </c>
      <c r="M25" s="7" t="str">
        <f t="shared" si="44"/>
        <v>武汉威伟机械</v>
      </c>
      <c r="N25" s="26" t="str">
        <f>VLOOKUP(P25,ch!$A$1:$B$32,2,0)</f>
        <v>鄂AFX299</v>
      </c>
      <c r="O25" s="10" t="s">
        <v>363</v>
      </c>
      <c r="P25" s="29" t="s">
        <v>402</v>
      </c>
      <c r="Q25" s="7" t="str">
        <f t="shared" si="45"/>
        <v>9.6米</v>
      </c>
      <c r="R25" s="14">
        <v>1</v>
      </c>
      <c r="S25" s="14">
        <v>0</v>
      </c>
      <c r="T25" s="14">
        <f t="shared" si="48"/>
        <v>1</v>
      </c>
      <c r="U25" s="7" t="str">
        <f t="shared" si="47"/>
        <v>分拣摆渡</v>
      </c>
    </row>
    <row r="26" spans="1:21" s="35" customFormat="1" ht="18.75">
      <c r="A26" s="8"/>
      <c r="B26" s="10"/>
      <c r="C26" s="10"/>
      <c r="D26" s="10"/>
      <c r="E26" s="11"/>
      <c r="F26" s="11"/>
      <c r="G26" s="11"/>
      <c r="H26" s="11"/>
      <c r="I26" s="39"/>
      <c r="J26" s="39"/>
      <c r="K26" s="10"/>
      <c r="L26" s="19"/>
      <c r="M26" s="7"/>
      <c r="N26" s="26"/>
      <c r="O26" s="10"/>
      <c r="P26" s="29"/>
      <c r="Q26" s="7" t="str">
        <f t="shared" si="1"/>
        <v>--</v>
      </c>
      <c r="R26" s="14"/>
      <c r="S26" s="14"/>
      <c r="T26" s="14"/>
      <c r="U26" s="7" t="str">
        <f t="shared" si="3"/>
        <v>----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 t="str">
        <f t="shared" si="1"/>
        <v>--</v>
      </c>
      <c r="R27" s="14"/>
      <c r="S27" s="14"/>
      <c r="T27" s="14"/>
      <c r="U27" s="7" t="str">
        <f t="shared" si="3"/>
        <v>----</v>
      </c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 t="str">
        <f t="shared" si="1"/>
        <v>--</v>
      </c>
      <c r="R28" s="14"/>
      <c r="S28" s="14"/>
      <c r="T28" s="14"/>
      <c r="U28" s="7" t="str">
        <f t="shared" si="3"/>
        <v>----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 t="str">
        <f t="shared" si="1"/>
        <v>--</v>
      </c>
      <c r="R29" s="14"/>
      <c r="S29" s="14"/>
      <c r="T29" s="14"/>
      <c r="U29" s="7" t="str">
        <f t="shared" si="3"/>
        <v>----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 t="str">
        <f t="shared" si="1"/>
        <v>--</v>
      </c>
      <c r="R30" s="14"/>
      <c r="S30" s="14"/>
      <c r="T30" s="14"/>
      <c r="U30" s="7" t="str">
        <f t="shared" si="3"/>
        <v>----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 t="str">
        <f t="shared" si="1"/>
        <v>--</v>
      </c>
      <c r="R35" s="14"/>
      <c r="S35" s="14"/>
      <c r="T35" s="14"/>
      <c r="U35" s="7" t="str">
        <f t="shared" si="3"/>
        <v>----</v>
      </c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 t="str">
        <f t="shared" si="1"/>
        <v>--</v>
      </c>
      <c r="R36" s="14"/>
      <c r="S36" s="14"/>
      <c r="T36" s="14"/>
      <c r="U36" s="7" t="str">
        <f t="shared" si="3"/>
        <v>----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 t="str">
        <f t="shared" si="1"/>
        <v>--</v>
      </c>
      <c r="R37" s="14"/>
      <c r="S37" s="14"/>
      <c r="T37" s="14"/>
      <c r="U37" s="7" t="str">
        <f t="shared" si="3"/>
        <v>----</v>
      </c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 t="str">
        <f t="shared" ref="Q38:Q58" si="49">IF(A38&lt;&gt;"","9.6米","--")</f>
        <v>--</v>
      </c>
      <c r="R38" s="14"/>
      <c r="S38" s="14"/>
      <c r="T38" s="14"/>
      <c r="U38" s="7" t="str">
        <f t="shared" ref="U38:U58" si="50">IF(A38&lt;&gt;"","分拣摆渡","----")</f>
        <v>----</v>
      </c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 t="str">
        <f t="shared" si="49"/>
        <v>--</v>
      </c>
      <c r="R39" s="14"/>
      <c r="S39" s="14"/>
      <c r="T39" s="14"/>
      <c r="U39" s="7" t="str">
        <f t="shared" si="50"/>
        <v>----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 t="str">
        <f t="shared" si="49"/>
        <v>--</v>
      </c>
      <c r="R40" s="14"/>
      <c r="S40" s="14"/>
      <c r="T40" s="14"/>
      <c r="U40" s="7" t="str">
        <f t="shared" si="50"/>
        <v>----</v>
      </c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 t="str">
        <f t="shared" si="49"/>
        <v>--</v>
      </c>
      <c r="R41" s="14"/>
      <c r="S41" s="14"/>
      <c r="T41" s="14"/>
      <c r="U41" s="7" t="str">
        <f t="shared" si="50"/>
        <v>----</v>
      </c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 t="str">
        <f t="shared" si="49"/>
        <v>--</v>
      </c>
      <c r="R42" s="14"/>
      <c r="S42" s="14"/>
      <c r="T42" s="14"/>
      <c r="U42" s="7" t="str">
        <f t="shared" si="50"/>
        <v>----</v>
      </c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 t="str">
        <f t="shared" si="49"/>
        <v>--</v>
      </c>
      <c r="R43" s="14"/>
      <c r="S43" s="14"/>
      <c r="T43" s="14"/>
      <c r="U43" s="7" t="str">
        <f t="shared" si="50"/>
        <v>----</v>
      </c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 t="str">
        <f t="shared" si="49"/>
        <v>--</v>
      </c>
      <c r="R44" s="14"/>
      <c r="S44" s="14"/>
      <c r="T44" s="14"/>
      <c r="U44" s="7" t="str">
        <f t="shared" si="50"/>
        <v>----</v>
      </c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 t="str">
        <f t="shared" si="49"/>
        <v>--</v>
      </c>
      <c r="R45" s="14"/>
      <c r="S45" s="14"/>
      <c r="T45" s="14"/>
      <c r="U45" s="7" t="str">
        <f t="shared" si="50"/>
        <v>----</v>
      </c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 t="str">
        <f t="shared" si="49"/>
        <v>--</v>
      </c>
      <c r="R46" s="14"/>
      <c r="S46" s="14"/>
      <c r="T46" s="14"/>
      <c r="U46" s="7" t="str">
        <f t="shared" si="50"/>
        <v>----</v>
      </c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 t="str">
        <f t="shared" si="49"/>
        <v>--</v>
      </c>
      <c r="R47" s="14"/>
      <c r="S47" s="14"/>
      <c r="T47" s="14"/>
      <c r="U47" s="7" t="str">
        <f t="shared" si="50"/>
        <v>----</v>
      </c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 t="str">
        <f t="shared" si="49"/>
        <v>--</v>
      </c>
      <c r="R48" s="14"/>
      <c r="S48" s="14"/>
      <c r="T48" s="14"/>
      <c r="U48" s="7" t="str">
        <f t="shared" si="50"/>
        <v>----</v>
      </c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 t="str">
        <f t="shared" si="49"/>
        <v>--</v>
      </c>
      <c r="R49" s="14"/>
      <c r="S49" s="14"/>
      <c r="T49" s="14"/>
      <c r="U49" s="7" t="str">
        <f t="shared" si="50"/>
        <v>----</v>
      </c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 t="str">
        <f t="shared" si="49"/>
        <v>--</v>
      </c>
      <c r="R50" s="14"/>
      <c r="S50" s="14"/>
      <c r="T50" s="14"/>
      <c r="U50" s="7" t="str">
        <f t="shared" si="50"/>
        <v>----</v>
      </c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 t="str">
        <f t="shared" si="49"/>
        <v>--</v>
      </c>
      <c r="R51" s="14"/>
      <c r="S51" s="14"/>
      <c r="T51" s="14"/>
      <c r="U51" s="7" t="str">
        <f t="shared" si="50"/>
        <v>----</v>
      </c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 t="str">
        <f t="shared" si="49"/>
        <v>--</v>
      </c>
      <c r="R52" s="14"/>
      <c r="S52" s="14"/>
      <c r="T52" s="14"/>
      <c r="U52" s="7" t="str">
        <f t="shared" si="50"/>
        <v>----</v>
      </c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 t="str">
        <f t="shared" si="49"/>
        <v>--</v>
      </c>
      <c r="R53" s="14"/>
      <c r="S53" s="14"/>
      <c r="T53" s="14"/>
      <c r="U53" s="7" t="str">
        <f t="shared" si="50"/>
        <v>----</v>
      </c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 t="str">
        <f t="shared" si="49"/>
        <v>--</v>
      </c>
      <c r="R54" s="14"/>
      <c r="S54" s="14"/>
      <c r="T54" s="14"/>
      <c r="U54" s="7" t="str">
        <f t="shared" si="50"/>
        <v>----</v>
      </c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 t="str">
        <f t="shared" si="49"/>
        <v>--</v>
      </c>
      <c r="R55" s="14"/>
      <c r="S55" s="14"/>
      <c r="T55" s="14"/>
      <c r="U55" s="7" t="str">
        <f t="shared" si="50"/>
        <v>----</v>
      </c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 t="str">
        <f t="shared" si="49"/>
        <v>--</v>
      </c>
      <c r="R56" s="14"/>
      <c r="S56" s="14"/>
      <c r="T56" s="14"/>
      <c r="U56" s="7" t="str">
        <f t="shared" si="50"/>
        <v>----</v>
      </c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 t="str">
        <f t="shared" si="49"/>
        <v>--</v>
      </c>
      <c r="R57" s="14"/>
      <c r="S57" s="14"/>
      <c r="T57" s="14"/>
      <c r="U57" s="7" t="str">
        <f t="shared" si="50"/>
        <v>----</v>
      </c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 t="str">
        <f t="shared" si="49"/>
        <v>--</v>
      </c>
      <c r="R58" s="14"/>
      <c r="S58" s="14"/>
      <c r="T58" s="14"/>
      <c r="U58" s="7" t="str">
        <f t="shared" si="50"/>
        <v>----</v>
      </c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</sheetData>
  <phoneticPr fontId="3" type="noConversion"/>
  <conditionalFormatting sqref="I62:L1048576 I1:L1">
    <cfRule type="duplicateValues" dxfId="284" priority="8"/>
  </conditionalFormatting>
  <conditionalFormatting sqref="L2:L61">
    <cfRule type="duplicateValues" dxfId="283" priority="74"/>
  </conditionalFormatting>
  <conditionalFormatting sqref="I2:L61">
    <cfRule type="duplicateValues" dxfId="282" priority="75"/>
  </conditionalFormatting>
  <conditionalFormatting sqref="I2:J61">
    <cfRule type="duplicateValues" dxfId="281" priority="76"/>
  </conditionalFormatting>
  <conditionalFormatting sqref="L21:L25">
    <cfRule type="duplicateValues" dxfId="280" priority="3"/>
  </conditionalFormatting>
  <conditionalFormatting sqref="I21:L25">
    <cfRule type="duplicateValues" dxfId="279" priority="2"/>
  </conditionalFormatting>
  <conditionalFormatting sqref="I21:J25">
    <cfRule type="duplicateValues" dxfId="278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K43"/>
  <sheetViews>
    <sheetView topLeftCell="M22" workbookViewId="0">
      <selection activeCell="A2" sqref="A2:U2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658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43198</v>
      </c>
      <c r="B2" s="10" t="s">
        <v>939</v>
      </c>
      <c r="C2" s="10">
        <v>1705</v>
      </c>
      <c r="D2" s="10">
        <v>1903</v>
      </c>
      <c r="E2" s="11" t="s">
        <v>26</v>
      </c>
      <c r="F2" s="11" t="s">
        <v>251</v>
      </c>
      <c r="G2" s="11" t="s">
        <v>31</v>
      </c>
      <c r="H2" s="11" t="s">
        <v>430</v>
      </c>
      <c r="I2" s="39"/>
      <c r="J2" s="39" t="s">
        <v>940</v>
      </c>
      <c r="K2" s="10"/>
      <c r="L2" s="19" t="s">
        <v>941</v>
      </c>
      <c r="M2" s="7" t="str">
        <f t="shared" ref="M2" si="0">IF(A2&lt;&gt;"","武汉威伟机械","------")</f>
        <v>武汉威伟机械</v>
      </c>
      <c r="N2" s="26" t="str">
        <f>VLOOKUP(P2,ch!$A$1:$B$32,2,0)</f>
        <v>鄂ALU291</v>
      </c>
      <c r="O2" s="10" t="s">
        <v>181</v>
      </c>
      <c r="P2" s="29" t="s">
        <v>197</v>
      </c>
      <c r="Q2" s="7" t="str">
        <f t="shared" ref="Q2:Q40" si="1">IF(A2&lt;&gt;"","9.6米","--")</f>
        <v>9.6米</v>
      </c>
      <c r="R2" s="14">
        <v>14</v>
      </c>
      <c r="S2" s="14">
        <v>0</v>
      </c>
      <c r="T2" s="14">
        <f t="shared" ref="T2" si="2">SUM(R2:S2)</f>
        <v>14</v>
      </c>
      <c r="U2" s="7" t="str">
        <f t="shared" ref="U2:U40" si="3">IF(A2&lt;&gt;"","分拣摆渡","----")</f>
        <v>分拣摆渡</v>
      </c>
    </row>
    <row r="3" spans="1:63" s="35" customFormat="1" ht="18.75">
      <c r="A3" s="8">
        <v>43198</v>
      </c>
      <c r="B3" s="10" t="s">
        <v>25</v>
      </c>
      <c r="C3" s="10">
        <v>1820</v>
      </c>
      <c r="D3" s="10">
        <v>2005</v>
      </c>
      <c r="E3" s="11" t="s">
        <v>26</v>
      </c>
      <c r="F3" s="11" t="s">
        <v>251</v>
      </c>
      <c r="G3" s="11" t="s">
        <v>31</v>
      </c>
      <c r="H3" s="11" t="s">
        <v>430</v>
      </c>
      <c r="I3" s="39"/>
      <c r="J3" s="39" t="s">
        <v>942</v>
      </c>
      <c r="K3" s="10"/>
      <c r="L3" s="19" t="s">
        <v>943</v>
      </c>
      <c r="M3" s="7" t="str">
        <f t="shared" ref="M3:M7" si="4">IF(A3&lt;&gt;"","武汉威伟机械","------")</f>
        <v>武汉威伟机械</v>
      </c>
      <c r="N3" s="26" t="str">
        <f>VLOOKUP(P3,ch!$A$1:$B$32,2,0)</f>
        <v>鄂AZR992</v>
      </c>
      <c r="O3" s="10" t="s">
        <v>183</v>
      </c>
      <c r="P3" s="29" t="s">
        <v>107</v>
      </c>
      <c r="Q3" s="7" t="str">
        <f t="shared" ref="Q3" si="5">IF(A3&lt;&gt;"","9.6米","--")</f>
        <v>9.6米</v>
      </c>
      <c r="R3" s="14">
        <v>14</v>
      </c>
      <c r="S3" s="14">
        <v>0</v>
      </c>
      <c r="T3" s="14">
        <f t="shared" ref="T3:T7" si="6">SUM(R3:S3)</f>
        <v>14</v>
      </c>
      <c r="U3" s="7" t="str">
        <f t="shared" ref="U3" si="7">IF(A3&lt;&gt;"","分拣摆渡","----")</f>
        <v>分拣摆渡</v>
      </c>
    </row>
    <row r="4" spans="1:63" s="35" customFormat="1" ht="18.75">
      <c r="A4" s="8">
        <v>43198</v>
      </c>
      <c r="B4" s="10" t="s">
        <v>939</v>
      </c>
      <c r="C4" s="10">
        <v>1805</v>
      </c>
      <c r="D4" s="10">
        <v>1954</v>
      </c>
      <c r="E4" s="11" t="s">
        <v>26</v>
      </c>
      <c r="F4" s="11" t="s">
        <v>251</v>
      </c>
      <c r="G4" s="11" t="s">
        <v>31</v>
      </c>
      <c r="H4" s="11" t="s">
        <v>430</v>
      </c>
      <c r="I4" s="39"/>
      <c r="J4" s="39" t="s">
        <v>944</v>
      </c>
      <c r="K4" s="10"/>
      <c r="L4" s="19" t="s">
        <v>945</v>
      </c>
      <c r="M4" s="7" t="str">
        <f t="shared" si="4"/>
        <v>武汉威伟机械</v>
      </c>
      <c r="N4" s="26" t="str">
        <f>VLOOKUP(P4,ch!$A$1:$B$32,2,0)</f>
        <v>鄂ALU151</v>
      </c>
      <c r="O4" s="10" t="s">
        <v>178</v>
      </c>
      <c r="P4" s="29" t="s">
        <v>35</v>
      </c>
      <c r="Q4" s="7" t="str">
        <f t="shared" si="1"/>
        <v>9.6米</v>
      </c>
      <c r="R4" s="14">
        <v>14</v>
      </c>
      <c r="S4" s="14">
        <v>0</v>
      </c>
      <c r="T4" s="14">
        <f t="shared" si="6"/>
        <v>14</v>
      </c>
      <c r="U4" s="7" t="str">
        <f t="shared" si="3"/>
        <v>分拣摆渡</v>
      </c>
    </row>
    <row r="5" spans="1:63" s="35" customFormat="1" ht="18.75">
      <c r="A5" s="8">
        <v>43198</v>
      </c>
      <c r="B5" s="10" t="s">
        <v>25</v>
      </c>
      <c r="C5" s="10">
        <v>1929</v>
      </c>
      <c r="D5" s="10">
        <v>2125</v>
      </c>
      <c r="E5" s="11" t="s">
        <v>26</v>
      </c>
      <c r="F5" s="11" t="s">
        <v>251</v>
      </c>
      <c r="G5" s="11" t="s">
        <v>31</v>
      </c>
      <c r="H5" s="11" t="s">
        <v>430</v>
      </c>
      <c r="I5" s="39"/>
      <c r="J5" s="39" t="s">
        <v>966</v>
      </c>
      <c r="K5" s="10"/>
      <c r="L5" s="19" t="s">
        <v>967</v>
      </c>
      <c r="M5" s="7" t="str">
        <f t="shared" ref="M5" si="8">IF(A5&lt;&gt;"","武汉威伟机械","------")</f>
        <v>武汉威伟机械</v>
      </c>
      <c r="N5" s="26" t="str">
        <f>VLOOKUP(P5,ch!$A$1:$B$32,2,0)</f>
        <v>鄂AQQ353</v>
      </c>
      <c r="O5" s="10" t="s">
        <v>180</v>
      </c>
      <c r="P5" s="29" t="s">
        <v>44</v>
      </c>
      <c r="Q5" s="7" t="str">
        <f t="shared" ref="Q5" si="9">IF(A5&lt;&gt;"","9.6米","--")</f>
        <v>9.6米</v>
      </c>
      <c r="R5" s="14">
        <v>14</v>
      </c>
      <c r="S5" s="14">
        <v>0</v>
      </c>
      <c r="T5" s="14">
        <f t="shared" ref="T5" si="10">SUM(R5:S5)</f>
        <v>14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43198</v>
      </c>
      <c r="B6" s="10" t="s">
        <v>500</v>
      </c>
      <c r="C6" s="10">
        <v>1910</v>
      </c>
      <c r="D6" s="10">
        <v>2134</v>
      </c>
      <c r="E6" s="11" t="s">
        <v>37</v>
      </c>
      <c r="F6" s="11" t="s">
        <v>501</v>
      </c>
      <c r="G6" s="11" t="s">
        <v>31</v>
      </c>
      <c r="H6" s="11" t="s">
        <v>430</v>
      </c>
      <c r="I6" s="39"/>
      <c r="J6" s="39" t="s">
        <v>964</v>
      </c>
      <c r="K6" s="10"/>
      <c r="L6" s="19" t="s">
        <v>965</v>
      </c>
      <c r="M6" s="7" t="str">
        <f t="shared" si="4"/>
        <v>武汉威伟机械</v>
      </c>
      <c r="N6" s="26" t="str">
        <f>VLOOKUP(P6,ch!$A$1:$B$32,2,0)</f>
        <v>鄂AHB101</v>
      </c>
      <c r="O6" s="10" t="s">
        <v>168</v>
      </c>
      <c r="P6" s="29" t="s">
        <v>51</v>
      </c>
      <c r="Q6" s="7" t="str">
        <f t="shared" si="1"/>
        <v>9.6米</v>
      </c>
      <c r="R6" s="14">
        <v>14</v>
      </c>
      <c r="S6" s="14">
        <v>0</v>
      </c>
      <c r="T6" s="14">
        <f t="shared" si="6"/>
        <v>14</v>
      </c>
      <c r="U6" s="7" t="str">
        <f t="shared" si="3"/>
        <v>分拣摆渡</v>
      </c>
    </row>
    <row r="7" spans="1:63" s="35" customFormat="1" ht="18.75">
      <c r="A7" s="8">
        <v>43198</v>
      </c>
      <c r="B7" s="10" t="s">
        <v>71</v>
      </c>
      <c r="C7" s="10">
        <v>31</v>
      </c>
      <c r="D7" s="10">
        <v>41</v>
      </c>
      <c r="E7" s="11" t="s">
        <v>31</v>
      </c>
      <c r="F7" s="11" t="s">
        <v>430</v>
      </c>
      <c r="G7" s="11" t="s">
        <v>53</v>
      </c>
      <c r="H7" s="11" t="s">
        <v>467</v>
      </c>
      <c r="I7" s="39"/>
      <c r="J7" s="39" t="s">
        <v>948</v>
      </c>
      <c r="K7" s="10"/>
      <c r="L7" s="19" t="s">
        <v>949</v>
      </c>
      <c r="M7" s="7" t="str">
        <f t="shared" si="4"/>
        <v>武汉威伟机械</v>
      </c>
      <c r="N7" s="26" t="str">
        <f>VLOOKUP(P7,ch!$A$1:$B$32,2,0)</f>
        <v>鄂AF1588</v>
      </c>
      <c r="O7" s="10" t="s">
        <v>162</v>
      </c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si="6"/>
        <v>14</v>
      </c>
      <c r="U7" s="7" t="str">
        <f t="shared" si="3"/>
        <v>分拣摆渡</v>
      </c>
    </row>
    <row r="8" spans="1:63" s="35" customFormat="1" ht="18.75">
      <c r="A8" s="8">
        <v>43198</v>
      </c>
      <c r="B8" s="10" t="s">
        <v>89</v>
      </c>
      <c r="C8" s="10">
        <v>931</v>
      </c>
      <c r="D8" s="10">
        <v>941</v>
      </c>
      <c r="E8" s="11" t="s">
        <v>31</v>
      </c>
      <c r="F8" s="11" t="s">
        <v>430</v>
      </c>
      <c r="G8" s="11" t="s">
        <v>53</v>
      </c>
      <c r="H8" s="11" t="s">
        <v>467</v>
      </c>
      <c r="I8" s="39"/>
      <c r="J8" s="39" t="s">
        <v>950</v>
      </c>
      <c r="K8" s="10"/>
      <c r="L8" s="19" t="s">
        <v>953</v>
      </c>
      <c r="M8" s="7" t="str">
        <f t="shared" ref="M8" si="12">IF(A8&lt;&gt;"","武汉威伟机械","------")</f>
        <v>武汉威伟机械</v>
      </c>
      <c r="N8" s="26" t="str">
        <f>VLOOKUP(P8,ch!$A$1:$B$32,2,0)</f>
        <v>鄂AF1588</v>
      </c>
      <c r="O8" s="10" t="s">
        <v>162</v>
      </c>
      <c r="P8" s="29" t="s">
        <v>117</v>
      </c>
      <c r="Q8" s="7" t="str">
        <f t="shared" ref="Q8" si="13">IF(A8&lt;&gt;"","9.6米","--")</f>
        <v>9.6米</v>
      </c>
      <c r="R8" s="14">
        <v>14</v>
      </c>
      <c r="S8" s="14">
        <v>0</v>
      </c>
      <c r="T8" s="14">
        <f t="shared" ref="T8" si="14">SUM(R8:S8)</f>
        <v>14</v>
      </c>
      <c r="U8" s="7" t="str">
        <f t="shared" ref="U8" si="15">IF(A8&lt;&gt;"","分拣摆渡","----")</f>
        <v>分拣摆渡</v>
      </c>
    </row>
    <row r="9" spans="1:63" s="35" customFormat="1" ht="18.75">
      <c r="A9" s="8">
        <v>43198</v>
      </c>
      <c r="B9" s="10" t="s">
        <v>89</v>
      </c>
      <c r="C9" s="10">
        <v>1118</v>
      </c>
      <c r="D9" s="10">
        <v>1128</v>
      </c>
      <c r="E9" s="11" t="s">
        <v>31</v>
      </c>
      <c r="F9" s="11" t="s">
        <v>430</v>
      </c>
      <c r="G9" s="11" t="s">
        <v>53</v>
      </c>
      <c r="H9" s="11" t="s">
        <v>467</v>
      </c>
      <c r="I9" s="39"/>
      <c r="J9" s="39" t="s">
        <v>952</v>
      </c>
      <c r="K9" s="10"/>
      <c r="L9" s="19" t="s">
        <v>951</v>
      </c>
      <c r="M9" s="7" t="str">
        <f t="shared" ref="M9" si="16">IF(A9&lt;&gt;"","武汉威伟机械","------")</f>
        <v>武汉威伟机械</v>
      </c>
      <c r="N9" s="26" t="str">
        <f>VLOOKUP(P9,ch!$A$1:$B$32,2,0)</f>
        <v>鄂AF1588</v>
      </c>
      <c r="O9" s="10" t="s">
        <v>162</v>
      </c>
      <c r="P9" s="29" t="s">
        <v>117</v>
      </c>
      <c r="Q9" s="7" t="str">
        <f t="shared" ref="Q9" si="17">IF(A9&lt;&gt;"","9.6米","--")</f>
        <v>9.6米</v>
      </c>
      <c r="R9" s="14">
        <v>14</v>
      </c>
      <c r="S9" s="14">
        <v>0</v>
      </c>
      <c r="T9" s="14">
        <f t="shared" ref="T9" si="18">SUM(R9:S9)</f>
        <v>14</v>
      </c>
      <c r="U9" s="7" t="str">
        <f t="shared" ref="U9" si="19">IF(A9&lt;&gt;"","分拣摆渡","----")</f>
        <v>分拣摆渡</v>
      </c>
    </row>
    <row r="10" spans="1:63" s="62" customFormat="1" ht="18.75">
      <c r="A10" s="54">
        <v>43198</v>
      </c>
      <c r="B10" s="55" t="s">
        <v>71</v>
      </c>
      <c r="C10" s="55">
        <v>2030</v>
      </c>
      <c r="D10" s="55">
        <v>2040</v>
      </c>
      <c r="E10" s="56" t="s">
        <v>31</v>
      </c>
      <c r="F10" s="56" t="s">
        <v>430</v>
      </c>
      <c r="G10" s="56" t="s">
        <v>53</v>
      </c>
      <c r="H10" s="56" t="s">
        <v>467</v>
      </c>
      <c r="I10" s="57"/>
      <c r="J10" s="57" t="s">
        <v>954</v>
      </c>
      <c r="K10" s="55"/>
      <c r="L10" s="58" t="s">
        <v>955</v>
      </c>
      <c r="M10" s="59" t="str">
        <f t="shared" ref="M10:M14" si="20">IF(A10&lt;&gt;"","武汉威伟机械","------")</f>
        <v>武汉威伟机械</v>
      </c>
      <c r="N10" s="60" t="str">
        <f>VLOOKUP(P10,ch!$A$1:$B$32,2,0)</f>
        <v>鄂AF1588</v>
      </c>
      <c r="O10" s="55" t="s">
        <v>162</v>
      </c>
      <c r="P10" s="61" t="s">
        <v>117</v>
      </c>
      <c r="Q10" s="59" t="str">
        <f t="shared" ref="Q10:Q14" si="21">IF(A10&lt;&gt;"","9.6米","--")</f>
        <v>9.6米</v>
      </c>
      <c r="R10" s="56">
        <v>14</v>
      </c>
      <c r="S10" s="56">
        <v>0</v>
      </c>
      <c r="T10" s="56">
        <f t="shared" ref="T10:T14" si="22">SUM(R10:S10)</f>
        <v>14</v>
      </c>
      <c r="U10" s="59" t="str">
        <f t="shared" ref="U10:U14" si="23">IF(A10&lt;&gt;"","分拣摆渡","----")</f>
        <v>分拣摆渡</v>
      </c>
    </row>
    <row r="11" spans="1:63" s="35" customFormat="1" ht="18.75">
      <c r="A11" s="8">
        <v>43198</v>
      </c>
      <c r="B11" s="10" t="s">
        <v>89</v>
      </c>
      <c r="C11" s="10">
        <v>936</v>
      </c>
      <c r="D11" s="10">
        <v>946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/>
      <c r="J11" s="39" t="s">
        <v>1166</v>
      </c>
      <c r="K11" s="10"/>
      <c r="L11" s="19" t="s">
        <v>1167</v>
      </c>
      <c r="M11" s="7" t="str">
        <f t="shared" ref="M11" si="24">IF(A11&lt;&gt;"","武汉威伟机械","------")</f>
        <v>武汉威伟机械</v>
      </c>
      <c r="N11" s="26" t="str">
        <f>VLOOKUP(P11,ch!$A$1:$B$32,2,0)</f>
        <v>鄂AF1588</v>
      </c>
      <c r="O11" s="10" t="s">
        <v>162</v>
      </c>
      <c r="P11" s="29" t="s">
        <v>117</v>
      </c>
      <c r="Q11" s="7" t="str">
        <f t="shared" ref="Q11" si="25">IF(A11&lt;&gt;"","9.6米","--")</f>
        <v>9.6米</v>
      </c>
      <c r="R11" s="14">
        <v>14</v>
      </c>
      <c r="S11" s="14">
        <v>0</v>
      </c>
      <c r="T11" s="14">
        <f t="shared" ref="T11" si="26">SUM(R11:S11)</f>
        <v>14</v>
      </c>
      <c r="U11" s="7" t="str">
        <f t="shared" ref="U11" si="27">IF(A11&lt;&gt;"","分拣摆渡","----")</f>
        <v>分拣摆渡</v>
      </c>
    </row>
    <row r="12" spans="1:63" s="35" customFormat="1" ht="18.75">
      <c r="A12" s="8">
        <v>43198</v>
      </c>
      <c r="B12" s="10" t="s">
        <v>968</v>
      </c>
      <c r="C12" s="10">
        <v>1031</v>
      </c>
      <c r="D12" s="10">
        <v>1041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/>
      <c r="J12" s="39" t="s">
        <v>969</v>
      </c>
      <c r="K12" s="10"/>
      <c r="L12" s="19" t="s">
        <v>970</v>
      </c>
      <c r="M12" s="7" t="str">
        <f t="shared" si="20"/>
        <v>武汉威伟机械</v>
      </c>
      <c r="N12" s="26" t="str">
        <f>VLOOKUP(P12,ch!$A$1:$B$32,2,0)</f>
        <v>鄂AZR876</v>
      </c>
      <c r="O12" s="10" t="s">
        <v>163</v>
      </c>
      <c r="P12" s="29" t="s">
        <v>372</v>
      </c>
      <c r="Q12" s="7" t="str">
        <f t="shared" si="21"/>
        <v>9.6米</v>
      </c>
      <c r="R12" s="14">
        <v>14</v>
      </c>
      <c r="S12" s="14">
        <v>0</v>
      </c>
      <c r="T12" s="14">
        <f t="shared" si="22"/>
        <v>14</v>
      </c>
      <c r="U12" s="7" t="str">
        <f t="shared" si="23"/>
        <v>分拣摆渡</v>
      </c>
    </row>
    <row r="13" spans="1:63" s="35" customFormat="1" ht="18.75">
      <c r="A13" s="8">
        <v>43198</v>
      </c>
      <c r="B13" s="10" t="s">
        <v>89</v>
      </c>
      <c r="C13" s="10">
        <v>1918</v>
      </c>
      <c r="D13" s="10">
        <v>1928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/>
      <c r="J13" s="39" t="s">
        <v>974</v>
      </c>
      <c r="K13" s="10"/>
      <c r="L13" s="19" t="s">
        <v>971</v>
      </c>
      <c r="M13" s="7" t="str">
        <f t="shared" si="20"/>
        <v>武汉威伟机械</v>
      </c>
      <c r="N13" s="26" t="str">
        <f>VLOOKUP(P13,ch!$A$1:$B$32,2,0)</f>
        <v>鄂AZR876</v>
      </c>
      <c r="O13" s="10" t="s">
        <v>163</v>
      </c>
      <c r="P13" s="29" t="s">
        <v>372</v>
      </c>
      <c r="Q13" s="7" t="str">
        <f t="shared" si="21"/>
        <v>9.6米</v>
      </c>
      <c r="R13" s="14">
        <v>14</v>
      </c>
      <c r="S13" s="14">
        <v>0</v>
      </c>
      <c r="T13" s="14">
        <f t="shared" si="22"/>
        <v>14</v>
      </c>
      <c r="U13" s="7" t="str">
        <f t="shared" si="23"/>
        <v>分拣摆渡</v>
      </c>
    </row>
    <row r="14" spans="1:63" s="35" customFormat="1" ht="18.75">
      <c r="A14" s="8">
        <v>43198</v>
      </c>
      <c r="B14" s="10" t="s">
        <v>71</v>
      </c>
      <c r="C14" s="10">
        <v>2140</v>
      </c>
      <c r="D14" s="10">
        <v>2150</v>
      </c>
      <c r="E14" s="11" t="s">
        <v>31</v>
      </c>
      <c r="F14" s="11" t="s">
        <v>430</v>
      </c>
      <c r="G14" s="11" t="s">
        <v>53</v>
      </c>
      <c r="H14" s="11" t="s">
        <v>467</v>
      </c>
      <c r="I14" s="39"/>
      <c r="J14" s="39" t="s">
        <v>975</v>
      </c>
      <c r="K14" s="10"/>
      <c r="L14" s="19" t="s">
        <v>972</v>
      </c>
      <c r="M14" s="7" t="str">
        <f t="shared" si="20"/>
        <v>武汉威伟机械</v>
      </c>
      <c r="N14" s="26" t="str">
        <f>VLOOKUP(P14,ch!$A$1:$B$32,2,0)</f>
        <v>鄂AZR876</v>
      </c>
      <c r="O14" s="10" t="s">
        <v>163</v>
      </c>
      <c r="P14" s="29" t="s">
        <v>372</v>
      </c>
      <c r="Q14" s="7" t="str">
        <f t="shared" si="21"/>
        <v>9.6米</v>
      </c>
      <c r="R14" s="14">
        <v>14</v>
      </c>
      <c r="S14" s="14">
        <v>0</v>
      </c>
      <c r="T14" s="14">
        <f t="shared" si="22"/>
        <v>14</v>
      </c>
      <c r="U14" s="7" t="str">
        <f t="shared" si="23"/>
        <v>分拣摆渡</v>
      </c>
    </row>
    <row r="15" spans="1:63" s="35" customFormat="1" ht="18.75">
      <c r="A15" s="8">
        <v>43198</v>
      </c>
      <c r="B15" s="10" t="s">
        <v>71</v>
      </c>
      <c r="C15" s="10">
        <v>2316</v>
      </c>
      <c r="D15" s="10">
        <v>2326</v>
      </c>
      <c r="E15" s="11" t="s">
        <v>31</v>
      </c>
      <c r="F15" s="11" t="s">
        <v>430</v>
      </c>
      <c r="G15" s="11" t="s">
        <v>53</v>
      </c>
      <c r="H15" s="11" t="s">
        <v>467</v>
      </c>
      <c r="I15" s="39"/>
      <c r="J15" s="39" t="s">
        <v>976</v>
      </c>
      <c r="K15" s="10"/>
      <c r="L15" s="19" t="s">
        <v>973</v>
      </c>
      <c r="M15" s="7" t="str">
        <f t="shared" ref="M15:M26" si="28">IF(A15&lt;&gt;"","武汉威伟机械","------")</f>
        <v>武汉威伟机械</v>
      </c>
      <c r="N15" s="26" t="str">
        <f>VLOOKUP(P15,ch!$A$1:$B$32,2,0)</f>
        <v>鄂AZR876</v>
      </c>
      <c r="O15" s="10" t="s">
        <v>163</v>
      </c>
      <c r="P15" s="29" t="s">
        <v>372</v>
      </c>
      <c r="Q15" s="7" t="str">
        <f t="shared" ref="Q15:Q17" si="29">IF(A15&lt;&gt;"","9.6米","--")</f>
        <v>9.6米</v>
      </c>
      <c r="R15" s="14">
        <v>14</v>
      </c>
      <c r="S15" s="14">
        <v>0</v>
      </c>
      <c r="T15" s="14">
        <f t="shared" ref="T15:T26" si="30">SUM(R15:S15)</f>
        <v>14</v>
      </c>
      <c r="U15" s="7" t="str">
        <f t="shared" ref="U15:U17" si="31">IF(A15&lt;&gt;"","分拣摆渡","----")</f>
        <v>分拣摆渡</v>
      </c>
    </row>
    <row r="16" spans="1:63" s="35" customFormat="1" ht="18.75">
      <c r="A16" s="8">
        <v>43198</v>
      </c>
      <c r="B16" s="10" t="s">
        <v>258</v>
      </c>
      <c r="C16" s="10">
        <v>1146</v>
      </c>
      <c r="D16" s="10">
        <v>1156</v>
      </c>
      <c r="E16" s="11" t="s">
        <v>31</v>
      </c>
      <c r="F16" s="11" t="s">
        <v>430</v>
      </c>
      <c r="G16" s="11" t="s">
        <v>53</v>
      </c>
      <c r="H16" s="11" t="s">
        <v>467</v>
      </c>
      <c r="I16" s="39"/>
      <c r="J16" s="39" t="s">
        <v>999</v>
      </c>
      <c r="K16" s="10"/>
      <c r="L16" s="19" t="s">
        <v>1002</v>
      </c>
      <c r="M16" s="7" t="str">
        <f t="shared" si="28"/>
        <v>武汉威伟机械</v>
      </c>
      <c r="N16" s="26" t="str">
        <f>VLOOKUP(P16,ch!$A$1:$B$32,2,0)</f>
        <v>鄂AFX299</v>
      </c>
      <c r="O16" s="10" t="s">
        <v>363</v>
      </c>
      <c r="P16" s="29" t="s">
        <v>118</v>
      </c>
      <c r="Q16" s="7" t="str">
        <f t="shared" si="29"/>
        <v>9.6米</v>
      </c>
      <c r="R16" s="14">
        <v>9</v>
      </c>
      <c r="S16" s="14">
        <v>0</v>
      </c>
      <c r="T16" s="14">
        <f t="shared" si="30"/>
        <v>9</v>
      </c>
      <c r="U16" s="7" t="str">
        <f t="shared" si="31"/>
        <v>分拣摆渡</v>
      </c>
    </row>
    <row r="17" spans="1:21" s="35" customFormat="1" ht="18.75">
      <c r="A17" s="8">
        <v>43198</v>
      </c>
      <c r="B17" s="10" t="s">
        <v>89</v>
      </c>
      <c r="C17" s="10">
        <v>1455</v>
      </c>
      <c r="D17" s="10">
        <v>1505</v>
      </c>
      <c r="E17" s="11" t="s">
        <v>31</v>
      </c>
      <c r="F17" s="11" t="s">
        <v>430</v>
      </c>
      <c r="G17" s="11" t="s">
        <v>53</v>
      </c>
      <c r="H17" s="11" t="s">
        <v>467</v>
      </c>
      <c r="I17" s="39"/>
      <c r="J17" s="39" t="s">
        <v>1000</v>
      </c>
      <c r="K17" s="10"/>
      <c r="L17" s="19" t="s">
        <v>1003</v>
      </c>
      <c r="M17" s="7" t="str">
        <f t="shared" si="28"/>
        <v>武汉威伟机械</v>
      </c>
      <c r="N17" s="26" t="str">
        <f>VLOOKUP(P17,ch!$A$1:$B$32,2,0)</f>
        <v>鄂AFX299</v>
      </c>
      <c r="O17" s="10" t="s">
        <v>363</v>
      </c>
      <c r="P17" s="29" t="s">
        <v>118</v>
      </c>
      <c r="Q17" s="7" t="str">
        <f t="shared" si="29"/>
        <v>9.6米</v>
      </c>
      <c r="R17" s="14">
        <v>14</v>
      </c>
      <c r="S17" s="14">
        <v>0</v>
      </c>
      <c r="T17" s="14">
        <f t="shared" si="30"/>
        <v>14</v>
      </c>
      <c r="U17" s="7" t="str">
        <f t="shared" si="31"/>
        <v>分拣摆渡</v>
      </c>
    </row>
    <row r="18" spans="1:21" s="35" customFormat="1" ht="18.75">
      <c r="A18" s="8">
        <v>43198</v>
      </c>
      <c r="B18" s="10" t="s">
        <v>89</v>
      </c>
      <c r="C18" s="10">
        <v>1710</v>
      </c>
      <c r="D18" s="10">
        <v>1720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/>
      <c r="J18" s="39" t="s">
        <v>1001</v>
      </c>
      <c r="K18" s="10"/>
      <c r="L18" s="19" t="s">
        <v>1004</v>
      </c>
      <c r="M18" s="7" t="str">
        <f t="shared" ref="M18" si="32">IF(A18&lt;&gt;"","武汉威伟机械","------")</f>
        <v>武汉威伟机械</v>
      </c>
      <c r="N18" s="26" t="str">
        <f>VLOOKUP(P18,ch!$A$1:$B$32,2,0)</f>
        <v>鄂AFX299</v>
      </c>
      <c r="O18" s="10" t="s">
        <v>363</v>
      </c>
      <c r="P18" s="29" t="s">
        <v>118</v>
      </c>
      <c r="Q18" s="7" t="str">
        <f t="shared" ref="Q18" si="33">IF(A18&lt;&gt;"","9.6米","--")</f>
        <v>9.6米</v>
      </c>
      <c r="R18" s="14">
        <v>16</v>
      </c>
      <c r="S18" s="14">
        <v>0</v>
      </c>
      <c r="T18" s="14">
        <f t="shared" ref="T18" si="34">SUM(R18:S18)</f>
        <v>16</v>
      </c>
      <c r="U18" s="7" t="str">
        <f t="shared" ref="U18" si="35">IF(A18&lt;&gt;"","分拣摆渡","----")</f>
        <v>分拣摆渡</v>
      </c>
    </row>
    <row r="19" spans="1:21" s="35" customFormat="1" ht="18.75">
      <c r="A19" s="8">
        <v>43198</v>
      </c>
      <c r="B19" s="10" t="s">
        <v>977</v>
      </c>
      <c r="C19" s="10">
        <v>410</v>
      </c>
      <c r="D19" s="10">
        <v>1629</v>
      </c>
      <c r="E19" s="11" t="s">
        <v>982</v>
      </c>
      <c r="F19" s="11" t="s">
        <v>983</v>
      </c>
      <c r="G19" s="11" t="s">
        <v>31</v>
      </c>
      <c r="H19" s="11" t="s">
        <v>430</v>
      </c>
      <c r="I19" s="39"/>
      <c r="J19" s="39" t="s">
        <v>984</v>
      </c>
      <c r="K19" s="10"/>
      <c r="L19" s="19" t="s">
        <v>987</v>
      </c>
      <c r="M19" s="7" t="str">
        <f t="shared" si="28"/>
        <v>武汉威伟机械</v>
      </c>
      <c r="N19" s="26" t="str">
        <f>VLOOKUP(P19,ch!$A$1:$B$32,2,0)</f>
        <v>鄂ABY256</v>
      </c>
      <c r="O19" s="10" t="s">
        <v>166</v>
      </c>
      <c r="P19" s="29" t="s">
        <v>998</v>
      </c>
      <c r="Q19" s="7" t="str">
        <f t="shared" si="1"/>
        <v>9.6米</v>
      </c>
      <c r="R19" s="14">
        <v>14</v>
      </c>
      <c r="S19" s="14">
        <v>0</v>
      </c>
      <c r="T19" s="14">
        <f t="shared" si="30"/>
        <v>14</v>
      </c>
      <c r="U19" s="7" t="str">
        <f t="shared" si="3"/>
        <v>分拣摆渡</v>
      </c>
    </row>
    <row r="20" spans="1:21" s="35" customFormat="1" ht="18.75">
      <c r="A20" s="8">
        <v>43198</v>
      </c>
      <c r="B20" s="10" t="s">
        <v>978</v>
      </c>
      <c r="C20" s="10">
        <v>1650</v>
      </c>
      <c r="D20" s="10">
        <v>1700</v>
      </c>
      <c r="E20" s="11" t="s">
        <v>982</v>
      </c>
      <c r="F20" s="11" t="s">
        <v>983</v>
      </c>
      <c r="G20" s="11" t="s">
        <v>31</v>
      </c>
      <c r="H20" s="11" t="s">
        <v>430</v>
      </c>
      <c r="I20" s="39"/>
      <c r="J20" s="39" t="s">
        <v>986</v>
      </c>
      <c r="K20" s="10"/>
      <c r="L20" s="19" t="s">
        <v>985</v>
      </c>
      <c r="M20" s="7" t="str">
        <f t="shared" si="28"/>
        <v>武汉威伟机械</v>
      </c>
      <c r="N20" s="26" t="str">
        <f>VLOOKUP(P20,ch!$A$1:$B$32,2,0)</f>
        <v>鄂ABY256</v>
      </c>
      <c r="O20" s="10" t="s">
        <v>166</v>
      </c>
      <c r="P20" s="29" t="s">
        <v>998</v>
      </c>
      <c r="Q20" s="7" t="str">
        <f t="shared" si="1"/>
        <v>9.6米</v>
      </c>
      <c r="R20" s="14">
        <v>13</v>
      </c>
      <c r="S20" s="14">
        <v>0</v>
      </c>
      <c r="T20" s="14">
        <f t="shared" si="30"/>
        <v>13</v>
      </c>
      <c r="U20" s="7" t="str">
        <f t="shared" si="3"/>
        <v>分拣摆渡</v>
      </c>
    </row>
    <row r="21" spans="1:21" s="35" customFormat="1" ht="18.75">
      <c r="A21" s="8">
        <v>43198</v>
      </c>
      <c r="B21" s="10" t="s">
        <v>978</v>
      </c>
      <c r="C21" s="10">
        <v>1740</v>
      </c>
      <c r="D21" s="10">
        <v>1756</v>
      </c>
      <c r="E21" s="11" t="s">
        <v>982</v>
      </c>
      <c r="F21" s="11" t="s">
        <v>983</v>
      </c>
      <c r="G21" s="11" t="s">
        <v>31</v>
      </c>
      <c r="H21" s="11" t="s">
        <v>430</v>
      </c>
      <c r="I21" s="39"/>
      <c r="J21" s="39" t="s">
        <v>988</v>
      </c>
      <c r="K21" s="10"/>
      <c r="L21" s="19" t="s">
        <v>989</v>
      </c>
      <c r="M21" s="7" t="str">
        <f t="shared" si="28"/>
        <v>武汉威伟机械</v>
      </c>
      <c r="N21" s="26" t="str">
        <f>VLOOKUP(P21,ch!$A$1:$B$32,2,0)</f>
        <v>鄂ABY256</v>
      </c>
      <c r="O21" s="10" t="s">
        <v>166</v>
      </c>
      <c r="P21" s="29" t="s">
        <v>998</v>
      </c>
      <c r="Q21" s="7" t="str">
        <f t="shared" si="1"/>
        <v>9.6米</v>
      </c>
      <c r="R21" s="14">
        <v>0</v>
      </c>
      <c r="S21" s="14">
        <v>10</v>
      </c>
      <c r="T21" s="14">
        <f t="shared" si="30"/>
        <v>10</v>
      </c>
      <c r="U21" s="7" t="str">
        <f t="shared" si="3"/>
        <v>分拣摆渡</v>
      </c>
    </row>
    <row r="22" spans="1:21" s="35" customFormat="1" ht="18.75">
      <c r="A22" s="8">
        <v>43198</v>
      </c>
      <c r="B22" s="10" t="s">
        <v>979</v>
      </c>
      <c r="C22" s="10">
        <v>1910</v>
      </c>
      <c r="D22" s="10">
        <v>1936</v>
      </c>
      <c r="E22" s="11" t="s">
        <v>982</v>
      </c>
      <c r="F22" s="11" t="s">
        <v>983</v>
      </c>
      <c r="G22" s="11" t="s">
        <v>31</v>
      </c>
      <c r="H22" s="11" t="s">
        <v>430</v>
      </c>
      <c r="I22" s="39"/>
      <c r="J22" s="39" t="s">
        <v>990</v>
      </c>
      <c r="K22" s="10"/>
      <c r="L22" s="19" t="s">
        <v>994</v>
      </c>
      <c r="M22" s="7" t="str">
        <f t="shared" si="28"/>
        <v>武汉威伟机械</v>
      </c>
      <c r="N22" s="26" t="str">
        <f>VLOOKUP(P22,ch!$A$1:$B$32,2,0)</f>
        <v>鄂ABY256</v>
      </c>
      <c r="O22" s="10" t="s">
        <v>166</v>
      </c>
      <c r="P22" s="29" t="s">
        <v>998</v>
      </c>
      <c r="Q22" s="7" t="str">
        <f t="shared" si="1"/>
        <v>9.6米</v>
      </c>
      <c r="R22" s="14">
        <v>14</v>
      </c>
      <c r="S22" s="14">
        <v>0</v>
      </c>
      <c r="T22" s="14">
        <f t="shared" si="30"/>
        <v>14</v>
      </c>
      <c r="U22" s="7" t="str">
        <f t="shared" si="3"/>
        <v>分拣摆渡</v>
      </c>
    </row>
    <row r="23" spans="1:21" s="35" customFormat="1" ht="18.75">
      <c r="A23" s="8">
        <v>43198</v>
      </c>
      <c r="B23" s="10" t="s">
        <v>980</v>
      </c>
      <c r="C23" s="10">
        <v>2025</v>
      </c>
      <c r="D23" s="10">
        <v>2038</v>
      </c>
      <c r="E23" s="11" t="s">
        <v>982</v>
      </c>
      <c r="F23" s="11" t="s">
        <v>983</v>
      </c>
      <c r="G23" s="11" t="s">
        <v>31</v>
      </c>
      <c r="H23" s="11" t="s">
        <v>430</v>
      </c>
      <c r="I23" s="39"/>
      <c r="J23" s="39" t="s">
        <v>991</v>
      </c>
      <c r="K23" s="10"/>
      <c r="L23" s="19" t="s">
        <v>995</v>
      </c>
      <c r="M23" s="7" t="str">
        <f t="shared" si="28"/>
        <v>武汉威伟机械</v>
      </c>
      <c r="N23" s="26" t="str">
        <f>VLOOKUP(P23,ch!$A$1:$B$32,2,0)</f>
        <v>鄂ABY256</v>
      </c>
      <c r="O23" s="10" t="s">
        <v>166</v>
      </c>
      <c r="P23" s="29" t="s">
        <v>998</v>
      </c>
      <c r="Q23" s="7" t="str">
        <f t="shared" si="1"/>
        <v>9.6米</v>
      </c>
      <c r="R23" s="14">
        <v>14</v>
      </c>
      <c r="S23" s="14">
        <v>0</v>
      </c>
      <c r="T23" s="14">
        <f t="shared" si="30"/>
        <v>14</v>
      </c>
      <c r="U23" s="7" t="str">
        <f t="shared" si="3"/>
        <v>分拣摆渡</v>
      </c>
    </row>
    <row r="24" spans="1:21" s="35" customFormat="1" ht="18.75">
      <c r="A24" s="8">
        <v>43198</v>
      </c>
      <c r="B24" s="10" t="s">
        <v>980</v>
      </c>
      <c r="C24" s="10">
        <v>2151</v>
      </c>
      <c r="D24" s="10">
        <v>2204</v>
      </c>
      <c r="E24" s="11" t="s">
        <v>982</v>
      </c>
      <c r="F24" s="11" t="s">
        <v>983</v>
      </c>
      <c r="G24" s="11" t="s">
        <v>31</v>
      </c>
      <c r="H24" s="11" t="s">
        <v>430</v>
      </c>
      <c r="I24" s="39"/>
      <c r="J24" s="39" t="s">
        <v>992</v>
      </c>
      <c r="K24" s="10"/>
      <c r="L24" s="19" t="s">
        <v>996</v>
      </c>
      <c r="M24" s="7" t="str">
        <f t="shared" si="28"/>
        <v>武汉威伟机械</v>
      </c>
      <c r="N24" s="26" t="str">
        <f>VLOOKUP(P24,ch!$A$1:$B$32,2,0)</f>
        <v>鄂ABY256</v>
      </c>
      <c r="O24" s="10" t="s">
        <v>166</v>
      </c>
      <c r="P24" s="29" t="s">
        <v>998</v>
      </c>
      <c r="Q24" s="7" t="str">
        <f t="shared" si="1"/>
        <v>9.6米</v>
      </c>
      <c r="R24" s="14">
        <v>4</v>
      </c>
      <c r="S24" s="14">
        <v>0</v>
      </c>
      <c r="T24" s="14">
        <f t="shared" si="30"/>
        <v>4</v>
      </c>
      <c r="U24" s="7" t="str">
        <f t="shared" si="3"/>
        <v>分拣摆渡</v>
      </c>
    </row>
    <row r="25" spans="1:21" s="35" customFormat="1" ht="18.75">
      <c r="A25" s="8">
        <v>43198</v>
      </c>
      <c r="B25" s="10" t="s">
        <v>981</v>
      </c>
      <c r="C25" s="10">
        <v>2300</v>
      </c>
      <c r="D25" s="10">
        <v>2310</v>
      </c>
      <c r="E25" s="11" t="s">
        <v>982</v>
      </c>
      <c r="F25" s="11" t="s">
        <v>983</v>
      </c>
      <c r="G25" s="11" t="s">
        <v>31</v>
      </c>
      <c r="H25" s="11" t="s">
        <v>430</v>
      </c>
      <c r="I25" s="39"/>
      <c r="J25" s="39" t="s">
        <v>993</v>
      </c>
      <c r="K25" s="10"/>
      <c r="L25" s="19" t="s">
        <v>997</v>
      </c>
      <c r="M25" s="7" t="str">
        <f t="shared" si="28"/>
        <v>武汉威伟机械</v>
      </c>
      <c r="N25" s="26" t="str">
        <f>VLOOKUP(P25,ch!$A$1:$B$32,2,0)</f>
        <v>鄂ABY256</v>
      </c>
      <c r="O25" s="10" t="s">
        <v>166</v>
      </c>
      <c r="P25" s="29" t="s">
        <v>998</v>
      </c>
      <c r="Q25" s="7" t="str">
        <f t="shared" si="1"/>
        <v>9.6米</v>
      </c>
      <c r="R25" s="14">
        <v>5</v>
      </c>
      <c r="S25" s="14">
        <v>0</v>
      </c>
      <c r="T25" s="14">
        <f t="shared" si="30"/>
        <v>5</v>
      </c>
      <c r="U25" s="7" t="str">
        <f t="shared" si="3"/>
        <v>分拣摆渡</v>
      </c>
    </row>
    <row r="26" spans="1:21" s="35" customFormat="1" ht="18.75">
      <c r="A26" s="8">
        <v>43198</v>
      </c>
      <c r="B26" s="10" t="s">
        <v>979</v>
      </c>
      <c r="C26" s="10">
        <v>1955</v>
      </c>
      <c r="D26" s="10">
        <v>2049</v>
      </c>
      <c r="E26" s="11" t="s">
        <v>982</v>
      </c>
      <c r="F26" s="11" t="s">
        <v>983</v>
      </c>
      <c r="G26" s="11" t="s">
        <v>31</v>
      </c>
      <c r="H26" s="11" t="s">
        <v>430</v>
      </c>
      <c r="I26" s="39"/>
      <c r="J26" s="39" t="s">
        <v>1005</v>
      </c>
      <c r="K26" s="10"/>
      <c r="L26" s="19" t="s">
        <v>1006</v>
      </c>
      <c r="M26" s="7" t="str">
        <f t="shared" si="28"/>
        <v>武汉威伟机械</v>
      </c>
      <c r="N26" s="26" t="str">
        <f>VLOOKUP(P26,ch!$A$1:$B$32,2,0)</f>
        <v>鄂AAW309</v>
      </c>
      <c r="O26" s="10" t="s">
        <v>165</v>
      </c>
      <c r="P26" s="29" t="s">
        <v>1007</v>
      </c>
      <c r="Q26" s="7" t="str">
        <f t="shared" si="1"/>
        <v>9.6米</v>
      </c>
      <c r="R26" s="14">
        <v>14</v>
      </c>
      <c r="S26" s="14">
        <v>0</v>
      </c>
      <c r="T26" s="14">
        <f t="shared" si="30"/>
        <v>14</v>
      </c>
      <c r="U26" s="7" t="str">
        <f t="shared" si="3"/>
        <v>分拣摆渡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 t="str">
        <f t="shared" si="1"/>
        <v>--</v>
      </c>
      <c r="R27" s="14"/>
      <c r="S27" s="14"/>
      <c r="T27" s="14"/>
      <c r="U27" s="7" t="str">
        <f t="shared" si="3"/>
        <v>----</v>
      </c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 t="str">
        <f t="shared" si="1"/>
        <v>--</v>
      </c>
      <c r="R28" s="14"/>
      <c r="S28" s="14"/>
      <c r="T28" s="14"/>
      <c r="U28" s="7" t="str">
        <f t="shared" si="3"/>
        <v>----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 t="str">
        <f t="shared" si="1"/>
        <v>--</v>
      </c>
      <c r="R29" s="14"/>
      <c r="S29" s="14"/>
      <c r="T29" s="14"/>
      <c r="U29" s="7" t="str">
        <f t="shared" si="3"/>
        <v>----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 t="str">
        <f t="shared" si="1"/>
        <v>--</v>
      </c>
      <c r="R30" s="14"/>
      <c r="S30" s="14"/>
      <c r="T30" s="14"/>
      <c r="U30" s="7" t="str">
        <f t="shared" si="3"/>
        <v>----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 t="str">
        <f t="shared" si="1"/>
        <v>--</v>
      </c>
      <c r="R35" s="14"/>
      <c r="S35" s="14"/>
      <c r="T35" s="14"/>
      <c r="U35" s="7" t="str">
        <f t="shared" si="3"/>
        <v>----</v>
      </c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 t="str">
        <f t="shared" si="1"/>
        <v>--</v>
      </c>
      <c r="R36" s="14"/>
      <c r="S36" s="14"/>
      <c r="T36" s="14"/>
      <c r="U36" s="7" t="str">
        <f t="shared" si="3"/>
        <v>----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 t="str">
        <f t="shared" si="1"/>
        <v>--</v>
      </c>
      <c r="R37" s="14"/>
      <c r="S37" s="14"/>
      <c r="T37" s="14"/>
      <c r="U37" s="7" t="str">
        <f t="shared" si="3"/>
        <v>----</v>
      </c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 t="str">
        <f t="shared" si="1"/>
        <v>--</v>
      </c>
      <c r="R38" s="14"/>
      <c r="S38" s="14"/>
      <c r="T38" s="14"/>
      <c r="U38" s="7" t="str">
        <f t="shared" si="3"/>
        <v>----</v>
      </c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 t="str">
        <f t="shared" si="1"/>
        <v>--</v>
      </c>
      <c r="R39" s="14"/>
      <c r="S39" s="14"/>
      <c r="T39" s="14"/>
      <c r="U39" s="7" t="str">
        <f t="shared" si="3"/>
        <v>----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 t="str">
        <f t="shared" si="1"/>
        <v>--</v>
      </c>
      <c r="R40" s="14"/>
      <c r="S40" s="14"/>
      <c r="T40" s="14"/>
      <c r="U40" s="7" t="str">
        <f t="shared" si="3"/>
        <v>----</v>
      </c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</sheetData>
  <phoneticPr fontId="3" type="noConversion"/>
  <conditionalFormatting sqref="I44:L1048576 I1:L1">
    <cfRule type="duplicateValues" dxfId="277" priority="22"/>
  </conditionalFormatting>
  <conditionalFormatting sqref="L19:L43 L2:L11">
    <cfRule type="duplicateValues" dxfId="276" priority="172"/>
  </conditionalFormatting>
  <conditionalFormatting sqref="I19:L43 I2:L11">
    <cfRule type="duplicateValues" dxfId="275" priority="173"/>
  </conditionalFormatting>
  <conditionalFormatting sqref="I19:J43 I2:J11">
    <cfRule type="duplicateValues" dxfId="274" priority="174"/>
  </conditionalFormatting>
  <conditionalFormatting sqref="L13:L15">
    <cfRule type="duplicateValues" dxfId="273" priority="16"/>
  </conditionalFormatting>
  <conditionalFormatting sqref="I13:I15 K13:L15">
    <cfRule type="duplicateValues" dxfId="272" priority="17"/>
  </conditionalFormatting>
  <conditionalFormatting sqref="I13:I15">
    <cfRule type="duplicateValues" dxfId="271" priority="18"/>
  </conditionalFormatting>
  <conditionalFormatting sqref="J13:J15">
    <cfRule type="duplicateValues" dxfId="270" priority="14"/>
  </conditionalFormatting>
  <conditionalFormatting sqref="J13:J15">
    <cfRule type="duplicateValues" dxfId="269" priority="15"/>
  </conditionalFormatting>
  <conditionalFormatting sqref="L12">
    <cfRule type="duplicateValues" dxfId="268" priority="11"/>
  </conditionalFormatting>
  <conditionalFormatting sqref="I12:L12">
    <cfRule type="duplicateValues" dxfId="267" priority="12"/>
  </conditionalFormatting>
  <conditionalFormatting sqref="I12:J12">
    <cfRule type="duplicateValues" dxfId="266" priority="13"/>
  </conditionalFormatting>
  <conditionalFormatting sqref="L16:L18">
    <cfRule type="duplicateValues" dxfId="265" priority="3"/>
  </conditionalFormatting>
  <conditionalFormatting sqref="I16:I18 K16:L18">
    <cfRule type="duplicateValues" dxfId="264" priority="4"/>
  </conditionalFormatting>
  <conditionalFormatting sqref="I16:I18">
    <cfRule type="duplicateValues" dxfId="263" priority="5"/>
  </conditionalFormatting>
  <conditionalFormatting sqref="J16:J18">
    <cfRule type="duplicateValues" dxfId="262" priority="1"/>
  </conditionalFormatting>
  <conditionalFormatting sqref="J16:J18">
    <cfRule type="duplicateValues" dxfId="261" priority="2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K38"/>
  <sheetViews>
    <sheetView workbookViewId="0">
      <selection activeCell="A2" sqref="A2:XFD2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658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43199</v>
      </c>
      <c r="B2" s="10" t="s">
        <v>500</v>
      </c>
      <c r="C2" s="10">
        <v>1929</v>
      </c>
      <c r="D2" s="10">
        <v>2105</v>
      </c>
      <c r="E2" s="11" t="s">
        <v>26</v>
      </c>
      <c r="F2" s="11" t="s">
        <v>251</v>
      </c>
      <c r="G2" s="11" t="s">
        <v>31</v>
      </c>
      <c r="H2" s="11" t="s">
        <v>430</v>
      </c>
      <c r="I2" s="39"/>
      <c r="J2" s="39" t="s">
        <v>1008</v>
      </c>
      <c r="K2" s="10"/>
      <c r="L2" s="19" t="s">
        <v>1009</v>
      </c>
      <c r="M2" s="7" t="str">
        <f t="shared" ref="M2:M3" si="0">IF(A2&lt;&gt;"","武汉威伟机械","------")</f>
        <v>武汉威伟机械</v>
      </c>
      <c r="N2" s="26" t="e">
        <f>VLOOKUP(P2,ch!$A$1:$B$32,2,0)</f>
        <v>#N/A</v>
      </c>
      <c r="O2" s="10" t="s">
        <v>176</v>
      </c>
      <c r="P2" s="29" t="s">
        <v>242</v>
      </c>
      <c r="Q2" s="7" t="str">
        <f t="shared" ref="Q2:Q20" si="1">IF(A2&lt;&gt;"","9.6米","--")</f>
        <v>9.6米</v>
      </c>
      <c r="R2" s="14">
        <v>14</v>
      </c>
      <c r="S2" s="14">
        <v>0</v>
      </c>
      <c r="T2" s="14">
        <f t="shared" ref="T2:T3" si="2">SUM(R2:S2)</f>
        <v>14</v>
      </c>
      <c r="U2" s="7" t="str">
        <f t="shared" ref="U2:U20" si="3">IF(A2&lt;&gt;"","分拣摆渡","----")</f>
        <v>分拣摆渡</v>
      </c>
    </row>
    <row r="3" spans="1:63" s="35" customFormat="1" ht="18.75">
      <c r="A3" s="8">
        <v>43199</v>
      </c>
      <c r="B3" s="10" t="s">
        <v>234</v>
      </c>
      <c r="C3" s="10">
        <v>1828</v>
      </c>
      <c r="D3" s="10">
        <v>2018</v>
      </c>
      <c r="E3" s="11" t="s">
        <v>26</v>
      </c>
      <c r="F3" s="11" t="s">
        <v>251</v>
      </c>
      <c r="G3" s="11" t="s">
        <v>31</v>
      </c>
      <c r="H3" s="11" t="s">
        <v>430</v>
      </c>
      <c r="I3" s="39"/>
      <c r="J3" s="39" t="s">
        <v>1010</v>
      </c>
      <c r="K3" s="10"/>
      <c r="L3" s="19" t="s">
        <v>1011</v>
      </c>
      <c r="M3" s="7" t="str">
        <f t="shared" si="0"/>
        <v>武汉威伟机械</v>
      </c>
      <c r="N3" s="26" t="str">
        <f>VLOOKUP(P3,ch!$A$1:$B$32,2,0)</f>
        <v>鄂ALU291</v>
      </c>
      <c r="O3" s="10" t="s">
        <v>181</v>
      </c>
      <c r="P3" s="29" t="s">
        <v>197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43199</v>
      </c>
      <c r="B4" s="10" t="s">
        <v>234</v>
      </c>
      <c r="C4" s="10">
        <v>1640</v>
      </c>
      <c r="D4" s="10">
        <v>1843</v>
      </c>
      <c r="E4" s="11" t="s">
        <v>26</v>
      </c>
      <c r="F4" s="11" t="s">
        <v>251</v>
      </c>
      <c r="G4" s="11" t="s">
        <v>31</v>
      </c>
      <c r="H4" s="11" t="s">
        <v>430</v>
      </c>
      <c r="I4" s="39"/>
      <c r="J4" s="39" t="s">
        <v>1012</v>
      </c>
      <c r="K4" s="10"/>
      <c r="L4" s="19" t="s">
        <v>1013</v>
      </c>
      <c r="M4" s="7" t="str">
        <f t="shared" ref="M4:M10" si="4">IF(A4&lt;&gt;"","武汉威伟机械","------")</f>
        <v>武汉威伟机械</v>
      </c>
      <c r="N4" s="26" t="str">
        <f>VLOOKUP(P4,ch!$A$1:$B$32,2,0)</f>
        <v>粤BGR032</v>
      </c>
      <c r="O4" s="10" t="s">
        <v>510</v>
      </c>
      <c r="P4" s="29" t="s">
        <v>66</v>
      </c>
      <c r="Q4" s="7" t="str">
        <f t="shared" ref="Q4" si="5">IF(A4&lt;&gt;"","9.6米","--")</f>
        <v>9.6米</v>
      </c>
      <c r="R4" s="14">
        <v>15</v>
      </c>
      <c r="S4" s="14">
        <v>0</v>
      </c>
      <c r="T4" s="14">
        <f t="shared" ref="T4:T10" si="6">SUM(R4:S4)</f>
        <v>15</v>
      </c>
      <c r="U4" s="7" t="str">
        <f t="shared" ref="U4" si="7">IF(A4&lt;&gt;"","分拣摆渡","----")</f>
        <v>分拣摆渡</v>
      </c>
    </row>
    <row r="5" spans="1:63" s="35" customFormat="1" ht="18.75">
      <c r="A5" s="8">
        <v>43199</v>
      </c>
      <c r="B5" s="10" t="s">
        <v>234</v>
      </c>
      <c r="C5" s="10">
        <v>1800</v>
      </c>
      <c r="D5" s="10">
        <v>1950</v>
      </c>
      <c r="E5" s="11" t="s">
        <v>26</v>
      </c>
      <c r="F5" s="11" t="s">
        <v>251</v>
      </c>
      <c r="G5" s="11" t="s">
        <v>31</v>
      </c>
      <c r="H5" s="11" t="s">
        <v>430</v>
      </c>
      <c r="I5" s="39"/>
      <c r="J5" s="39" t="s">
        <v>1032</v>
      </c>
      <c r="K5" s="10"/>
      <c r="L5" s="19" t="s">
        <v>1033</v>
      </c>
      <c r="M5" s="7" t="str">
        <f t="shared" ref="M5" si="8">IF(A5&lt;&gt;"","武汉威伟机械","------")</f>
        <v>武汉威伟机械</v>
      </c>
      <c r="N5" s="26" t="str">
        <f>VLOOKUP(P5,ch!$A$1:$B$32,2,0)</f>
        <v>鄂AFE237</v>
      </c>
      <c r="O5" s="10" t="s">
        <v>177</v>
      </c>
      <c r="P5" s="29" t="s">
        <v>341</v>
      </c>
      <c r="Q5" s="7" t="str">
        <f t="shared" ref="Q5" si="9">IF(A5&lt;&gt;"","9.6米","--")</f>
        <v>9.6米</v>
      </c>
      <c r="R5" s="14">
        <v>14</v>
      </c>
      <c r="S5" s="14">
        <v>0</v>
      </c>
      <c r="T5" s="14">
        <f t="shared" ref="T5" si="10">SUM(R5:S5)</f>
        <v>14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43199</v>
      </c>
      <c r="B6" s="10" t="s">
        <v>89</v>
      </c>
      <c r="C6" s="10">
        <v>1826</v>
      </c>
      <c r="D6" s="10">
        <v>1836</v>
      </c>
      <c r="E6" s="11" t="s">
        <v>31</v>
      </c>
      <c r="F6" s="11" t="s">
        <v>430</v>
      </c>
      <c r="G6" s="11" t="s">
        <v>53</v>
      </c>
      <c r="H6" s="11" t="s">
        <v>467</v>
      </c>
      <c r="I6" s="39"/>
      <c r="J6" s="39" t="s">
        <v>1014</v>
      </c>
      <c r="K6" s="10"/>
      <c r="L6" s="19" t="s">
        <v>1015</v>
      </c>
      <c r="M6" s="7" t="str">
        <f t="shared" si="4"/>
        <v>武汉威伟机械</v>
      </c>
      <c r="N6" s="26" t="str">
        <f>VLOOKUP(P6,ch!$A$1:$B$32,2,0)</f>
        <v>鄂ALU151</v>
      </c>
      <c r="O6" s="10" t="s">
        <v>178</v>
      </c>
      <c r="P6" s="29" t="s">
        <v>35</v>
      </c>
      <c r="Q6" s="7" t="str">
        <f t="shared" si="1"/>
        <v>9.6米</v>
      </c>
      <c r="R6" s="14">
        <v>14</v>
      </c>
      <c r="S6" s="14">
        <v>0</v>
      </c>
      <c r="T6" s="14">
        <f t="shared" si="6"/>
        <v>14</v>
      </c>
      <c r="U6" s="7" t="str">
        <f t="shared" si="3"/>
        <v>分拣摆渡</v>
      </c>
    </row>
    <row r="7" spans="1:63" s="35" customFormat="1" ht="18.75">
      <c r="A7" s="8">
        <v>43199</v>
      </c>
      <c r="B7" s="10" t="s">
        <v>89</v>
      </c>
      <c r="C7" s="10">
        <v>936</v>
      </c>
      <c r="D7" s="10">
        <v>946</v>
      </c>
      <c r="E7" s="11" t="s">
        <v>31</v>
      </c>
      <c r="F7" s="11" t="s">
        <v>430</v>
      </c>
      <c r="G7" s="11" t="s">
        <v>53</v>
      </c>
      <c r="H7" s="11" t="s">
        <v>467</v>
      </c>
      <c r="I7" s="39"/>
      <c r="J7" s="39" t="s">
        <v>1064</v>
      </c>
      <c r="K7" s="10"/>
      <c r="L7" s="19" t="s">
        <v>1018</v>
      </c>
      <c r="M7" s="7" t="str">
        <f t="shared" si="4"/>
        <v>武汉威伟机械</v>
      </c>
      <c r="N7" s="26" t="str">
        <f>VLOOKUP(P7,ch!$A$1:$B$32,2,0)</f>
        <v>鄂AF1588</v>
      </c>
      <c r="O7" s="10" t="s">
        <v>162</v>
      </c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si="6"/>
        <v>14</v>
      </c>
      <c r="U7" s="7" t="str">
        <f t="shared" si="3"/>
        <v>分拣摆渡</v>
      </c>
    </row>
    <row r="8" spans="1:63" s="35" customFormat="1" ht="18.75">
      <c r="A8" s="8">
        <v>43199</v>
      </c>
      <c r="B8" s="10" t="s">
        <v>89</v>
      </c>
      <c r="C8" s="10">
        <v>1110</v>
      </c>
      <c r="D8" s="10">
        <v>1120</v>
      </c>
      <c r="E8" s="11" t="s">
        <v>31</v>
      </c>
      <c r="F8" s="11" t="s">
        <v>430</v>
      </c>
      <c r="G8" s="11" t="s">
        <v>53</v>
      </c>
      <c r="H8" s="11" t="s">
        <v>467</v>
      </c>
      <c r="I8" s="39"/>
      <c r="J8" s="39" t="s">
        <v>1016</v>
      </c>
      <c r="K8" s="10"/>
      <c r="L8" s="19" t="s">
        <v>1019</v>
      </c>
      <c r="M8" s="7" t="str">
        <f t="shared" si="4"/>
        <v>武汉威伟机械</v>
      </c>
      <c r="N8" s="26" t="str">
        <f>VLOOKUP(P8,ch!$A$1:$B$32,2,0)</f>
        <v>鄂AF1588</v>
      </c>
      <c r="O8" s="10" t="s">
        <v>162</v>
      </c>
      <c r="P8" s="29" t="s">
        <v>117</v>
      </c>
      <c r="Q8" s="7" t="str">
        <f t="shared" si="1"/>
        <v>9.6米</v>
      </c>
      <c r="R8" s="14">
        <v>14</v>
      </c>
      <c r="S8" s="14">
        <v>0</v>
      </c>
      <c r="T8" s="14">
        <f t="shared" si="6"/>
        <v>14</v>
      </c>
      <c r="U8" s="7" t="str">
        <f t="shared" si="3"/>
        <v>分拣摆渡</v>
      </c>
    </row>
    <row r="9" spans="1:63" s="35" customFormat="1" ht="18.75">
      <c r="A9" s="8">
        <v>43199</v>
      </c>
      <c r="B9" s="10" t="s">
        <v>89</v>
      </c>
      <c r="C9" s="10">
        <v>1155</v>
      </c>
      <c r="D9" s="10">
        <v>1205</v>
      </c>
      <c r="E9" s="11" t="s">
        <v>31</v>
      </c>
      <c r="F9" s="11" t="s">
        <v>430</v>
      </c>
      <c r="G9" s="11" t="s">
        <v>53</v>
      </c>
      <c r="H9" s="11" t="s">
        <v>467</v>
      </c>
      <c r="I9" s="39"/>
      <c r="J9" s="39" t="s">
        <v>1017</v>
      </c>
      <c r="K9" s="10"/>
      <c r="L9" s="19" t="s">
        <v>1020</v>
      </c>
      <c r="M9" s="7" t="str">
        <f t="shared" si="4"/>
        <v>武汉威伟机械</v>
      </c>
      <c r="N9" s="26" t="str">
        <f>VLOOKUP(P9,ch!$A$1:$B$32,2,0)</f>
        <v>鄂AF1588</v>
      </c>
      <c r="O9" s="10" t="s">
        <v>162</v>
      </c>
      <c r="P9" s="29" t="s">
        <v>117</v>
      </c>
      <c r="Q9" s="7" t="str">
        <f t="shared" si="1"/>
        <v>9.6米</v>
      </c>
      <c r="R9" s="14">
        <v>14</v>
      </c>
      <c r="S9" s="14">
        <v>0</v>
      </c>
      <c r="T9" s="14">
        <f t="shared" si="6"/>
        <v>14</v>
      </c>
      <c r="U9" s="7" t="str">
        <f t="shared" si="3"/>
        <v>分拣摆渡</v>
      </c>
    </row>
    <row r="10" spans="1:63" s="35" customFormat="1" ht="18.75">
      <c r="A10" s="8">
        <v>43199</v>
      </c>
      <c r="B10" s="10" t="s">
        <v>1023</v>
      </c>
      <c r="C10" s="10">
        <v>50</v>
      </c>
      <c r="D10" s="10">
        <v>100</v>
      </c>
      <c r="E10" s="11" t="s">
        <v>31</v>
      </c>
      <c r="F10" s="11" t="s">
        <v>430</v>
      </c>
      <c r="G10" s="11" t="s">
        <v>53</v>
      </c>
      <c r="H10" s="11" t="s">
        <v>467</v>
      </c>
      <c r="I10" s="39"/>
      <c r="J10" s="39" t="s">
        <v>1024</v>
      </c>
      <c r="K10" s="10"/>
      <c r="L10" s="19" t="s">
        <v>1025</v>
      </c>
      <c r="M10" s="7" t="str">
        <f t="shared" si="4"/>
        <v>武汉威伟机械</v>
      </c>
      <c r="N10" s="26" t="str">
        <f>VLOOKUP(P10,ch!$A$1:$B$32,2,0)</f>
        <v>鄂AZR876</v>
      </c>
      <c r="O10" s="10" t="s">
        <v>163</v>
      </c>
      <c r="P10" s="29" t="s">
        <v>372</v>
      </c>
      <c r="Q10" s="7" t="str">
        <f t="shared" si="1"/>
        <v>9.6米</v>
      </c>
      <c r="R10" s="14">
        <v>14</v>
      </c>
      <c r="S10" s="14">
        <v>0</v>
      </c>
      <c r="T10" s="14">
        <f t="shared" si="6"/>
        <v>14</v>
      </c>
      <c r="U10" s="7" t="str">
        <f t="shared" si="3"/>
        <v>分拣摆渡</v>
      </c>
    </row>
    <row r="11" spans="1:63" s="35" customFormat="1" ht="18.75">
      <c r="A11" s="8">
        <v>43199</v>
      </c>
      <c r="B11" s="10" t="s">
        <v>89</v>
      </c>
      <c r="C11" s="10">
        <v>1027</v>
      </c>
      <c r="D11" s="10">
        <v>1037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/>
      <c r="J11" s="39" t="s">
        <v>1026</v>
      </c>
      <c r="K11" s="10"/>
      <c r="L11" s="19" t="s">
        <v>1029</v>
      </c>
      <c r="M11" s="7" t="str">
        <f t="shared" ref="M11:M13" si="12">IF(A11&lt;&gt;"","武汉威伟机械","------")</f>
        <v>武汉威伟机械</v>
      </c>
      <c r="N11" s="26" t="str">
        <f>VLOOKUP(P11,ch!$A$1:$B$32,2,0)</f>
        <v>鄂AZR876</v>
      </c>
      <c r="O11" s="10" t="s">
        <v>163</v>
      </c>
      <c r="P11" s="29" t="s">
        <v>372</v>
      </c>
      <c r="Q11" s="7" t="str">
        <f t="shared" si="1"/>
        <v>9.6米</v>
      </c>
      <c r="R11" s="14">
        <v>15</v>
      </c>
      <c r="S11" s="14">
        <v>0</v>
      </c>
      <c r="T11" s="14">
        <f t="shared" ref="T11:T13" si="13">SUM(R11:S11)</f>
        <v>15</v>
      </c>
      <c r="U11" s="7" t="str">
        <f t="shared" si="3"/>
        <v>分拣摆渡</v>
      </c>
    </row>
    <row r="12" spans="1:63" s="35" customFormat="1" ht="18.75">
      <c r="A12" s="8">
        <v>43199</v>
      </c>
      <c r="B12" s="10" t="s">
        <v>89</v>
      </c>
      <c r="C12" s="10">
        <v>1145</v>
      </c>
      <c r="D12" s="10">
        <v>1155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/>
      <c r="J12" s="39" t="s">
        <v>1027</v>
      </c>
      <c r="K12" s="10"/>
      <c r="L12" s="19" t="s">
        <v>1030</v>
      </c>
      <c r="M12" s="7" t="str">
        <f t="shared" si="12"/>
        <v>武汉威伟机械</v>
      </c>
      <c r="N12" s="26" t="str">
        <f>VLOOKUP(P12,ch!$A$1:$B$32,2,0)</f>
        <v>鄂AZR876</v>
      </c>
      <c r="O12" s="10" t="s">
        <v>163</v>
      </c>
      <c r="P12" s="29" t="s">
        <v>372</v>
      </c>
      <c r="Q12" s="7" t="str">
        <f t="shared" si="1"/>
        <v>9.6米</v>
      </c>
      <c r="R12" s="14">
        <v>12</v>
      </c>
      <c r="S12" s="14">
        <v>0</v>
      </c>
      <c r="T12" s="14">
        <f t="shared" si="13"/>
        <v>12</v>
      </c>
      <c r="U12" s="7" t="str">
        <f t="shared" si="3"/>
        <v>分拣摆渡</v>
      </c>
    </row>
    <row r="13" spans="1:63" s="35" customFormat="1" ht="18.75">
      <c r="A13" s="8">
        <v>43199</v>
      </c>
      <c r="B13" s="10" t="s">
        <v>89</v>
      </c>
      <c r="C13" s="10">
        <v>1435</v>
      </c>
      <c r="D13" s="10">
        <v>1445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/>
      <c r="J13" s="39" t="s">
        <v>1028</v>
      </c>
      <c r="K13" s="10"/>
      <c r="L13" s="19" t="s">
        <v>1031</v>
      </c>
      <c r="M13" s="7" t="str">
        <f t="shared" si="12"/>
        <v>武汉威伟机械</v>
      </c>
      <c r="N13" s="26" t="str">
        <f>VLOOKUP(P13,ch!$A$1:$B$32,2,0)</f>
        <v>鄂AZR876</v>
      </c>
      <c r="O13" s="10" t="s">
        <v>163</v>
      </c>
      <c r="P13" s="29" t="s">
        <v>372</v>
      </c>
      <c r="Q13" s="7" t="str">
        <f t="shared" si="1"/>
        <v>9.6米</v>
      </c>
      <c r="R13" s="14">
        <v>13</v>
      </c>
      <c r="S13" s="14">
        <v>0</v>
      </c>
      <c r="T13" s="14">
        <f t="shared" si="13"/>
        <v>13</v>
      </c>
      <c r="U13" s="7" t="str">
        <f t="shared" si="3"/>
        <v>分拣摆渡</v>
      </c>
    </row>
    <row r="14" spans="1:63" s="35" customFormat="1" ht="18.75">
      <c r="A14" s="8">
        <v>43199</v>
      </c>
      <c r="B14" s="10" t="s">
        <v>89</v>
      </c>
      <c r="C14" s="10">
        <v>1610</v>
      </c>
      <c r="D14" s="10">
        <v>1620</v>
      </c>
      <c r="E14" s="11" t="s">
        <v>31</v>
      </c>
      <c r="F14" s="11" t="s">
        <v>430</v>
      </c>
      <c r="G14" s="11" t="s">
        <v>53</v>
      </c>
      <c r="H14" s="11" t="s">
        <v>467</v>
      </c>
      <c r="I14" s="39"/>
      <c r="J14" s="39" t="s">
        <v>1034</v>
      </c>
      <c r="K14" s="10"/>
      <c r="L14" s="19" t="s">
        <v>1035</v>
      </c>
      <c r="M14" s="7" t="str">
        <f t="shared" ref="M14" si="14">IF(A14&lt;&gt;"","武汉威伟机械","------")</f>
        <v>武汉威伟机械</v>
      </c>
      <c r="N14" s="26" t="str">
        <f>VLOOKUP(P14,ch!$A$1:$B$32,2,0)</f>
        <v>鄂AFX299</v>
      </c>
      <c r="O14" s="10" t="s">
        <v>363</v>
      </c>
      <c r="P14" s="29" t="s">
        <v>118</v>
      </c>
      <c r="Q14" s="7" t="str">
        <f t="shared" ref="Q14" si="15">IF(A14&lt;&gt;"","9.6米","--")</f>
        <v>9.6米</v>
      </c>
      <c r="R14" s="14">
        <v>14</v>
      </c>
      <c r="S14" s="14">
        <v>0</v>
      </c>
      <c r="T14" s="14">
        <f t="shared" ref="T14" si="16">SUM(R14:S14)</f>
        <v>14</v>
      </c>
      <c r="U14" s="7" t="str">
        <f t="shared" ref="U14" si="17">IF(A14&lt;&gt;"","分拣摆渡","----")</f>
        <v>分拣摆渡</v>
      </c>
    </row>
    <row r="15" spans="1:63" s="35" customFormat="1" ht="18.75">
      <c r="A15" s="8">
        <v>43199</v>
      </c>
      <c r="B15" s="10" t="s">
        <v>89</v>
      </c>
      <c r="C15" s="10">
        <v>1730</v>
      </c>
      <c r="D15" s="10">
        <v>1740</v>
      </c>
      <c r="E15" s="11" t="s">
        <v>31</v>
      </c>
      <c r="F15" s="11" t="s">
        <v>430</v>
      </c>
      <c r="G15" s="11" t="s">
        <v>53</v>
      </c>
      <c r="H15" s="11" t="s">
        <v>467</v>
      </c>
      <c r="I15" s="39"/>
      <c r="J15" s="39" t="s">
        <v>1164</v>
      </c>
      <c r="K15" s="10"/>
      <c r="L15" s="19" t="s">
        <v>1036</v>
      </c>
      <c r="M15" s="7" t="str">
        <f t="shared" ref="M15:M20" si="18">IF(A15&lt;&gt;"","武汉威伟机械","------")</f>
        <v>武汉威伟机械</v>
      </c>
      <c r="N15" s="26" t="str">
        <f>VLOOKUP(P15,ch!$A$1:$B$32,2,0)</f>
        <v>鄂AFX299</v>
      </c>
      <c r="O15" s="10" t="s">
        <v>363</v>
      </c>
      <c r="P15" s="29" t="s">
        <v>118</v>
      </c>
      <c r="Q15" s="7" t="str">
        <f t="shared" ref="Q15" si="19">IF(A15&lt;&gt;"","9.6米","--")</f>
        <v>9.6米</v>
      </c>
      <c r="R15" s="14">
        <v>14</v>
      </c>
      <c r="S15" s="14">
        <v>1</v>
      </c>
      <c r="T15" s="14">
        <f t="shared" ref="T15:T20" si="20">SUM(R15:S15)</f>
        <v>15</v>
      </c>
      <c r="U15" s="7" t="str">
        <f t="shared" ref="U15" si="21">IF(A15&lt;&gt;"","分拣摆渡","----")</f>
        <v>分拣摆渡</v>
      </c>
    </row>
    <row r="16" spans="1:63" s="35" customFormat="1" ht="18.75">
      <c r="A16" s="8">
        <v>43199</v>
      </c>
      <c r="B16" s="10" t="s">
        <v>1044</v>
      </c>
      <c r="C16" s="10">
        <v>2000</v>
      </c>
      <c r="D16" s="10">
        <v>2010</v>
      </c>
      <c r="E16" s="11" t="s">
        <v>31</v>
      </c>
      <c r="F16" s="11" t="s">
        <v>430</v>
      </c>
      <c r="G16" s="11" t="s">
        <v>53</v>
      </c>
      <c r="H16" s="11" t="s">
        <v>467</v>
      </c>
      <c r="I16" s="39"/>
      <c r="J16" s="39" t="s">
        <v>1165</v>
      </c>
      <c r="K16" s="10"/>
      <c r="L16" s="19" t="s">
        <v>1040</v>
      </c>
      <c r="M16" s="7" t="str">
        <f t="shared" si="18"/>
        <v>武汉威伟机械</v>
      </c>
      <c r="N16" s="26" t="str">
        <f>VLOOKUP(P16,ch!$A$1:$B$32,2,0)</f>
        <v>鄂AFX299</v>
      </c>
      <c r="O16" s="10" t="s">
        <v>363</v>
      </c>
      <c r="P16" s="29" t="s">
        <v>118</v>
      </c>
      <c r="Q16" s="7" t="str">
        <f t="shared" si="1"/>
        <v>9.6米</v>
      </c>
      <c r="R16" s="14">
        <v>14</v>
      </c>
      <c r="S16" s="14">
        <v>0</v>
      </c>
      <c r="T16" s="14">
        <f t="shared" si="20"/>
        <v>14</v>
      </c>
      <c r="U16" s="7" t="str">
        <f t="shared" si="3"/>
        <v>分拣摆渡</v>
      </c>
    </row>
    <row r="17" spans="1:21" s="35" customFormat="1" ht="18.75">
      <c r="A17" s="8">
        <v>43199</v>
      </c>
      <c r="B17" s="50" t="s">
        <v>1044</v>
      </c>
      <c r="C17" s="10">
        <v>2105</v>
      </c>
      <c r="D17" s="10">
        <v>2115</v>
      </c>
      <c r="E17" s="11" t="s">
        <v>31</v>
      </c>
      <c r="F17" s="11" t="s">
        <v>430</v>
      </c>
      <c r="G17" s="11" t="s">
        <v>53</v>
      </c>
      <c r="H17" s="11" t="s">
        <v>467</v>
      </c>
      <c r="I17" s="39"/>
      <c r="J17" s="39" t="s">
        <v>1037</v>
      </c>
      <c r="K17" s="10"/>
      <c r="L17" s="19" t="s">
        <v>1041</v>
      </c>
      <c r="M17" s="7" t="str">
        <f t="shared" si="18"/>
        <v>武汉威伟机械</v>
      </c>
      <c r="N17" s="26" t="str">
        <f>VLOOKUP(P17,ch!$A$1:$B$32,2,0)</f>
        <v>鄂AFX299</v>
      </c>
      <c r="O17" s="10" t="s">
        <v>363</v>
      </c>
      <c r="P17" s="29" t="s">
        <v>118</v>
      </c>
      <c r="Q17" s="7" t="str">
        <f t="shared" si="1"/>
        <v>9.6米</v>
      </c>
      <c r="R17" s="14">
        <v>13</v>
      </c>
      <c r="S17" s="14">
        <v>0</v>
      </c>
      <c r="T17" s="14">
        <f t="shared" si="20"/>
        <v>13</v>
      </c>
      <c r="U17" s="7" t="str">
        <f t="shared" si="3"/>
        <v>分拣摆渡</v>
      </c>
    </row>
    <row r="18" spans="1:21" s="35" customFormat="1" ht="18.75">
      <c r="A18" s="8">
        <v>43199</v>
      </c>
      <c r="B18" s="10" t="s">
        <v>1044</v>
      </c>
      <c r="C18" s="10">
        <v>2250</v>
      </c>
      <c r="D18" s="10">
        <v>2300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/>
      <c r="J18" s="39" t="s">
        <v>1038</v>
      </c>
      <c r="K18" s="10"/>
      <c r="L18" s="19" t="s">
        <v>1042</v>
      </c>
      <c r="M18" s="7" t="str">
        <f t="shared" si="18"/>
        <v>武汉威伟机械</v>
      </c>
      <c r="N18" s="26" t="str">
        <f>VLOOKUP(P18,ch!$A$1:$B$32,2,0)</f>
        <v>鄂AFX299</v>
      </c>
      <c r="O18" s="10" t="s">
        <v>363</v>
      </c>
      <c r="P18" s="29" t="s">
        <v>118</v>
      </c>
      <c r="Q18" s="7" t="str">
        <f t="shared" si="1"/>
        <v>9.6米</v>
      </c>
      <c r="R18" s="14">
        <v>14</v>
      </c>
      <c r="S18" s="14">
        <v>0</v>
      </c>
      <c r="T18" s="14">
        <f t="shared" si="20"/>
        <v>14</v>
      </c>
      <c r="U18" s="7" t="str">
        <f t="shared" si="3"/>
        <v>分拣摆渡</v>
      </c>
    </row>
    <row r="19" spans="1:21" s="35" customFormat="1" ht="18.75">
      <c r="A19" s="8">
        <v>43199</v>
      </c>
      <c r="B19" s="50" t="s">
        <v>1044</v>
      </c>
      <c r="C19" s="10">
        <v>2350</v>
      </c>
      <c r="D19" s="10">
        <v>0</v>
      </c>
      <c r="E19" s="11" t="s">
        <v>31</v>
      </c>
      <c r="F19" s="11" t="s">
        <v>430</v>
      </c>
      <c r="G19" s="11" t="s">
        <v>53</v>
      </c>
      <c r="H19" s="11" t="s">
        <v>467</v>
      </c>
      <c r="I19" s="39"/>
      <c r="J19" s="39" t="s">
        <v>1039</v>
      </c>
      <c r="K19" s="10"/>
      <c r="L19" s="19" t="s">
        <v>1043</v>
      </c>
      <c r="M19" s="7" t="str">
        <f t="shared" si="18"/>
        <v>武汉威伟机械</v>
      </c>
      <c r="N19" s="26" t="str">
        <f>VLOOKUP(P19,ch!$A$1:$B$32,2,0)</f>
        <v>鄂AFX299</v>
      </c>
      <c r="O19" s="10" t="s">
        <v>363</v>
      </c>
      <c r="P19" s="29" t="s">
        <v>118</v>
      </c>
      <c r="Q19" s="7" t="str">
        <f t="shared" si="1"/>
        <v>9.6米</v>
      </c>
      <c r="R19" s="14">
        <v>14</v>
      </c>
      <c r="S19" s="14">
        <v>0</v>
      </c>
      <c r="T19" s="14">
        <f t="shared" si="20"/>
        <v>14</v>
      </c>
      <c r="U19" s="7" t="str">
        <f t="shared" si="3"/>
        <v>分拣摆渡</v>
      </c>
    </row>
    <row r="20" spans="1:21" s="35" customFormat="1" ht="18.75">
      <c r="A20" s="8">
        <v>43199</v>
      </c>
      <c r="B20" s="10" t="s">
        <v>1045</v>
      </c>
      <c r="C20" s="10">
        <v>2010</v>
      </c>
      <c r="D20" s="10">
        <v>2022</v>
      </c>
      <c r="E20" s="11" t="s">
        <v>53</v>
      </c>
      <c r="F20" s="11" t="s">
        <v>517</v>
      </c>
      <c r="G20" s="11" t="s">
        <v>31</v>
      </c>
      <c r="H20" s="11" t="s">
        <v>430</v>
      </c>
      <c r="I20" s="39"/>
      <c r="J20" s="39" t="s">
        <v>1046</v>
      </c>
      <c r="K20" s="10"/>
      <c r="L20" s="19" t="s">
        <v>1047</v>
      </c>
      <c r="M20" s="7" t="str">
        <f t="shared" si="18"/>
        <v>武汉威伟机械</v>
      </c>
      <c r="N20" s="26" t="str">
        <f>VLOOKUP(P20,ch!$A$1:$B$32,2,0)</f>
        <v>鄂ABY256</v>
      </c>
      <c r="O20" s="10" t="s">
        <v>166</v>
      </c>
      <c r="P20" s="29" t="s">
        <v>1048</v>
      </c>
      <c r="Q20" s="7" t="str">
        <f t="shared" si="1"/>
        <v>9.6米</v>
      </c>
      <c r="R20" s="14">
        <v>14</v>
      </c>
      <c r="S20" s="14">
        <v>0</v>
      </c>
      <c r="T20" s="14">
        <f t="shared" si="20"/>
        <v>14</v>
      </c>
      <c r="U20" s="7" t="str">
        <f t="shared" si="3"/>
        <v>分拣摆渡</v>
      </c>
    </row>
    <row r="21" spans="1:21" s="35" customFormat="1" ht="18.75">
      <c r="A21" s="8">
        <v>43199</v>
      </c>
      <c r="B21" s="10" t="s">
        <v>1045</v>
      </c>
      <c r="C21" s="10">
        <v>2010</v>
      </c>
      <c r="D21" s="10">
        <v>2022</v>
      </c>
      <c r="E21" s="11" t="s">
        <v>53</v>
      </c>
      <c r="F21" s="11" t="s">
        <v>517</v>
      </c>
      <c r="G21" s="11" t="s">
        <v>31</v>
      </c>
      <c r="H21" s="11" t="s">
        <v>430</v>
      </c>
      <c r="I21" s="39"/>
      <c r="J21" s="39" t="s">
        <v>1049</v>
      </c>
      <c r="K21" s="10"/>
      <c r="L21" s="19" t="s">
        <v>1050</v>
      </c>
      <c r="M21" s="7" t="str">
        <f t="shared" ref="M21" si="22">IF(A21&lt;&gt;"","武汉威伟机械","------")</f>
        <v>武汉威伟机械</v>
      </c>
      <c r="N21" s="26" t="str">
        <f>VLOOKUP(P21,ch!$A$1:$B$32,2,0)</f>
        <v>鄂ABY256</v>
      </c>
      <c r="O21" s="10" t="s">
        <v>166</v>
      </c>
      <c r="P21" s="29" t="s">
        <v>1048</v>
      </c>
      <c r="Q21" s="7" t="str">
        <f t="shared" ref="Q21" si="23">IF(A21&lt;&gt;"","9.6米","--")</f>
        <v>9.6米</v>
      </c>
      <c r="R21" s="14">
        <v>14</v>
      </c>
      <c r="S21" s="14">
        <v>0</v>
      </c>
      <c r="T21" s="14">
        <f t="shared" ref="T21" si="24">SUM(R21:S21)</f>
        <v>14</v>
      </c>
      <c r="U21" s="7" t="str">
        <f t="shared" ref="U21" si="25">IF(A21&lt;&gt;"","分拣摆渡","----")</f>
        <v>分拣摆渡</v>
      </c>
    </row>
    <row r="22" spans="1:21" s="35" customFormat="1" ht="18.75">
      <c r="A22" s="8">
        <v>43199</v>
      </c>
      <c r="B22" s="10" t="s">
        <v>1051</v>
      </c>
      <c r="C22" s="10">
        <v>1623</v>
      </c>
      <c r="D22" s="10">
        <v>1630</v>
      </c>
      <c r="E22" s="11" t="s">
        <v>53</v>
      </c>
      <c r="F22" s="11" t="s">
        <v>517</v>
      </c>
      <c r="G22" s="11" t="s">
        <v>31</v>
      </c>
      <c r="H22" s="11" t="s">
        <v>430</v>
      </c>
      <c r="I22" s="39"/>
      <c r="J22" s="39" t="s">
        <v>1052</v>
      </c>
      <c r="K22" s="10"/>
      <c r="L22" s="19" t="s">
        <v>1053</v>
      </c>
      <c r="M22" s="7" t="str">
        <f t="shared" ref="M22" si="26">IF(A22&lt;&gt;"","武汉威伟机械","------")</f>
        <v>武汉威伟机械</v>
      </c>
      <c r="N22" s="26" t="str">
        <f>VLOOKUP(P22,ch!$A$1:$B$32,2,0)</f>
        <v>鄂AZV377</v>
      </c>
      <c r="O22" s="10" t="s">
        <v>175</v>
      </c>
      <c r="P22" s="29" t="s">
        <v>1054</v>
      </c>
      <c r="Q22" s="7" t="str">
        <f t="shared" ref="Q22" si="27">IF(A22&lt;&gt;"","9.6米","--")</f>
        <v>9.6米</v>
      </c>
      <c r="R22" s="14">
        <v>13</v>
      </c>
      <c r="S22" s="14">
        <v>0</v>
      </c>
      <c r="T22" s="14">
        <f t="shared" ref="T22" si="28">SUM(R22:S22)</f>
        <v>13</v>
      </c>
      <c r="U22" s="7" t="str">
        <f t="shared" ref="U22" si="29">IF(A22&lt;&gt;"","分拣摆渡","----")</f>
        <v>分拣摆渡</v>
      </c>
    </row>
    <row r="23" spans="1:21" s="35" customFormat="1" ht="18.75">
      <c r="A23" s="8">
        <v>43199</v>
      </c>
      <c r="B23" s="10" t="s">
        <v>1051</v>
      </c>
      <c r="C23" s="10">
        <v>1814</v>
      </c>
      <c r="D23" s="10">
        <v>1821</v>
      </c>
      <c r="E23" s="11" t="s">
        <v>53</v>
      </c>
      <c r="F23" s="11" t="s">
        <v>517</v>
      </c>
      <c r="G23" s="11" t="s">
        <v>31</v>
      </c>
      <c r="H23" s="11" t="s">
        <v>430</v>
      </c>
      <c r="I23" s="39"/>
      <c r="J23" s="39" t="s">
        <v>1055</v>
      </c>
      <c r="K23" s="10"/>
      <c r="L23" s="19" t="s">
        <v>1056</v>
      </c>
      <c r="M23" s="7" t="str">
        <f t="shared" ref="M23" si="30">IF(A23&lt;&gt;"","武汉威伟机械","------")</f>
        <v>武汉威伟机械</v>
      </c>
      <c r="N23" s="26" t="str">
        <f>VLOOKUP(P23,ch!$A$1:$B$32,2,0)</f>
        <v>鄂AZV377</v>
      </c>
      <c r="O23" s="10" t="s">
        <v>175</v>
      </c>
      <c r="P23" s="29" t="s">
        <v>1054</v>
      </c>
      <c r="Q23" s="7" t="str">
        <f t="shared" ref="Q23" si="31">IF(A23&lt;&gt;"","9.6米","--")</f>
        <v>9.6米</v>
      </c>
      <c r="R23" s="14">
        <v>11</v>
      </c>
      <c r="S23" s="14">
        <v>0</v>
      </c>
      <c r="T23" s="14">
        <f t="shared" ref="T23" si="32">SUM(R23:S23)</f>
        <v>11</v>
      </c>
      <c r="U23" s="7" t="str">
        <f t="shared" ref="U23" si="33">IF(A23&lt;&gt;"","分拣摆渡","----")</f>
        <v>分拣摆渡</v>
      </c>
    </row>
    <row r="24" spans="1:21" s="35" customFormat="1" ht="18.75">
      <c r="A24" s="8">
        <v>43199</v>
      </c>
      <c r="B24" s="10" t="s">
        <v>1057</v>
      </c>
      <c r="C24" s="10">
        <v>1922</v>
      </c>
      <c r="D24" s="10">
        <v>1930</v>
      </c>
      <c r="E24" s="11" t="s">
        <v>53</v>
      </c>
      <c r="F24" s="11" t="s">
        <v>517</v>
      </c>
      <c r="G24" s="11" t="s">
        <v>31</v>
      </c>
      <c r="H24" s="11" t="s">
        <v>430</v>
      </c>
      <c r="I24" s="39"/>
      <c r="J24" s="39" t="s">
        <v>1058</v>
      </c>
      <c r="K24" s="10"/>
      <c r="L24" s="19" t="s">
        <v>1059</v>
      </c>
      <c r="M24" s="7" t="str">
        <f t="shared" ref="M24" si="34">IF(A24&lt;&gt;"","武汉威伟机械","------")</f>
        <v>武汉威伟机械</v>
      </c>
      <c r="N24" s="26" t="str">
        <f>VLOOKUP(P24,ch!$A$1:$B$32,2,0)</f>
        <v>鄂AZV377</v>
      </c>
      <c r="O24" s="10" t="s">
        <v>175</v>
      </c>
      <c r="P24" s="29" t="s">
        <v>1054</v>
      </c>
      <c r="Q24" s="7" t="str">
        <f t="shared" ref="Q24" si="35">IF(A24&lt;&gt;"","9.6米","--")</f>
        <v>9.6米</v>
      </c>
      <c r="R24" s="14">
        <v>14</v>
      </c>
      <c r="S24" s="14">
        <v>0</v>
      </c>
      <c r="T24" s="14">
        <f t="shared" ref="T24" si="36">SUM(R24:S24)</f>
        <v>14</v>
      </c>
      <c r="U24" s="7" t="str">
        <f t="shared" ref="U24" si="37">IF(A24&lt;&gt;"","分拣摆渡","----")</f>
        <v>分拣摆渡</v>
      </c>
    </row>
    <row r="25" spans="1:21" s="35" customFormat="1" ht="18.75">
      <c r="A25" s="8">
        <v>43199</v>
      </c>
      <c r="B25" s="10" t="s">
        <v>1060</v>
      </c>
      <c r="C25" s="10">
        <v>2052</v>
      </c>
      <c r="D25" s="10">
        <v>2100</v>
      </c>
      <c r="E25" s="11" t="s">
        <v>53</v>
      </c>
      <c r="F25" s="11" t="s">
        <v>1061</v>
      </c>
      <c r="G25" s="11" t="s">
        <v>31</v>
      </c>
      <c r="H25" s="11" t="s">
        <v>430</v>
      </c>
      <c r="I25" s="39"/>
      <c r="J25" s="39" t="s">
        <v>1062</v>
      </c>
      <c r="K25" s="10"/>
      <c r="L25" s="19" t="s">
        <v>1063</v>
      </c>
      <c r="M25" s="7" t="str">
        <f t="shared" ref="M25" si="38">IF(A25&lt;&gt;"","武汉威伟机械","------")</f>
        <v>武汉威伟机械</v>
      </c>
      <c r="N25" s="26" t="str">
        <f>VLOOKUP(P25,ch!$A$1:$B$32,2,0)</f>
        <v>鄂AZV377</v>
      </c>
      <c r="O25" s="10" t="s">
        <v>175</v>
      </c>
      <c r="P25" s="29" t="s">
        <v>1054</v>
      </c>
      <c r="Q25" s="7" t="str">
        <f t="shared" ref="Q25" si="39">IF(A25&lt;&gt;"","9.6米","--")</f>
        <v>9.6米</v>
      </c>
      <c r="R25" s="14">
        <v>11</v>
      </c>
      <c r="S25" s="14">
        <v>0</v>
      </c>
      <c r="T25" s="14">
        <f t="shared" ref="T25" si="40">SUM(R25:S25)</f>
        <v>11</v>
      </c>
      <c r="U25" s="7" t="str">
        <f t="shared" ref="U25" si="41">IF(A25&lt;&gt;"","分拣摆渡","----")</f>
        <v>分拣摆渡</v>
      </c>
    </row>
    <row r="26" spans="1:21" s="35" customFormat="1" ht="18.75">
      <c r="A26" s="8">
        <v>43199</v>
      </c>
      <c r="B26" s="10" t="s">
        <v>60</v>
      </c>
      <c r="C26" s="10">
        <v>1025</v>
      </c>
      <c r="D26" s="10">
        <v>1050</v>
      </c>
      <c r="E26" s="11" t="s">
        <v>53</v>
      </c>
      <c r="F26" s="11" t="s">
        <v>467</v>
      </c>
      <c r="G26" s="11" t="s">
        <v>31</v>
      </c>
      <c r="H26" s="11" t="s">
        <v>430</v>
      </c>
      <c r="I26" s="39"/>
      <c r="J26" s="39" t="s">
        <v>1021</v>
      </c>
      <c r="K26" s="10"/>
      <c r="L26" s="19" t="s">
        <v>1022</v>
      </c>
      <c r="M26" s="7" t="str">
        <f>IF(A26&lt;&gt;"","武汉威伟机械","------")</f>
        <v>武汉威伟机械</v>
      </c>
      <c r="N26" s="26" t="str">
        <f>VLOOKUP(P26,ch!$A$1:$B$32,2,0)</f>
        <v>鄂FJU350</v>
      </c>
      <c r="O26" s="10" t="s">
        <v>24</v>
      </c>
      <c r="P26" s="29" t="s">
        <v>48</v>
      </c>
      <c r="Q26" s="7" t="str">
        <f>IF(A26&lt;&gt;"","9.6米","--")</f>
        <v>9.6米</v>
      </c>
      <c r="R26" s="14">
        <v>14</v>
      </c>
      <c r="S26" s="14">
        <v>0</v>
      </c>
      <c r="T26" s="14">
        <f>SUM(R26:S26)</f>
        <v>14</v>
      </c>
      <c r="U26" s="7" t="str">
        <f>IF(A26&lt;&gt;"","分拣摆渡","----")</f>
        <v>分拣摆渡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/>
      <c r="R27" s="14"/>
      <c r="S27" s="14"/>
      <c r="T27" s="14"/>
      <c r="U27" s="7"/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/>
      <c r="R28" s="14"/>
      <c r="S28" s="14"/>
      <c r="T28" s="14"/>
      <c r="U28" s="7"/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/>
      <c r="R29" s="14"/>
      <c r="S29" s="14"/>
      <c r="T29" s="14"/>
      <c r="U29" s="7"/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/>
      <c r="R30" s="14"/>
      <c r="S30" s="14"/>
      <c r="T30" s="14"/>
      <c r="U30" s="7"/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/>
      <c r="R31" s="14"/>
      <c r="S31" s="14"/>
      <c r="T31" s="14"/>
      <c r="U31" s="7"/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</sheetData>
  <phoneticPr fontId="3" type="noConversion"/>
  <conditionalFormatting sqref="I39:L1048576 I1:L1">
    <cfRule type="duplicateValues" dxfId="260" priority="17"/>
  </conditionalFormatting>
  <conditionalFormatting sqref="L2:L26">
    <cfRule type="duplicateValues" dxfId="259" priority="187"/>
  </conditionalFormatting>
  <conditionalFormatting sqref="I2:L26">
    <cfRule type="duplicateValues" dxfId="258" priority="188"/>
  </conditionalFormatting>
  <conditionalFormatting sqref="I2:J26">
    <cfRule type="duplicateValues" dxfId="257" priority="189"/>
  </conditionalFormatting>
  <conditionalFormatting sqref="L27:L38">
    <cfRule type="duplicateValues" dxfId="256" priority="1"/>
  </conditionalFormatting>
  <conditionalFormatting sqref="I27:L38">
    <cfRule type="duplicateValues" dxfId="255" priority="2"/>
  </conditionalFormatting>
  <conditionalFormatting sqref="I27:J38">
    <cfRule type="duplicateValues" dxfId="254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4-15</vt:lpstr>
      <vt:lpstr>4-16</vt:lpstr>
      <vt:lpstr>4-17</vt:lpstr>
      <vt:lpstr>4-18</vt:lpstr>
      <vt:lpstr>4-19</vt:lpstr>
      <vt:lpstr>4-20</vt:lpstr>
      <vt:lpstr>4-21</vt:lpstr>
      <vt:lpstr>4-22</vt:lpstr>
      <vt:lpstr>4-23</vt:lpstr>
      <vt:lpstr>4-24</vt:lpstr>
      <vt:lpstr>ch</vt:lpstr>
      <vt:lpstr>分析</vt:lpstr>
      <vt:lpstr>汇总明线</vt:lpstr>
      <vt:lpstr>4-25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2018-04-01T12:21:00Z</dcterms:created>
  <dcterms:modified xsi:type="dcterms:W3CDTF">2018-04-25T02:47:19Z</dcterms:modified>
</cp:coreProperties>
</file>