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6990" windowHeight="8010" tabRatio="647" firstSheet="15" activeTab="23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4-23" sheetId="29" r:id="rId23"/>
    <sheet name="4-24" sheetId="30" r:id="rId24"/>
    <sheet name="ch" sheetId="4" r:id="rId25"/>
    <sheet name="分析" sheetId="13" r:id="rId26"/>
    <sheet name="汇总明线" sheetId="7" r:id="rId27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1" hidden="1">'4-22'!$A$1:$T$35</definedName>
    <definedName name="_xlnm._FilterDatabase" localSheetId="22" hidden="1">'4-23'!$A$1:$T$39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8"/>
  </pivotCaches>
</workbook>
</file>

<file path=xl/calcChain.xml><?xml version="1.0" encoding="utf-8"?>
<calcChain xmlns="http://schemas.openxmlformats.org/spreadsheetml/2006/main">
  <c r="M20" i="30"/>
  <c r="N20"/>
  <c r="S20"/>
  <c r="M19"/>
  <c r="N19"/>
  <c r="S19"/>
  <c r="M18"/>
  <c r="N18"/>
  <c r="S18"/>
  <c r="M17"/>
  <c r="N17"/>
  <c r="S17"/>
  <c r="M16"/>
  <c r="N16"/>
  <c r="S16"/>
  <c r="M15"/>
  <c r="N15"/>
  <c r="S15"/>
  <c r="M14"/>
  <c r="N14"/>
  <c r="S14"/>
  <c r="M10"/>
  <c r="N10"/>
  <c r="S10"/>
  <c r="M13"/>
  <c r="N13"/>
  <c r="S13"/>
  <c r="M9"/>
  <c r="N9"/>
  <c r="S9"/>
  <c r="M25"/>
  <c r="N25"/>
  <c r="S25"/>
  <c r="M24"/>
  <c r="N24"/>
  <c r="S24"/>
  <c r="M23"/>
  <c r="N23"/>
  <c r="S23"/>
  <c r="S22"/>
  <c r="N22"/>
  <c r="M22"/>
  <c r="S21"/>
  <c r="N21"/>
  <c r="M21"/>
  <c r="M7"/>
  <c r="N7"/>
  <c r="S7"/>
  <c r="M4"/>
  <c r="N4"/>
  <c r="S4"/>
  <c r="M5"/>
  <c r="N5"/>
  <c r="S5"/>
  <c r="M6"/>
  <c r="N6"/>
  <c r="S6"/>
  <c r="M12"/>
  <c r="N12"/>
  <c r="S12"/>
  <c r="S8"/>
  <c r="N8"/>
  <c r="M8"/>
  <c r="S11"/>
  <c r="N11"/>
  <c r="M11"/>
  <c r="M3"/>
  <c r="N3"/>
  <c r="S3"/>
  <c r="S2"/>
  <c r="N2"/>
  <c r="M2"/>
  <c r="Q767" i="7"/>
  <c r="K767"/>
  <c r="Q766"/>
  <c r="K766"/>
  <c r="Q765"/>
  <c r="K765"/>
  <c r="Q764"/>
  <c r="K764"/>
  <c r="Q763"/>
  <c r="K763"/>
  <c r="Q762"/>
  <c r="K762"/>
  <c r="Q761"/>
  <c r="K761"/>
  <c r="Q760"/>
  <c r="K760"/>
  <c r="Q759"/>
  <c r="K759"/>
  <c r="Q758"/>
  <c r="K758"/>
  <c r="Q757"/>
  <c r="K757"/>
  <c r="Q756"/>
  <c r="K756"/>
  <c r="Q755"/>
  <c r="K755"/>
  <c r="Q754"/>
  <c r="K754"/>
  <c r="Q753"/>
  <c r="K753"/>
  <c r="Q752"/>
  <c r="K752"/>
  <c r="Q751"/>
  <c r="K751"/>
  <c r="Q750"/>
  <c r="K750"/>
  <c r="Q749"/>
  <c r="K749"/>
  <c r="Q748"/>
  <c r="K748"/>
  <c r="Q747"/>
  <c r="K747"/>
  <c r="Q746"/>
  <c r="K746"/>
  <c r="Q745"/>
  <c r="K745"/>
  <c r="Q744"/>
  <c r="K744"/>
  <c r="Q743"/>
  <c r="K743"/>
  <c r="Q742"/>
  <c r="K742"/>
  <c r="Q741"/>
  <c r="K741"/>
  <c r="Q740"/>
  <c r="K740"/>
  <c r="Q739"/>
  <c r="K739"/>
  <c r="Q738"/>
  <c r="K738"/>
  <c r="Q737"/>
  <c r="K737"/>
  <c r="Q735"/>
  <c r="K735"/>
  <c r="Q734"/>
  <c r="K734"/>
  <c r="Q733"/>
  <c r="K733"/>
  <c r="Q732"/>
  <c r="K732"/>
  <c r="Q731"/>
  <c r="K731"/>
  <c r="Q730"/>
  <c r="K730"/>
  <c r="Q729"/>
  <c r="K729"/>
  <c r="Q728"/>
  <c r="K728"/>
  <c r="M39" i="29"/>
  <c r="S39"/>
  <c r="M38"/>
  <c r="S38"/>
  <c r="M37"/>
  <c r="S37"/>
  <c r="M36"/>
  <c r="S36"/>
  <c r="M35"/>
  <c r="S35"/>
  <c r="M34"/>
  <c r="S34"/>
  <c r="M33"/>
  <c r="S33"/>
  <c r="M32"/>
  <c r="S32"/>
  <c r="M31"/>
  <c r="S31"/>
  <c r="M30"/>
  <c r="S30"/>
  <c r="M28"/>
  <c r="S28"/>
  <c r="M27"/>
  <c r="S27"/>
  <c r="S29"/>
  <c r="M29"/>
  <c r="S26"/>
  <c r="M26"/>
  <c r="M25"/>
  <c r="S25"/>
  <c r="M24"/>
  <c r="S24"/>
  <c r="M23"/>
  <c r="S23"/>
  <c r="M22"/>
  <c r="S22"/>
  <c r="M21"/>
  <c r="S21"/>
  <c r="M20"/>
  <c r="S20"/>
  <c r="M19"/>
  <c r="S19"/>
  <c r="M18"/>
  <c r="S18"/>
  <c r="M17"/>
  <c r="S17"/>
  <c r="S16"/>
  <c r="M16"/>
  <c r="M15"/>
  <c r="S15"/>
  <c r="M14"/>
  <c r="S14"/>
  <c r="M13"/>
  <c r="S13"/>
  <c r="M12"/>
  <c r="S12"/>
  <c r="S11"/>
  <c r="M11"/>
  <c r="S10"/>
  <c r="M10"/>
  <c r="M7"/>
  <c r="S7"/>
  <c r="M3"/>
  <c r="S3"/>
  <c r="S6"/>
  <c r="M6"/>
  <c r="M5"/>
  <c r="S5"/>
  <c r="M4"/>
  <c r="S4"/>
  <c r="S9"/>
  <c r="M9"/>
  <c r="S2"/>
  <c r="M2"/>
  <c r="Q727" i="7"/>
  <c r="K727"/>
  <c r="Q726"/>
  <c r="K726"/>
  <c r="Q725"/>
  <c r="K725"/>
  <c r="Q724"/>
  <c r="K724"/>
  <c r="Q723"/>
  <c r="K723"/>
  <c r="Q722"/>
  <c r="K722"/>
  <c r="Q721"/>
  <c r="K721"/>
  <c r="Q720"/>
  <c r="K720"/>
  <c r="Q719"/>
  <c r="K719"/>
  <c r="Q718"/>
  <c r="K718"/>
  <c r="Q717"/>
  <c r="K717"/>
  <c r="Q716"/>
  <c r="K716"/>
  <c r="Q715"/>
  <c r="K715"/>
  <c r="Q714"/>
  <c r="K714"/>
  <c r="Q713"/>
  <c r="K713"/>
  <c r="Q712"/>
  <c r="K712"/>
  <c r="Q711"/>
  <c r="K711"/>
  <c r="Q710"/>
  <c r="K710"/>
  <c r="Q709"/>
  <c r="K709"/>
  <c r="Q708"/>
  <c r="K708"/>
  <c r="Q707"/>
  <c r="K707"/>
  <c r="Q706"/>
  <c r="K706"/>
  <c r="Q705"/>
  <c r="K705"/>
  <c r="Q704"/>
  <c r="K704"/>
  <c r="Q703"/>
  <c r="K703"/>
  <c r="Q702"/>
  <c r="K702"/>
  <c r="Q701"/>
  <c r="K701"/>
  <c r="Q700"/>
  <c r="K700"/>
  <c r="Q699"/>
  <c r="K699"/>
  <c r="Q698"/>
  <c r="K698"/>
  <c r="Q697"/>
  <c r="K697"/>
  <c r="Q696"/>
  <c r="K696"/>
  <c r="Q695"/>
  <c r="K695"/>
  <c r="Q694"/>
  <c r="K694"/>
  <c r="Q693"/>
  <c r="K693"/>
  <c r="Q692"/>
  <c r="K692"/>
  <c r="Q691"/>
  <c r="K691"/>
  <c r="Q690"/>
  <c r="K690"/>
  <c r="Q689"/>
  <c r="K689"/>
  <c r="Q688"/>
  <c r="K688"/>
  <c r="Q687"/>
  <c r="K687"/>
  <c r="Q686"/>
  <c r="K686"/>
  <c r="Q685"/>
  <c r="K685"/>
  <c r="Q684"/>
  <c r="K684"/>
  <c r="Q683"/>
  <c r="K683"/>
  <c r="Q682"/>
  <c r="K682"/>
  <c r="Q681"/>
  <c r="K681"/>
  <c r="Q680"/>
  <c r="K680"/>
  <c r="Q679"/>
  <c r="K679"/>
  <c r="Q678"/>
  <c r="K678"/>
  <c r="Q677"/>
  <c r="K677"/>
  <c r="Q676"/>
  <c r="K676"/>
  <c r="Q675"/>
  <c r="K675"/>
  <c r="Q674"/>
  <c r="K674"/>
  <c r="Q673"/>
  <c r="K673"/>
  <c r="Q672"/>
  <c r="K672"/>
  <c r="Q671"/>
  <c r="K671"/>
  <c r="Q670"/>
  <c r="K670"/>
  <c r="Q669"/>
  <c r="K669"/>
  <c r="Q668"/>
  <c r="K668"/>
  <c r="Q667"/>
  <c r="K667"/>
  <c r="Q666"/>
  <c r="K666"/>
  <c r="Q665"/>
  <c r="K665"/>
  <c r="Q664"/>
  <c r="K664"/>
  <c r="Q663"/>
  <c r="K663"/>
  <c r="Q662"/>
  <c r="K662"/>
  <c r="Q661"/>
  <c r="K661"/>
  <c r="Q660"/>
  <c r="K660"/>
  <c r="Q659"/>
  <c r="K659"/>
  <c r="S35" i="28"/>
  <c r="M35"/>
  <c r="M34"/>
  <c r="S34"/>
  <c r="M33"/>
  <c r="S33"/>
  <c r="M32"/>
  <c r="S32"/>
  <c r="M31"/>
  <c r="S31"/>
  <c r="M30"/>
  <c r="S30"/>
  <c r="M29"/>
  <c r="S29"/>
  <c r="M28"/>
  <c r="S28"/>
  <c r="M27"/>
  <c r="S27"/>
  <c r="M26"/>
  <c r="S26"/>
  <c r="M25"/>
  <c r="S25"/>
  <c r="M24"/>
  <c r="S24"/>
  <c r="M23"/>
  <c r="S23"/>
  <c r="M22"/>
  <c r="S22"/>
  <c r="M21"/>
  <c r="S21"/>
  <c r="M19"/>
  <c r="S19"/>
  <c r="M18"/>
  <c r="S18"/>
  <c r="S20"/>
  <c r="M20"/>
  <c r="S17"/>
  <c r="M17"/>
  <c r="S16"/>
  <c r="M16"/>
  <c r="S15"/>
  <c r="M15"/>
  <c r="S14"/>
  <c r="M14"/>
  <c r="S13"/>
  <c r="M13"/>
  <c r="S12"/>
  <c r="M12"/>
  <c r="M11"/>
  <c r="S11"/>
  <c r="M6"/>
  <c r="S6"/>
  <c r="S7"/>
  <c r="M7"/>
  <c r="M10"/>
  <c r="S10"/>
  <c r="M9"/>
  <c r="S9"/>
  <c r="S8"/>
  <c r="M8"/>
  <c r="M5"/>
  <c r="S5"/>
  <c r="M4"/>
  <c r="S4"/>
  <c r="M3"/>
  <c r="S3"/>
  <c r="S2"/>
  <c r="M2"/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<sst xmlns="http://schemas.openxmlformats.org/spreadsheetml/2006/main" count="15128" uniqueCount="2434">
  <si>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</si>
  <si>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</si>
  <si>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</si>
  <si>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</si>
  <si>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</si>
  <si>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</si>
  <si>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</si>
  <si>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</si>
  <si>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</si>
  <si>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</si>
  <si>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</si>
  <si>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</si>
  <si>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</si>
  <si>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</si>
  <si>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</si>
  <si>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</si>
  <si>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</si>
  <si>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</si>
  <si>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</si>
  <si>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</si>
  <si>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</si>
  <si>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</si>
  <si>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</si>
  <si>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</si>
  <si>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</si>
  <si>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</si>
  <si>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</si>
  <si>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</si>
  <si>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</si>
  <si>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</si>
  <si>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</si>
  <si>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</si>
  <si>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</si>
  <si>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</si>
  <si>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</si>
  <si>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</si>
  <si>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</si>
  <si>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</si>
  <si>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</si>
  <si>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</si>
  <si>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</si>
  <si>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</si>
  <si>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</si>
  <si>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</si>
  <si>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</si>
  <si>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</si>
  <si>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</si>
  <si>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</si>
  <si>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</si>
  <si>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</si>
  <si>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</si>
  <si>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</si>
  <si>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</si>
  <si>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</si>
  <si>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</si>
  <si>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</si>
  <si>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</si>
  <si>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</si>
  <si>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</si>
  <si>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</si>
  <si>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</si>
  <si>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</si>
  <si>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</si>
  <si>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</si>
  <si>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</si>
  <si>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</si>
  <si>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</si>
  <si>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</si>
  <si>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</si>
  <si>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</si>
  <si>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</si>
  <si>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</si>
  <si>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</si>
  <si>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</si>
  <si>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</si>
  <si>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</si>
  <si>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</si>
  <si>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</si>
  <si>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</si>
  <si>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</si>
  <si>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</si>
  <si>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</si>
  <si>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</si>
  <si>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</si>
  <si>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</si>
  <si>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</si>
  <si>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</si>
  <si>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</si>
  <si>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</si>
  <si>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</si>
  <si>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</si>
  <si>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</si>
  <si>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</si>
  <si>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</si>
  <si>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</si>
  <si>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</si>
  <si>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</si>
  <si>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</si>
  <si>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</si>
  <si>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</si>
  <si>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</si>
  <si>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</si>
  <si>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</si>
  <si>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</si>
  <si>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</si>
  <si>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</si>
  <si>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</si>
  <si>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</si>
  <si>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</si>
  <si>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</si>
  <si>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</si>
  <si>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</si>
  <si>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</si>
  <si>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</si>
  <si>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</si>
  <si>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</si>
  <si>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</si>
  <si>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</si>
  <si>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</si>
  <si>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</si>
  <si>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</si>
  <si>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</si>
  <si>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</si>
  <si>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</si>
  <si>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</si>
  <si>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</si>
  <si>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</si>
  <si>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</si>
  <si>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</si>
  <si>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</si>
  <si>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</si>
  <si>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</si>
  <si>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</si>
  <si>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</si>
  <si>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</si>
  <si>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</si>
  <si>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</si>
  <si>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</si>
  <si>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</si>
  <si>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</si>
  <si>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</si>
  <si>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</si>
  <si>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</si>
  <si>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</si>
  <si>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</si>
  <si>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</si>
  <si>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</si>
  <si>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</si>
  <si>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</si>
  <si>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</si>
  <si>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</si>
  <si>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</si>
  <si>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</si>
  <si>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</si>
  <si>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</si>
  <si>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</si>
  <si>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</si>
  <si>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</si>
  <si>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</si>
  <si>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</si>
  <si>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</si>
  <si>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</si>
  <si>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</si>
  <si>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</si>
  <si>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</si>
  <si>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</si>
  <si>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</si>
  <si>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</si>
  <si>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</si>
  <si>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</si>
  <si>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</si>
  <si>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</si>
  <si>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</si>
  <si>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</si>
  <si>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</si>
  <si>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</si>
  <si>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</si>
  <si>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</si>
  <si>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</si>
  <si>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</si>
  <si>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</si>
  <si>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</si>
  <si>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</si>
  <si>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</si>
  <si>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</si>
  <si>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</si>
  <si>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</si>
  <si>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</si>
  <si>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</si>
  <si>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</si>
  <si>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</si>
  <si>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</si>
  <si>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</si>
  <si>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</si>
  <si>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</si>
  <si>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</si>
  <si>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</si>
  <si>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</si>
  <si>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</si>
  <si>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</si>
  <si>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</si>
  <si>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</si>
  <si>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</si>
  <si>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</si>
  <si>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</si>
  <si>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</si>
  <si>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</si>
  <si>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</si>
  <si>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</si>
  <si>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</si>
  <si>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</si>
  <si>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</si>
  <si>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</si>
  <si>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</si>
  <si>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</si>
  <si>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</si>
  <si>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</si>
  <si>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</si>
  <si>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</si>
  <si>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</si>
  <si>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</si>
  <si>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</si>
  <si>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</si>
  <si>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</si>
  <si>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</si>
  <si>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</si>
  <si>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</si>
  <si>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</si>
  <si>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</si>
  <si>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</si>
  <si>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</si>
  <si>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</si>
  <si>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</si>
  <si>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</si>
  <si>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</si>
  <si>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</si>
  <si>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</si>
  <si>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</si>
  <si>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</si>
  <si>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</si>
  <si>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</si>
  <si>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</si>
  <si>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</si>
  <si>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</si>
  <si>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</si>
  <si>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</si>
  <si>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</si>
  <si>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</si>
  <si>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</si>
  <si>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</si>
  <si>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</si>
  <si>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</si>
  <si>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</si>
  <si>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</si>
  <si>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</si>
  <si>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</si>
  <si>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</si>
  <si>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</si>
  <si>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</si>
  <si>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</si>
  <si>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</si>
  <si>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</si>
  <si>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</si>
  <si>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</si>
  <si>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</si>
  <si>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</si>
  <si>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</si>
  <si>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</si>
  <si>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</si>
  <si>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</si>
  <si>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</si>
  <si>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</si>
  <si>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</si>
  <si>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</si>
  <si>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</si>
  <si>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</si>
  <si>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</si>
  <si>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</si>
  <si>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</si>
  <si>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</si>
  <si>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</si>
  <si>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</si>
  <si>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</si>
  <si>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</si>
  <si>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</si>
  <si>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</si>
  <si>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</si>
  <si>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</si>
  <si>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</si>
  <si>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</si>
  <si>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</si>
  <si>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</si>
  <si>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</si>
  <si>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</si>
  <si>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</si>
  <si>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</si>
  <si>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</si>
  <si>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</si>
  <si>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</si>
  <si>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</si>
  <si>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</si>
  <si>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</si>
  <si>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</si>
  <si>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</si>
  <si>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</si>
  <si>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</si>
  <si>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</si>
  <si>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</si>
  <si>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</si>
  <si>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</si>
  <si>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</si>
  <si>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</si>
  <si>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</si>
  <si>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</si>
  <si>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</si>
  <si>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</si>
  <si>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</si>
  <si>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</si>
  <si>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</si>
  <si>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</si>
  <si>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</si>
  <si>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</si>
  <si>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</si>
  <si>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</si>
  <si>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</si>
  <si>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</si>
  <si>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</si>
  <si>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</si>
  <si>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</si>
  <si>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</si>
  <si>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</si>
  <si>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</si>
  <si>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</si>
  <si>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</si>
  <si>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</si>
  <si>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</si>
  <si>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</si>
  <si>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</si>
  <si>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</si>
  <si>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</si>
  <si>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</si>
  <si>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</si>
  <si>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</si>
  <si>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</si>
  <si>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</si>
  <si>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</si>
  <si>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</si>
  <si>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</si>
  <si>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</si>
  <si>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</si>
  <si>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</si>
  <si>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</si>
  <si>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</si>
  <si>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</si>
  <si>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</si>
  <si>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</si>
  <si>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</si>
  <si>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</si>
  <si>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</si>
  <si>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</si>
  <si>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</si>
  <si>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</si>
  <si>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</si>
  <si>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</si>
  <si>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</si>
  <si>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</si>
  <si>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</si>
  <si>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</si>
  <si>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</si>
  <si>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</si>
  <si>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</si>
  <si>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</si>
  <si>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</si>
  <si>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</si>
  <si>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</si>
  <si>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</si>
  <si>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</si>
  <si>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</si>
  <si>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</si>
  <si>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</si>
  <si>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</si>
  <si>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</si>
  <si>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</si>
  <si>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</si>
  <si>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</si>
  <si>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</si>
  <si>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</si>
  <si>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</si>
  <si>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</si>
  <si>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</si>
  <si>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</si>
  <si>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</si>
  <si>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</si>
  <si>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</si>
  <si>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</si>
  <si>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</si>
  <si>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</si>
  <si>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</si>
  <si>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</si>
  <si>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</si>
  <si>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</si>
  <si>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</si>
  <si>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</si>
  <si>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</si>
  <si>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</si>
  <si>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</si>
  <si>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</si>
  <si>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</si>
  <si>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</si>
  <si>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</si>
  <si>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</si>
  <si>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</si>
  <si>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</si>
  <si>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</si>
  <si>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</si>
  <si>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</si>
  <si>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</si>
  <si>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</si>
  <si>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</si>
  <si>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</si>
  <si>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</si>
  <si>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</si>
  <si>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</si>
  <si>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</si>
  <si>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</si>
  <si>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</si>
  <si>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</si>
  <si>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</si>
  <si>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</si>
  <si>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</si>
  <si>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</si>
  <si>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</si>
  <si>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</si>
  <si>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</si>
  <si>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</si>
  <si>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</si>
  <si>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</si>
  <si>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</si>
  <si>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</si>
  <si>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</si>
  <si>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</si>
  <si>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</si>
  <si>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</si>
  <si>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</si>
  <si>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</si>
  <si>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</si>
  <si>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</si>
  <si>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</si>
  <si>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</si>
  <si>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</si>
  <si>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</si>
  <si>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</si>
  <si>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</si>
  <si>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</si>
  <si>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</si>
  <si>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</si>
  <si>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</si>
  <si>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</si>
  <si>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</si>
  <si>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</si>
  <si>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</si>
  <si>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</si>
  <si>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</si>
  <si>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</si>
  <si>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</si>
  <si>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</si>
  <si>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</si>
  <si>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</si>
  <si>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</si>
  <si>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</si>
  <si>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</si>
  <si>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</si>
  <si>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</si>
  <si>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</si>
  <si>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</si>
  <si>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</si>
  <si>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</si>
  <si>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</si>
  <si>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</si>
  <si>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</si>
  <si>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</si>
  <si>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</si>
  <si>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</si>
  <si>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</si>
  <si>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</si>
  <si>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</si>
  <si>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</si>
  <si>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</si>
  <si>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</si>
  <si>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</si>
  <si>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</si>
  <si>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</si>
  <si>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</si>
  <si>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</si>
  <si>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</si>
  <si>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</si>
  <si>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</si>
  <si>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</si>
  <si>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</si>
  <si>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</si>
  <si>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</si>
  <si>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</si>
  <si>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</si>
  <si>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</si>
  <si>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</si>
  <si>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</si>
  <si>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</si>
  <si>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</si>
  <si>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</si>
  <si>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</si>
  <si>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</si>
  <si>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</si>
  <si>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</si>
  <si>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</si>
  <si>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</si>
  <si>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</si>
  <si>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</si>
  <si>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</si>
  <si>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</si>
  <si>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</si>
  <si>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</si>
  <si>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</si>
  <si>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</si>
  <si>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</si>
  <si>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</si>
  <si>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</si>
  <si>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</si>
  <si>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</si>
  <si>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</si>
  <si>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</si>
  <si>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</si>
  <si>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</si>
  <si>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</si>
  <si>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</si>
  <si>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</si>
  <si>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</si>
  <si>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</si>
  <si>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</si>
  <si>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</si>
  <si>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</si>
  <si>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</si>
  <si>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</si>
  <si>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</si>
  <si>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</si>
  <si>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</si>
  <si>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</si>
  <si>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</si>
  <si>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</si>
  <si>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</si>
  <si>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</si>
  <si>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</si>
  <si>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</si>
  <si>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</si>
  <si>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</si>
  <si>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</si>
  <si>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</si>
  <si>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</si>
  <si>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</si>
  <si>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</si>
  <si>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</si>
  <si>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</si>
  <si>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</si>
  <si>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</si>
  <si>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</si>
  <si>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</si>
  <si>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</si>
  <si>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</si>
  <si>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</si>
  <si>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</si>
  <si>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</si>
  <si>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</si>
  <si>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</si>
  <si>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</si>
  <si>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</si>
  <si>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</si>
  <si>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</si>
  <si>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</si>
  <si>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</si>
  <si>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</si>
  <si>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</si>
  <si>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</si>
  <si>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</si>
  <si>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</si>
  <si>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</si>
  <si>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</si>
  <si>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</si>
  <si>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</si>
  <si>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</si>
  <si>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</si>
  <si>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</si>
  <si>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</si>
  <si>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</si>
  <si>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</si>
  <si>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</si>
  <si>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</si>
  <si>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</si>
  <si>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</si>
  <si>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</si>
  <si>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</si>
  <si>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</si>
  <si>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</si>
  <si>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</si>
  <si>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</si>
  <si>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</si>
  <si>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</si>
  <si>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</si>
  <si>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</si>
  <si>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</si>
  <si>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</si>
  <si>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</si>
  <si>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</si>
  <si>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</si>
  <si>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</si>
  <si>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</si>
  <si>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</si>
  <si>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</si>
  <si>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</si>
  <si>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</si>
  <si>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</si>
  <si>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</si>
  <si>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</si>
  <si>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</si>
  <si>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</si>
  <si>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</si>
  <si>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</si>
  <si>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</si>
  <si>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</si>
  <si>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</si>
  <si>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</si>
  <si>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</si>
  <si>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</si>
  <si>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</si>
  <si>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</si>
  <si>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</si>
  <si>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</si>
  <si>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</si>
  <si>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</si>
  <si>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</si>
  <si>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</si>
  <si>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</si>
  <si>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</si>
  <si>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</si>
  <si>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</si>
  <si>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</si>
  <si>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</si>
  <si>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</si>
  <si>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</si>
  <si>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</si>
  <si>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</si>
  <si>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</si>
  <si>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</si>
  <si>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</si>
  <si>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</si>
  <si>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</si>
  <si>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</si>
  <si>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</si>
  <si>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</si>
  <si>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</si>
  <si>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</si>
  <si>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</si>
  <si>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</si>
  <si>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</si>
  <si>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</si>
  <si>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</si>
  <si>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</si>
  <si>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</si>
  <si>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</si>
  <si>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</si>
  <si>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</si>
  <si>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</si>
  <si>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</si>
  <si>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</si>
  <si>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</si>
  <si>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</si>
  <si>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</si>
  <si>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</si>
  <si>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</si>
  <si>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</si>
  <si>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</si>
  <si>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</si>
  <si>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</si>
  <si>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</si>
  <si>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</si>
  <si>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</si>
  <si>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</si>
  <si>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</si>
  <si>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</si>
  <si>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</si>
  <si>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</si>
  <si>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</si>
  <si>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</si>
  <si>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</si>
  <si>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</si>
  <si>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</si>
  <si>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</si>
  <si>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</si>
  <si>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</si>
  <si>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</si>
  <si>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</si>
  <si>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</si>
  <si>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</si>
  <si>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</si>
  <si>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</si>
  <si>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</si>
  <si>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</si>
  <si>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</si>
  <si>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</si>
  <si>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</si>
  <si>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</si>
  <si>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</si>
  <si>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</si>
  <si>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</si>
  <si>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</si>
  <si>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</si>
  <si>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</si>
  <si>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</si>
  <si>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</si>
  <si>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</si>
  <si>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</si>
  <si>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</si>
  <si>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</si>
  <si>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</si>
  <si>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</si>
  <si>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</si>
  <si>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</si>
  <si>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</si>
  <si>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</si>
  <si>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</si>
  <si>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</si>
  <si>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</si>
  <si>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</si>
  <si>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</si>
  <si>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</si>
  <si>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</si>
  <si>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</si>
  <si>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</si>
  <si>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</si>
  <si>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</si>
  <si>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</si>
  <si>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</si>
  <si>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</si>
  <si>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</si>
  <si>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</si>
  <si>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</si>
  <si>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</si>
  <si>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</si>
  <si>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</si>
  <si>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</si>
  <si>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</si>
  <si>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</si>
  <si>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</si>
  <si>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</si>
  <si>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</si>
  <si>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</si>
  <si>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</si>
  <si>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</si>
  <si>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</si>
  <si>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</si>
  <si>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</si>
  <si>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</si>
  <si>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</si>
  <si>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</si>
  <si>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</si>
  <si>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</si>
  <si>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</si>
  <si>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</si>
  <si>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</si>
  <si>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</si>
  <si>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</si>
  <si>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</si>
  <si>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</si>
  <si>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</si>
  <si>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</si>
  <si>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</si>
  <si>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</si>
  <si>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</si>
  <si>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</si>
  <si>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</si>
  <si>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</si>
  <si>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</si>
  <si>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</si>
  <si>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</si>
  <si>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</si>
  <si>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</si>
  <si>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</si>
  <si>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</si>
  <si>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</si>
  <si>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</si>
  <si>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</si>
  <si>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</si>
  <si>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</si>
  <si>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</si>
  <si>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</si>
  <si>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</si>
  <si>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</si>
  <si>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</si>
  <si>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</si>
  <si>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</si>
  <si>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</si>
  <si>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</si>
  <si>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</si>
  <si>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</si>
  <si>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</si>
  <si>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</si>
  <si>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</si>
  <si>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</si>
  <si>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</si>
  <si>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</si>
  <si>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</si>
  <si>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</si>
  <si>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</si>
  <si>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</si>
  <si>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</si>
  <si>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</si>
  <si>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</si>
  <si>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</si>
  <si>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</si>
  <si>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</si>
  <si>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</si>
  <si>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</si>
  <si>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</si>
  <si>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</si>
  <si>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</si>
  <si>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</si>
  <si>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</si>
  <si>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</si>
  <si>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</si>
  <si>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</si>
  <si>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</si>
  <si>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</si>
  <si>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</si>
  <si>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</si>
  <si>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</si>
  <si>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</si>
  <si>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</si>
  <si>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</si>
  <si>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</si>
  <si>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</si>
  <si>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</si>
  <si>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</si>
  <si>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</si>
  <si>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</si>
  <si>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</si>
  <si>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</si>
  <si>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</si>
  <si>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</si>
  <si>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</si>
  <si>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</si>
  <si>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</si>
  <si>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</si>
  <si>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</si>
  <si>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</si>
  <si>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</si>
  <si>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</si>
  <si>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</si>
  <si>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</si>
  <si>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</si>
  <si>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</si>
  <si>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</si>
  <si>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</si>
  <si>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</si>
  <si>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</si>
  <si>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</si>
  <si>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</si>
  <si>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</si>
  <si>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</si>
  <si>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</si>
  <si>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</si>
  <si>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</si>
  <si>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</si>
  <si>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</si>
  <si>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</si>
  <si>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</si>
  <si>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</si>
  <si>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</si>
  <si>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</si>
  <si>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</si>
  <si>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</si>
  <si>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</si>
  <si>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</si>
  <si>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</si>
  <si>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</si>
  <si>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</si>
  <si>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</si>
  <si>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</si>
  <si>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</si>
  <si>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</si>
  <si>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</si>
  <si>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</si>
  <si>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</si>
  <si>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</si>
  <si>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</si>
  <si>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</si>
  <si>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</si>
  <si>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</si>
  <si>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</si>
  <si>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</si>
  <si>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</si>
  <si>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</si>
  <si>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</si>
  <si>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</si>
  <si>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</si>
  <si>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</si>
  <si>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</si>
  <si>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</si>
  <si>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</si>
  <si>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</si>
  <si>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</si>
  <si>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</si>
  <si>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</si>
  <si>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</si>
  <si>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</si>
  <si>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</si>
  <si>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</si>
  <si>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</si>
  <si>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</si>
  <si>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</si>
  <si>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</si>
  <si>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</si>
  <si>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</si>
  <si>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</si>
  <si>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</si>
  <si>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</si>
  <si>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</si>
  <si>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</si>
  <si>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</si>
  <si>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</si>
  <si>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</si>
  <si>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</si>
  <si>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</si>
  <si>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</si>
  <si>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</si>
  <si>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</si>
  <si>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</si>
  <si>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</si>
  <si>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</si>
  <si>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</si>
  <si>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</si>
  <si>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</si>
  <si>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</si>
  <si>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</si>
  <si>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</si>
  <si>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</si>
  <si>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</si>
  <si>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</si>
  <si>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</si>
  <si>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</si>
  <si>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</si>
  <si>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</si>
  <si>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</si>
  <si>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</si>
  <si>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</si>
  <si>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</si>
  <si>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</si>
  <si>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</si>
  <si>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</si>
  <si>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</si>
  <si>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</si>
  <si>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</si>
  <si>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</si>
  <si>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</si>
  <si>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</si>
  <si>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</si>
  <si>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</si>
  <si>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</si>
  <si>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</si>
  <si>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</si>
  <si>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</si>
  <si>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</si>
  <si>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</si>
  <si>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</si>
  <si>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</si>
  <si>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</si>
  <si>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</si>
  <si>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</si>
  <si>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</si>
  <si>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</si>
  <si>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</si>
  <si>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</si>
  <si>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</si>
  <si>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</si>
  <si>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</si>
  <si>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</si>
  <si>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</si>
  <si>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</si>
  <si>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</si>
  <si>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</si>
  <si>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</si>
  <si>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</si>
  <si>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</si>
  <si>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</si>
  <si>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</si>
  <si>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</si>
  <si>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</si>
  <si>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</si>
  <si>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</si>
  <si>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</si>
  <si>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</si>
  <si>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</si>
  <si>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</si>
  <si>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</si>
  <si>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</si>
  <si>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</si>
  <si>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</si>
  <si>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</si>
  <si>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</si>
  <si>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</si>
  <si>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</si>
  <si>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</si>
  <si>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</si>
  <si>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</si>
  <si>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</si>
  <si>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</si>
  <si>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</si>
  <si>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</si>
  <si>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</si>
  <si>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</si>
  <si>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</si>
  <si>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</si>
  <si>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</si>
  <si>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</si>
  <si>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</si>
  <si>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</si>
  <si>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</si>
  <si>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</si>
  <si>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</si>
  <si>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</si>
  <si>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</si>
  <si>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</si>
  <si>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</si>
  <si>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</si>
  <si>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</si>
  <si>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</si>
  <si>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</si>
  <si>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</si>
  <si>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</si>
  <si>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</si>
  <si>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</si>
  <si>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</si>
  <si>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</si>
  <si>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</si>
  <si>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</si>
  <si>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</si>
  <si>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</si>
  <si>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</si>
  <si>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</si>
  <si>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</si>
  <si>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</si>
  <si>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</si>
  <si>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</si>
  <si>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</si>
  <si>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</si>
  <si>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</si>
  <si>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</si>
  <si>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</si>
  <si>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</si>
  <si>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</si>
  <si>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</si>
  <si>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</si>
  <si>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</si>
  <si>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</si>
  <si>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</si>
  <si>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</si>
  <si>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</si>
  <si>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</si>
  <si>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</si>
  <si>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</si>
  <si>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</si>
  <si>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</si>
  <si>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</si>
  <si>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</si>
  <si>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</si>
  <si>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</si>
  <si>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</si>
  <si>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</si>
  <si>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</si>
  <si>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</si>
  <si>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</si>
  <si>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</si>
  <si>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</si>
  <si>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</si>
  <si>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</si>
  <si>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</si>
  <si>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</si>
  <si>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</si>
  <si>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</si>
  <si>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</si>
  <si>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</si>
  <si>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</si>
  <si>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</si>
  <si>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</si>
  <si>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</si>
  <si>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</si>
  <si>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</si>
  <si>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</si>
  <si>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</si>
  <si>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</si>
  <si>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</si>
  <si>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</si>
  <si>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</si>
  <si>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</si>
  <si>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</si>
  <si>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</si>
  <si>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</si>
  <si>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</si>
  <si>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</si>
  <si>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</si>
  <si>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</si>
  <si>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</si>
  <si>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</si>
  <si>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</si>
  <si>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</si>
  <si>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</si>
  <si>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</si>
  <si>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</si>
  <si>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</si>
  <si>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</si>
  <si>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</si>
  <si>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</si>
  <si>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</si>
  <si>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</si>
  <si>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</si>
  <si>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</si>
  <si>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</si>
  <si>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</si>
  <si>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</si>
  <si>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</si>
  <si>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</si>
  <si>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</si>
  <si>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</si>
  <si>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</si>
  <si>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</si>
  <si>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</si>
  <si>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</si>
  <si>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</si>
  <si>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</si>
  <si>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</si>
  <si>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</si>
  <si>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</si>
  <si>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</si>
  <si>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</si>
  <si>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</si>
  <si>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</si>
  <si>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</si>
  <si>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</si>
  <si>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</si>
  <si>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</si>
  <si>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</si>
  <si>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</si>
  <si>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</si>
  <si>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</si>
  <si>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</si>
  <si>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</si>
  <si>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</si>
  <si>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</si>
  <si>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</si>
  <si>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</si>
  <si>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</si>
  <si>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</si>
  <si>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</si>
  <si>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</si>
  <si>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</si>
  <si>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</si>
  <si>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</si>
  <si>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</si>
  <si>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</si>
  <si>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</si>
  <si>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</si>
  <si>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</si>
  <si>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</si>
  <si>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</si>
  <si>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</si>
  <si>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</si>
  <si>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</si>
  <si>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</si>
  <si>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</si>
  <si>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</si>
  <si>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</si>
  <si>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</si>
  <si>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</si>
  <si>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</si>
  <si>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</si>
  <si>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</si>
  <si>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</si>
  <si>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</si>
  <si>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</si>
  <si>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</si>
  <si>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</si>
  <si>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</si>
  <si>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</si>
  <si>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</si>
  <si>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</si>
  <si>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</si>
  <si>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</si>
  <si>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</si>
  <si>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</si>
  <si>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</si>
  <si>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</si>
  <si>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</si>
  <si>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</si>
  <si>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</si>
  <si>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</si>
  <si>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</si>
  <si>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</si>
  <si>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</si>
  <si>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</si>
  <si>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</si>
  <si>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</si>
  <si>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</si>
  <si>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</si>
  <si>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</si>
  <si>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</si>
  <si>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</si>
  <si>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</si>
  <si>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</si>
  <si>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</si>
  <si>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</si>
  <si>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</si>
  <si>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</si>
  <si>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</si>
  <si>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</si>
  <si>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</si>
  <si>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</si>
  <si>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</si>
  <si>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</si>
  <si>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</si>
  <si>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</si>
  <si>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</si>
  <si>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</si>
  <si>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</si>
  <si>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</si>
  <si>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</si>
  <si>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</si>
  <si>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</si>
  <si>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</si>
  <si>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</si>
  <si>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</si>
  <si>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</si>
  <si>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</si>
  <si>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</si>
  <si>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</si>
  <si>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</si>
  <si>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</si>
  <si>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</si>
  <si>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</si>
  <si>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</si>
  <si>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</si>
  <si>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</si>
  <si>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</si>
  <si>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</si>
  <si>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</si>
  <si>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</si>
  <si>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</si>
  <si>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</si>
  <si>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</si>
  <si>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</si>
  <si>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</si>
  <si>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</si>
  <si>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</si>
  <si>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</si>
  <si>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</si>
  <si>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</si>
  <si>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</si>
  <si>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</si>
  <si>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</si>
  <si>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</si>
  <si>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</si>
  <si>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</si>
  <si>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</si>
  <si>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</si>
  <si>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</si>
  <si>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</si>
  <si>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</si>
  <si>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</si>
  <si>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</si>
  <si>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</si>
  <si>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</si>
  <si>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</si>
  <si>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</si>
  <si>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</si>
  <si>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</si>
  <si>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</si>
  <si>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</si>
  <si>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</si>
  <si>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</si>
  <si>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</si>
  <si>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</si>
  <si>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</si>
  <si>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</si>
  <si>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</si>
  <si>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</si>
  <si>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</si>
  <si>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</si>
  <si>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</si>
  <si>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</si>
  <si>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</si>
  <si>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</si>
  <si>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</si>
  <si>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</si>
  <si>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</si>
  <si>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</si>
  <si>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</si>
  <si>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</si>
  <si>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</si>
  <si>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</si>
  <si>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</si>
  <si>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</si>
  <si>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</si>
  <si>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</si>
  <si>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</si>
  <si>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</si>
  <si>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</si>
  <si>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</si>
  <si>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</si>
  <si>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</si>
  <si>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</si>
  <si>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</si>
  <si>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</si>
  <si>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</si>
  <si>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</si>
  <si>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</si>
  <si>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</si>
  <si>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</si>
  <si>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</si>
  <si>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</si>
  <si>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</si>
  <si>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</si>
  <si>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</si>
  <si>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</si>
  <si>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</si>
  <si>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</si>
  <si>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</si>
  <si>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</si>
  <si>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</si>
  <si>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</si>
  <si>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</si>
  <si>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</si>
  <si>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</si>
  <si>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</si>
  <si>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</si>
  <si>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</si>
  <si>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</si>
  <si>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</si>
  <si>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</si>
  <si>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</si>
  <si>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</si>
  <si>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</si>
  <si>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</si>
  <si>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</si>
  <si>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</si>
  <si>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</si>
  <si>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</si>
  <si>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</si>
  <si>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</si>
  <si>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</si>
  <si>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</si>
  <si>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</si>
  <si>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</si>
  <si>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</si>
  <si>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</si>
  <si>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</si>
  <si>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</si>
  <si>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</si>
  <si>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</si>
  <si>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</si>
  <si>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</si>
  <si>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</si>
  <si>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</si>
  <si>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</si>
  <si>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</si>
  <si>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</si>
  <si>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</si>
  <si>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</si>
  <si>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</si>
  <si>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</si>
  <si>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</si>
  <si>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</si>
  <si>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</si>
  <si>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</si>
  <si>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</si>
  <si>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</si>
  <si>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</si>
  <si>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</si>
  <si>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</si>
  <si>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</si>
  <si>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</si>
  <si>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</si>
  <si>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</si>
  <si>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</si>
  <si>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</si>
  <si>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</si>
  <si>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</si>
  <si>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</si>
  <si>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</si>
  <si>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</si>
  <si>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</si>
  <si>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</si>
  <si>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</si>
  <si>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</si>
  <si>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</si>
  <si>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</si>
  <si>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</si>
  <si>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</si>
  <si>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</si>
  <si>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</si>
  <si>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</si>
  <si>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</si>
  <si>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</si>
  <si>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</si>
  <si>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</si>
  <si>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</si>
  <si>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</si>
  <si>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</si>
  <si>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</si>
  <si>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</si>
  <si>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</si>
  <si>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</si>
  <si>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</si>
  <si>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</si>
  <si>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</si>
  <si>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</si>
  <si>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</si>
  <si>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</si>
  <si>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</si>
  <si>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</si>
  <si>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</si>
  <si>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</si>
  <si>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</si>
  <si>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</si>
  <si>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</si>
  <si>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</si>
  <si>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</si>
  <si>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</si>
  <si>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</si>
  <si>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</si>
  <si>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</si>
  <si>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</si>
  <si>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</si>
  <si>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</si>
  <si>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</si>
  <si>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</si>
  <si>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</si>
  <si>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</si>
  <si>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</si>
  <si>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</si>
  <si>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</si>
  <si>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</si>
  <si>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</si>
  <si>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</si>
  <si>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</si>
  <si>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</si>
  <si>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</si>
  <si>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</si>
  <si>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</si>
  <si>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</si>
  <si>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</si>
  <si>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</si>
  <si>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</si>
  <si>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</si>
  <si>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</si>
  <si>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</si>
  <si>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</si>
  <si>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</si>
  <si>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</si>
  <si>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</si>
  <si>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</si>
  <si>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</si>
  <si>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</si>
  <si>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</si>
  <si>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</si>
  <si>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</si>
  <si>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</si>
  <si>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</si>
  <si>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</si>
  <si>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</si>
  <si>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</si>
  <si>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</si>
  <si>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</si>
  <si>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</si>
  <si>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</si>
  <si>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</si>
  <si>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</si>
  <si>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</si>
  <si>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</si>
  <si>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</si>
  <si>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</si>
  <si>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</si>
  <si>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</si>
  <si>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</si>
  <si>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</si>
  <si>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</si>
  <si>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</si>
  <si>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</si>
  <si>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</si>
  <si>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</si>
  <si>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</si>
  <si>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</si>
  <si>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</si>
  <si>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</si>
  <si>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</si>
  <si>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</si>
  <si>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</si>
  <si>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</si>
  <si>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</si>
  <si>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</si>
  <si>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</si>
  <si>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</si>
  <si>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</si>
  <si>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</si>
  <si>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</si>
  <si>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</si>
  <si>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</si>
  <si>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</si>
  <si>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</si>
  <si>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</si>
  <si>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</si>
  <si>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</si>
  <si>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</si>
  <si>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</si>
  <si>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</si>
  <si>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</si>
  <si>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</si>
  <si>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</si>
  <si>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</si>
  <si>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</si>
  <si>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</si>
  <si>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</si>
  <si>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</si>
  <si>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</si>
  <si>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</si>
  <si>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</si>
  <si>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</si>
  <si>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</si>
  <si>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</si>
  <si>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</si>
  <si>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</si>
  <si>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</si>
  <si>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</si>
  <si>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</si>
  <si>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</si>
  <si>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</si>
  <si>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</si>
  <si>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</si>
  <si>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</si>
  <si>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</si>
  <si>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</si>
  <si>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</si>
  <si>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</si>
  <si>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</si>
  <si>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</si>
  <si>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</si>
  <si>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</si>
  <si>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</si>
  <si>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</si>
  <si>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</si>
  <si>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</si>
  <si>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</si>
  <si>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</si>
  <si>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</si>
  <si>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</si>
  <si>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</si>
  <si>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</si>
  <si>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</si>
  <si>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</si>
  <si>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</si>
  <si>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</si>
  <si>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</si>
  <si>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</si>
  <si>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</si>
  <si>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</si>
  <si>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</si>
  <si>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</si>
  <si>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</si>
  <si>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</si>
  <si>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</si>
  <si>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</si>
  <si>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</si>
  <si>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</si>
  <si>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</si>
  <si>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</si>
  <si>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</si>
  <si>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</si>
  <si>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</si>
  <si>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</si>
  <si>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</si>
  <si>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</si>
  <si>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</si>
  <si>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</si>
  <si>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</si>
  <si>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</si>
  <si>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</si>
  <si>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</si>
  <si>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</si>
  <si>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</si>
  <si>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</si>
  <si>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</si>
  <si>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</si>
  <si>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</si>
  <si>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</si>
  <si>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</si>
  <si>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</si>
  <si>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</si>
  <si>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</si>
  <si>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</si>
  <si>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</si>
  <si>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</si>
  <si>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</si>
  <si>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</si>
  <si>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</si>
  <si>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</si>
  <si>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</si>
  <si>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</si>
  <si>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</si>
  <si>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</si>
  <si>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</si>
  <si>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</si>
  <si>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</si>
  <si>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</si>
  <si>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</si>
  <si>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</si>
  <si>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</si>
  <si>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</si>
  <si>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</si>
  <si>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</si>
  <si>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</si>
  <si>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</si>
  <si>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</si>
  <si>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</si>
  <si>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</si>
  <si>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</si>
  <si>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</si>
  <si>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</si>
  <si>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</si>
  <si>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</si>
  <si>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</si>
  <si>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</si>
  <si>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</si>
  <si>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</si>
  <si>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</si>
  <si>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</si>
  <si>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</si>
  <si>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</si>
  <si>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</si>
  <si>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</si>
  <si>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</si>
  <si>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</si>
  <si>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</si>
  <si>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</si>
  <si>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</si>
  <si>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</si>
  <si>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</si>
  <si>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</si>
  <si>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</si>
  <si>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</si>
  <si>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</si>
  <si>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</si>
  <si>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</si>
  <si>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</si>
  <si>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</si>
  <si>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</si>
  <si>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</si>
  <si>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</si>
  <si>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</si>
  <si>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</si>
  <si>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</si>
  <si>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</si>
  <si>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</si>
  <si>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</si>
  <si>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</si>
  <si>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</si>
  <si>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</si>
  <si>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</si>
  <si>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</si>
  <si>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</si>
  <si>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</si>
  <si>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</si>
  <si>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</si>
  <si>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</si>
  <si>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</si>
  <si>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</si>
  <si>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</si>
  <si>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</si>
  <si>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</si>
  <si>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</si>
  <si>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</si>
  <si>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</si>
  <si>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</si>
  <si>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</si>
  <si>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</si>
  <si>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</si>
  <si>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</si>
  <si>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</si>
  <si>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</si>
  <si>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</si>
  <si>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</si>
  <si>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</si>
  <si>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</si>
  <si>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</si>
  <si>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</si>
  <si>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</si>
  <si>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</si>
  <si>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</si>
  <si>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</si>
  <si>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</si>
  <si>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</si>
  <si>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</si>
  <si>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</si>
  <si>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</si>
  <si>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</si>
  <si>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</si>
  <si>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</si>
  <si>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</si>
  <si>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</si>
  <si>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</si>
  <si>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</si>
  <si>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</si>
  <si>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</si>
  <si>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</si>
  <si>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</si>
  <si>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</si>
  <si>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</si>
  <si>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</si>
  <si>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</si>
  <si>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</si>
  <si>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</si>
  <si>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</si>
  <si>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</si>
  <si>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</si>
  <si>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</si>
  <si>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</si>
  <si>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</si>
  <si>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</si>
  <si>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</si>
  <si>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</si>
  <si>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</si>
  <si>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</si>
  <si>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</si>
  <si>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</si>
  <si>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</si>
  <si>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</si>
  <si>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</si>
  <si>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</si>
  <si>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</si>
  <si>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</si>
  <si>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</si>
  <si>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</si>
  <si>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</si>
  <si>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</si>
  <si>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</si>
  <si>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</si>
  <si>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</si>
  <si>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</si>
  <si>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</si>
  <si>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</si>
  <si>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</si>
  <si>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</si>
  <si>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</si>
  <si>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</si>
  <si>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</si>
  <si>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</si>
  <si>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</si>
  <si>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</si>
  <si>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</si>
  <si>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</si>
  <si>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</si>
  <si>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</si>
  <si>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</si>
  <si>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</si>
  <si>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</si>
  <si>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</si>
  <si>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</si>
  <si>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</si>
  <si>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</si>
  <si>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</si>
  <si>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</si>
  <si>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</si>
  <si>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</si>
  <si>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</si>
  <si>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</si>
  <si>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</si>
  <si>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</si>
  <si>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</si>
  <si>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</si>
  <si>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</si>
  <si>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</si>
  <si>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</si>
  <si>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</si>
  <si>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</si>
  <si>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</si>
  <si>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</si>
  <si>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</si>
  <si>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</si>
  <si>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</si>
  <si>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</si>
  <si>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</si>
  <si>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</si>
  <si>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</si>
  <si>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</si>
  <si>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</si>
  <si>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</si>
  <si>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</si>
  <si>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</si>
  <si>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</si>
  <si>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</si>
  <si>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</si>
  <si>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</si>
  <si>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</si>
  <si>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</si>
  <si>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</si>
  <si>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</si>
  <si>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</si>
  <si>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</si>
  <si>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</si>
  <si>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</si>
  <si>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</si>
  <si>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</si>
  <si>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</si>
  <si>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</si>
  <si>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</si>
  <si>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</si>
  <si>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</si>
  <si>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</si>
  <si>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</si>
  <si>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</si>
  <si>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</si>
  <si>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</si>
  <si>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</si>
  <si>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</si>
  <si>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</si>
  <si>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</si>
  <si>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</si>
  <si>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</si>
  <si>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</si>
  <si>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</si>
  <si>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</si>
  <si>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</si>
  <si>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</si>
  <si>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</si>
  <si>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</si>
  <si>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</si>
  <si>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</si>
  <si>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</si>
  <si>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</si>
  <si>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</si>
  <si>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</si>
  <si>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</si>
  <si>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</si>
  <si>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</si>
  <si>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</si>
  <si>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</si>
  <si>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</si>
  <si>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</si>
  <si>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</si>
  <si>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</si>
  <si>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</si>
  <si>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</si>
  <si>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</si>
  <si>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</si>
  <si>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</si>
  <si>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</si>
  <si>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</si>
  <si>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</si>
  <si>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</si>
  <si>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</si>
  <si>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</si>
  <si>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</si>
  <si>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</si>
  <si>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</si>
  <si>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</si>
  <si>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</si>
  <si>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</si>
  <si>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</si>
  <si>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</si>
  <si>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</si>
  <si>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</si>
  <si>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</si>
  <si>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</si>
  <si>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</si>
  <si>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</si>
  <si>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</si>
  <si>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</si>
  <si>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</si>
  <si>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</si>
  <si>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</si>
  <si>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</si>
  <si>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</si>
  <si>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</si>
  <si>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</si>
  <si>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</si>
  <si>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</si>
  <si>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</si>
  <si>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</si>
  <si>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</si>
  <si>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</si>
  <si>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</si>
  <si>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</si>
  <si>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</si>
  <si>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</si>
  <si>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</si>
  <si>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</si>
  <si>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</si>
  <si>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</si>
  <si>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</si>
  <si>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</si>
  <si>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</si>
  <si>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</si>
  <si>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</si>
  <si>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</si>
  <si>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</si>
  <si>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</si>
  <si>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</si>
  <si>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</si>
  <si>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</si>
  <si>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</si>
  <si>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</si>
  <si>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</si>
  <si>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</si>
  <si>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</si>
  <si>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</si>
  <si>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</si>
  <si>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</si>
  <si>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</si>
  <si>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</si>
  <si>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</si>
  <si>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</si>
  <si>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</si>
  <si>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</si>
  <si>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</si>
  <si>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</si>
  <si>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</si>
  <si>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</si>
  <si>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</si>
  <si>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</si>
  <si>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</si>
  <si>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</si>
  <si>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</si>
  <si>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</si>
  <si>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</si>
  <si>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</si>
  <si>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</si>
  <si>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</si>
  <si>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</si>
  <si>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</si>
  <si>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</si>
  <si>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</si>
  <si>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</si>
  <si>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</si>
  <si>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</si>
  <si>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</si>
  <si>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</si>
  <si>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</si>
  <si>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</si>
  <si>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</si>
  <si>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</si>
  <si>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</si>
  <si>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</si>
  <si>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</si>
  <si>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</si>
  <si>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</si>
  <si>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</si>
  <si>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</si>
  <si>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</si>
  <si>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</si>
  <si>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</si>
  <si>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</si>
  <si>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</si>
  <si>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</si>
  <si>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</si>
  <si>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</si>
  <si>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</si>
  <si>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</si>
  <si>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</si>
  <si>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</si>
  <si>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</si>
  <si>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</si>
  <si>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</si>
  <si>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</si>
  <si>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</si>
  <si>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</si>
  <si>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</si>
  <si>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</si>
  <si>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</si>
  <si>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</si>
  <si>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</si>
  <si>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</si>
  <si>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</si>
  <si>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</si>
  <si>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</si>
  <si>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</si>
  <si>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</si>
  <si>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</si>
  <si>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</si>
  <si>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</si>
  <si>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</si>
  <si>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</si>
  <si>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</si>
  <si>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</si>
  <si>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</si>
  <si>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</si>
  <si>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</si>
  <si>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</si>
  <si>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</si>
  <si>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</si>
  <si>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</si>
  <si>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</si>
  <si>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</si>
  <si>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</si>
  <si>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</si>
  <si>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</si>
  <si>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</si>
  <si>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</si>
  <si>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</si>
  <si>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</si>
  <si>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</si>
  <si>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</si>
  <si>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</si>
  <si>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</si>
  <si>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</si>
  <si>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</si>
  <si>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</si>
  <si>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</si>
  <si>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</si>
  <si>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</si>
  <si>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</si>
  <si>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</si>
  <si>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</si>
  <si>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</si>
  <si>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</si>
  <si>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</si>
  <si>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</si>
  <si>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</si>
  <si>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</si>
  <si>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</si>
  <si>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</si>
  <si>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</si>
  <si>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</si>
  <si>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</si>
  <si>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</si>
  <si>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</si>
  <si>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</si>
  <si>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</si>
  <si>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</si>
  <si>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</si>
  <si>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</si>
  <si>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</si>
  <si>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</si>
  <si>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</si>
  <si>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</si>
  <si>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</si>
  <si>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</si>
  <si>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</si>
  <si>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</si>
  <si>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</si>
  <si>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</si>
  <si>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</si>
  <si>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</si>
  <si>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</si>
  <si>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</si>
  <si>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</si>
  <si>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</si>
  <si>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</si>
  <si>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</si>
  <si>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</si>
  <si>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</si>
  <si>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</si>
  <si>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</si>
  <si>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</si>
  <si>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</si>
  <si>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</si>
  <si>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</si>
  <si>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</si>
  <si>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</si>
  <si>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</si>
  <si>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</si>
  <si>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</si>
  <si>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</si>
  <si>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</si>
  <si>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</si>
  <si>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</si>
  <si>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</si>
  <si>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</si>
  <si>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</si>
  <si>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</si>
  <si>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</si>
  <si>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</si>
  <si>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</si>
  <si>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</si>
  <si>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</si>
  <si>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</si>
  <si>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</si>
  <si>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</si>
  <si>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</si>
  <si>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</si>
  <si>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</si>
  <si>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</si>
  <si>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</si>
  <si>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</si>
  <si>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</si>
  <si>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</si>
  <si>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</si>
  <si>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</si>
  <si>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</si>
  <si>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</si>
  <si>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</si>
  <si>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</si>
  <si>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</si>
  <si>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</si>
  <si>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</si>
  <si>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</si>
  <si>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</si>
  <si>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</si>
  <si>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</si>
  <si>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</si>
  <si>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</si>
  <si>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</si>
  <si>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</si>
  <si>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</si>
  <si>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</si>
  <si>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</si>
  <si>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</si>
  <si>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</si>
  <si>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</si>
  <si>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</si>
  <si>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</si>
  <si>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</si>
  <si>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</si>
  <si>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</si>
  <si>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</si>
  <si>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</si>
  <si>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</si>
  <si>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</si>
  <si>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</si>
  <si>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</si>
  <si>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</si>
  <si>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</si>
  <si>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</si>
  <si>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</si>
  <si>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</si>
  <si>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</si>
  <si>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</si>
  <si>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</si>
  <si>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</si>
  <si>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</si>
  <si>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</si>
  <si>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</si>
  <si>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</si>
  <si>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</si>
  <si>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</si>
  <si>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</si>
  <si>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</si>
  <si>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</si>
  <si>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</si>
  <si>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</si>
  <si>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</si>
  <si>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</si>
  <si>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</si>
  <si>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</si>
  <si>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</si>
  <si>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</si>
  <si>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</si>
  <si>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</si>
  <si>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</si>
  <si>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</si>
  <si>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</si>
  <si>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</si>
  <si>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</si>
  <si>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</si>
  <si>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</si>
  <si>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</si>
  <si>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</si>
  <si>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</si>
  <si>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</si>
  <si>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</si>
  <si>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</si>
  <si>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</si>
  <si>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</si>
  <si>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</si>
  <si>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</si>
  <si>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</si>
  <si>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</si>
  <si>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</si>
  <si>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</si>
  <si>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</si>
  <si>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</si>
  <si>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</si>
  <si>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</si>
  <si>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</si>
  <si>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</si>
  <si>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</si>
  <si>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</si>
  <si>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</si>
  <si>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</si>
  <si>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</si>
  <si>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</si>
  <si>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</si>
  <si>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</si>
  <si>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</si>
  <si>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</si>
  <si>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</si>
  <si>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</si>
  <si>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</si>
  <si>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</si>
  <si>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</si>
  <si>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</si>
  <si>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0028632</t>
    <phoneticPr fontId="3" type="noConversion"/>
  </si>
  <si>
    <t>0076610</t>
    <phoneticPr fontId="3" type="noConversion"/>
  </si>
  <si>
    <t>13袋子</t>
    <phoneticPr fontId="3" type="noConversion"/>
  </si>
  <si>
    <t>0024857</t>
    <phoneticPr fontId="3" type="noConversion"/>
  </si>
  <si>
    <t>3袋子</t>
    <phoneticPr fontId="3" type="noConversion"/>
  </si>
  <si>
    <t>0024858</t>
    <phoneticPr fontId="3" type="noConversion"/>
  </si>
  <si>
    <t>胡充源</t>
    <phoneticPr fontId="3" type="noConversion"/>
  </si>
  <si>
    <t>0051475</t>
    <phoneticPr fontId="3" type="noConversion"/>
  </si>
  <si>
    <t>0076727</t>
    <phoneticPr fontId="3" type="noConversion"/>
  </si>
  <si>
    <t>WW0018772</t>
    <phoneticPr fontId="3" type="noConversion"/>
  </si>
  <si>
    <t>0076724</t>
    <phoneticPr fontId="3" type="noConversion"/>
  </si>
  <si>
    <t>0024881</t>
    <phoneticPr fontId="3" type="noConversion"/>
  </si>
  <si>
    <t>鄂AFE237</t>
    <phoneticPr fontId="3" type="noConversion"/>
  </si>
  <si>
    <t>0028646</t>
    <phoneticPr fontId="3" type="noConversion"/>
  </si>
  <si>
    <t>0051454</t>
    <phoneticPr fontId="3" type="noConversion"/>
  </si>
  <si>
    <t>0051298</t>
    <phoneticPr fontId="3" type="noConversion"/>
  </si>
  <si>
    <t>0051297</t>
    <phoneticPr fontId="3" type="noConversion"/>
  </si>
  <si>
    <t>0051296</t>
    <phoneticPr fontId="3" type="noConversion"/>
  </si>
  <si>
    <t>0051295</t>
    <phoneticPr fontId="3" type="noConversion"/>
  </si>
  <si>
    <t>0051294</t>
    <phoneticPr fontId="3" type="noConversion"/>
  </si>
  <si>
    <t>0051293</t>
    <phoneticPr fontId="3" type="noConversion"/>
  </si>
  <si>
    <t>0085684</t>
    <phoneticPr fontId="3" type="noConversion"/>
  </si>
  <si>
    <t>0051256</t>
    <phoneticPr fontId="3" type="noConversion"/>
  </si>
  <si>
    <t>0051257</t>
    <phoneticPr fontId="3" type="noConversion"/>
  </si>
  <si>
    <t>0051322</t>
    <phoneticPr fontId="3" type="noConversion"/>
  </si>
  <si>
    <t>0051321</t>
    <phoneticPr fontId="3" type="noConversion"/>
  </si>
  <si>
    <t>0051320</t>
    <phoneticPr fontId="3" type="noConversion"/>
  </si>
  <si>
    <t>0051319</t>
    <phoneticPr fontId="3" type="noConversion"/>
  </si>
  <si>
    <t>0051457</t>
    <phoneticPr fontId="3" type="noConversion"/>
  </si>
  <si>
    <t>0051456</t>
    <phoneticPr fontId="3" type="noConversion"/>
  </si>
  <si>
    <t>0051455</t>
    <phoneticPr fontId="3" type="noConversion"/>
  </si>
  <si>
    <t>0051310</t>
    <phoneticPr fontId="3" type="noConversion"/>
  </si>
  <si>
    <t>0051309</t>
    <phoneticPr fontId="3" type="noConversion"/>
  </si>
  <si>
    <t>0051292</t>
    <phoneticPr fontId="3" type="noConversion"/>
  </si>
  <si>
    <t>0051291</t>
    <phoneticPr fontId="3" type="noConversion"/>
  </si>
  <si>
    <t>0051290</t>
    <phoneticPr fontId="3" type="noConversion"/>
  </si>
  <si>
    <t>0051287</t>
    <phoneticPr fontId="3" type="noConversion"/>
  </si>
  <si>
    <t>0051286</t>
    <phoneticPr fontId="3" type="noConversion"/>
  </si>
  <si>
    <t>WW0020002</t>
  </si>
  <si>
    <t>0028633</t>
    <phoneticPr fontId="3" type="noConversion"/>
  </si>
  <si>
    <t>WW0020001</t>
  </si>
  <si>
    <t>WW0016950</t>
  </si>
  <si>
    <t>WW0017727</t>
  </si>
  <si>
    <t>WW0015984</t>
  </si>
  <si>
    <t>WW0016197</t>
  </si>
  <si>
    <t>WW0018703</t>
  </si>
  <si>
    <t>WW0015985</t>
  </si>
  <si>
    <t>WW0017143</t>
  </si>
  <si>
    <t>WW0017192</t>
  </si>
  <si>
    <t>WW0018004</t>
  </si>
  <si>
    <t>WW0015876</t>
  </si>
  <si>
    <t>WW0015875</t>
  </si>
  <si>
    <t>WW0015874</t>
  </si>
  <si>
    <t>WW0015873</t>
  </si>
  <si>
    <t>WW0015872</t>
  </si>
  <si>
    <t>WW0015871</t>
  </si>
  <si>
    <t>WW0017066</t>
  </si>
  <si>
    <t>WW0017065</t>
  </si>
  <si>
    <t>WW0015869</t>
  </si>
  <si>
    <t>WW0015923</t>
  </si>
  <si>
    <t>WW0015922</t>
  </si>
  <si>
    <t>WW0015921</t>
  </si>
  <si>
    <t>WW0015920</t>
  </si>
  <si>
    <t>WW0015919</t>
  </si>
  <si>
    <t>WW0015918</t>
  </si>
  <si>
    <t>WW0015917</t>
  </si>
  <si>
    <t>WW0016061</t>
  </si>
  <si>
    <t>WW0016058</t>
  </si>
  <si>
    <t>WW0016057</t>
  </si>
  <si>
    <t>WW0016056</t>
  </si>
  <si>
    <t>WW0016055</t>
  </si>
  <si>
    <t>WW0016054</t>
  </si>
  <si>
    <t>WW0016053</t>
  </si>
  <si>
    <t>0028645</t>
    <phoneticPr fontId="3" type="noConversion"/>
  </si>
  <si>
    <t>0076558</t>
    <phoneticPr fontId="3" type="noConversion"/>
  </si>
  <si>
    <t>0024860</t>
    <phoneticPr fontId="3" type="noConversion"/>
  </si>
  <si>
    <t>6袋8箱</t>
    <phoneticPr fontId="3" type="noConversion"/>
  </si>
  <si>
    <t>0051260</t>
    <phoneticPr fontId="3" type="noConversion"/>
  </si>
  <si>
    <t>8袋</t>
    <phoneticPr fontId="3" type="noConversion"/>
  </si>
  <si>
    <t>0020606</t>
    <phoneticPr fontId="3" type="noConversion"/>
  </si>
  <si>
    <t>武汉商超A休闲食品1号仓</t>
    <phoneticPr fontId="3" type="noConversion"/>
  </si>
  <si>
    <t>宇培园区</t>
    <phoneticPr fontId="3" type="noConversion"/>
  </si>
  <si>
    <t>汉南生鲜仓</t>
    <phoneticPr fontId="3" type="noConversion"/>
  </si>
  <si>
    <t>杨明强</t>
    <phoneticPr fontId="3" type="noConversion"/>
  </si>
  <si>
    <t>武汉丰树外单分拣</t>
    <phoneticPr fontId="3" type="noConversion"/>
  </si>
  <si>
    <t>0024846</t>
    <phoneticPr fontId="3" type="noConversion"/>
  </si>
  <si>
    <t>徐思</t>
    <phoneticPr fontId="3" type="noConversion"/>
  </si>
  <si>
    <t>0024182</t>
    <phoneticPr fontId="3" type="noConversion"/>
  </si>
  <si>
    <t>陈安寿</t>
    <phoneticPr fontId="3" type="noConversion"/>
  </si>
  <si>
    <t>0024859</t>
    <phoneticPr fontId="3" type="noConversion"/>
  </si>
  <si>
    <t>宋辉</t>
    <phoneticPr fontId="3" type="noConversion"/>
  </si>
  <si>
    <t>0076725</t>
    <phoneticPr fontId="3" type="noConversion"/>
  </si>
  <si>
    <t>0051304</t>
    <phoneticPr fontId="3" type="noConversion"/>
  </si>
  <si>
    <t>0051303</t>
    <phoneticPr fontId="3" type="noConversion"/>
  </si>
  <si>
    <t>0051301</t>
    <phoneticPr fontId="3" type="noConversion"/>
  </si>
  <si>
    <t>0051300</t>
    <phoneticPr fontId="3" type="noConversion"/>
  </si>
  <si>
    <t>0051299</t>
    <phoneticPr fontId="3" type="noConversion"/>
  </si>
  <si>
    <t>退货组</t>
  </si>
  <si>
    <t>16822</t>
  </si>
  <si>
    <t>0076696</t>
  </si>
  <si>
    <t>李耀</t>
    <phoneticPr fontId="3" type="noConversion"/>
  </si>
  <si>
    <t>张改英</t>
    <phoneticPr fontId="3" type="noConversion"/>
  </si>
  <si>
    <t>丰树园区</t>
    <phoneticPr fontId="3" type="noConversion"/>
  </si>
  <si>
    <t>武汉丰树外单分拣</t>
    <phoneticPr fontId="3" type="noConversion"/>
  </si>
  <si>
    <t>0051360</t>
    <phoneticPr fontId="3" type="noConversion"/>
  </si>
  <si>
    <t>欧文艺</t>
    <phoneticPr fontId="3" type="noConversion"/>
  </si>
  <si>
    <t>0051359</t>
    <phoneticPr fontId="3" type="noConversion"/>
  </si>
  <si>
    <t>0051330</t>
    <phoneticPr fontId="3" type="noConversion"/>
  </si>
  <si>
    <t>邱芳祥</t>
    <phoneticPr fontId="3" type="noConversion"/>
  </si>
  <si>
    <t>0051329</t>
    <phoneticPr fontId="3" type="noConversion"/>
  </si>
  <si>
    <t>0051328</t>
    <phoneticPr fontId="3" type="noConversion"/>
  </si>
  <si>
    <t>涂爱武</t>
    <phoneticPr fontId="3" type="noConversion"/>
  </si>
  <si>
    <t>0051327</t>
    <phoneticPr fontId="3" type="noConversion"/>
  </si>
  <si>
    <t>0051326</t>
    <phoneticPr fontId="3" type="noConversion"/>
  </si>
  <si>
    <t>0051325</t>
    <phoneticPr fontId="3" type="noConversion"/>
  </si>
  <si>
    <t>0051324</t>
    <phoneticPr fontId="3" type="noConversion"/>
  </si>
  <si>
    <t>杜传英</t>
    <phoneticPr fontId="3" type="noConversion"/>
  </si>
  <si>
    <t>0051323</t>
    <phoneticPr fontId="3" type="noConversion"/>
  </si>
  <si>
    <t>新地园区</t>
    <phoneticPr fontId="3" type="noConversion"/>
  </si>
  <si>
    <t>0024839</t>
    <phoneticPr fontId="3" type="noConversion"/>
  </si>
  <si>
    <t>吕文杰</t>
    <phoneticPr fontId="3" type="noConversion"/>
  </si>
  <si>
    <t>0024838</t>
    <phoneticPr fontId="3" type="noConversion"/>
  </si>
  <si>
    <t>0024799</t>
    <phoneticPr fontId="3" type="noConversion"/>
  </si>
  <si>
    <t>0051474</t>
    <phoneticPr fontId="3" type="noConversion"/>
  </si>
  <si>
    <t>胡允源</t>
    <phoneticPr fontId="3" type="noConversion"/>
  </si>
  <si>
    <t>0051351</t>
    <phoneticPr fontId="3" type="noConversion"/>
  </si>
  <si>
    <t>马广楠</t>
    <phoneticPr fontId="3" type="noConversion"/>
  </si>
  <si>
    <t>0021350</t>
    <phoneticPr fontId="3" type="noConversion"/>
  </si>
  <si>
    <t>1黄桶</t>
    <phoneticPr fontId="3" type="noConversion"/>
  </si>
  <si>
    <t>0051349</t>
    <phoneticPr fontId="3" type="noConversion"/>
  </si>
  <si>
    <t>0051318</t>
    <phoneticPr fontId="3" type="noConversion"/>
  </si>
  <si>
    <t>051317</t>
    <phoneticPr fontId="3" type="noConversion"/>
  </si>
  <si>
    <t>0051316</t>
    <phoneticPr fontId="3" type="noConversion"/>
  </si>
  <si>
    <t>0051315</t>
    <phoneticPr fontId="3" type="noConversion"/>
  </si>
  <si>
    <t>涂爱武</t>
    <phoneticPr fontId="3" type="noConversion"/>
  </si>
  <si>
    <t>0051314</t>
    <phoneticPr fontId="3" type="noConversion"/>
  </si>
  <si>
    <t>0051313</t>
    <phoneticPr fontId="3" type="noConversion"/>
  </si>
  <si>
    <t>051312</t>
    <phoneticPr fontId="3" type="noConversion"/>
  </si>
  <si>
    <t>0024861</t>
    <phoneticPr fontId="3" type="noConversion"/>
  </si>
  <si>
    <t>WW0016199</t>
  </si>
  <si>
    <t>WW0017450</t>
  </si>
  <si>
    <t>WW0016462</t>
  </si>
  <si>
    <t>WW0016460</t>
  </si>
  <si>
    <t>WW0016867</t>
  </si>
  <si>
    <t>WW0016757</t>
  </si>
  <si>
    <t>WW0017729</t>
  </si>
  <si>
    <t>WW0018264</t>
  </si>
  <si>
    <t>WW0016822</t>
  </si>
  <si>
    <t>WW0016963</t>
  </si>
  <si>
    <t>WW0017198</t>
  </si>
  <si>
    <t>WW0015833</t>
  </si>
  <si>
    <t>WW0015832</t>
  </si>
  <si>
    <t>WW0015831</t>
  </si>
  <si>
    <t>WW0015830</t>
  </si>
  <si>
    <t>WW0015829</t>
  </si>
  <si>
    <t>WW0016158</t>
  </si>
  <si>
    <t>WW0016157</t>
  </si>
  <si>
    <t>WW0016156</t>
  </si>
  <si>
    <t>WW0016155</t>
  </si>
  <si>
    <t>WW0016154</t>
  </si>
  <si>
    <t>WW0016153</t>
  </si>
  <si>
    <t>WW0016152</t>
  </si>
  <si>
    <t>WW0016151</t>
  </si>
  <si>
    <t>WW0015925</t>
  </si>
  <si>
    <t>WW0015924</t>
  </si>
  <si>
    <t>WW0017880</t>
  </si>
  <si>
    <t>WW0017878</t>
  </si>
  <si>
    <t>WW0015987</t>
  </si>
  <si>
    <t>WW0017877</t>
  </si>
  <si>
    <t>WW0016072</t>
  </si>
  <si>
    <t>WW0016071</t>
  </si>
  <si>
    <t>WW0016070</t>
  </si>
  <si>
    <t>WW0016069</t>
  </si>
  <si>
    <t>WW0016068</t>
  </si>
  <si>
    <t>WW0016067</t>
  </si>
  <si>
    <t>WW0016066</t>
  </si>
  <si>
    <t>WW0016065</t>
  </si>
  <si>
    <t>WW0016064</t>
  </si>
  <si>
    <t>WW0016063</t>
  </si>
  <si>
    <t>17201</t>
    <phoneticPr fontId="3" type="noConversion"/>
  </si>
  <si>
    <t>0024817</t>
    <phoneticPr fontId="3" type="noConversion"/>
  </si>
  <si>
    <t>16869</t>
    <phoneticPr fontId="3" type="noConversion"/>
  </si>
  <si>
    <t>0024862</t>
    <phoneticPr fontId="3" type="noConversion"/>
  </si>
  <si>
    <t>16964</t>
    <phoneticPr fontId="3" type="noConversion"/>
  </si>
  <si>
    <t>0051347</t>
    <phoneticPr fontId="3" type="noConversion"/>
  </si>
  <si>
    <t>林芬</t>
    <phoneticPr fontId="3" type="noConversion"/>
  </si>
  <si>
    <t>15935</t>
    <phoneticPr fontId="3" type="noConversion"/>
  </si>
  <si>
    <t>0051248</t>
    <phoneticPr fontId="3" type="noConversion"/>
  </si>
  <si>
    <t>17831</t>
    <phoneticPr fontId="3" type="noConversion"/>
  </si>
  <si>
    <t>0051383</t>
    <phoneticPr fontId="3" type="noConversion"/>
  </si>
  <si>
    <t>16824</t>
    <phoneticPr fontId="3" type="noConversion"/>
  </si>
  <si>
    <t>0024863</t>
    <phoneticPr fontId="3" type="noConversion"/>
  </si>
  <si>
    <t>18266</t>
    <phoneticPr fontId="3" type="noConversion"/>
  </si>
  <si>
    <t>0024815</t>
    <phoneticPr fontId="3" type="noConversion"/>
  </si>
  <si>
    <t>18019</t>
    <phoneticPr fontId="3" type="noConversion"/>
  </si>
  <si>
    <t>0029931</t>
    <phoneticPr fontId="3" type="noConversion"/>
  </si>
  <si>
    <t xml:space="preserve">3袋 </t>
    <phoneticPr fontId="3" type="noConversion"/>
  </si>
  <si>
    <t>18711</t>
    <phoneticPr fontId="3" type="noConversion"/>
  </si>
  <si>
    <t>0024883</t>
    <phoneticPr fontId="3" type="noConversion"/>
  </si>
  <si>
    <t>童红兵</t>
    <phoneticPr fontId="3" type="noConversion"/>
  </si>
  <si>
    <t>17737</t>
    <phoneticPr fontId="3" type="noConversion"/>
  </si>
  <si>
    <t>0069936</t>
    <phoneticPr fontId="3" type="noConversion"/>
  </si>
  <si>
    <t>17736</t>
    <phoneticPr fontId="3" type="noConversion"/>
  </si>
  <si>
    <t>0069935</t>
    <phoneticPr fontId="3" type="noConversion"/>
  </si>
  <si>
    <t>17735</t>
    <phoneticPr fontId="3" type="noConversion"/>
  </si>
  <si>
    <t>0069934</t>
    <phoneticPr fontId="3" type="noConversion"/>
  </si>
  <si>
    <t>17734</t>
    <phoneticPr fontId="3" type="noConversion"/>
  </si>
  <si>
    <t>0069931</t>
    <phoneticPr fontId="3" type="noConversion"/>
  </si>
  <si>
    <t>17300</t>
    <phoneticPr fontId="3" type="noConversion"/>
  </si>
  <si>
    <t>0069932</t>
    <phoneticPr fontId="3" type="noConversion"/>
  </si>
  <si>
    <t>16822</t>
    <phoneticPr fontId="3" type="noConversion"/>
  </si>
  <si>
    <t>0076696</t>
    <phoneticPr fontId="3" type="noConversion"/>
  </si>
  <si>
    <t>16969</t>
    <phoneticPr fontId="3" type="noConversion"/>
  </si>
  <si>
    <t>0051346</t>
    <phoneticPr fontId="3" type="noConversion"/>
  </si>
  <si>
    <t>17888</t>
    <phoneticPr fontId="3" type="noConversion"/>
  </si>
  <si>
    <t>0024840</t>
    <phoneticPr fontId="3" type="noConversion"/>
  </si>
  <si>
    <t>15842</t>
    <phoneticPr fontId="3" type="noConversion"/>
  </si>
  <si>
    <t>0051395</t>
    <phoneticPr fontId="3" type="noConversion"/>
  </si>
  <si>
    <t>15841</t>
    <phoneticPr fontId="3" type="noConversion"/>
  </si>
  <si>
    <t>0051396</t>
    <phoneticPr fontId="3" type="noConversion"/>
  </si>
  <si>
    <t>15837</t>
    <phoneticPr fontId="3" type="noConversion"/>
  </si>
  <si>
    <t>0051308</t>
    <phoneticPr fontId="3" type="noConversion"/>
  </si>
  <si>
    <t>15838</t>
    <phoneticPr fontId="3" type="noConversion"/>
  </si>
  <si>
    <t>0051307</t>
    <phoneticPr fontId="3" type="noConversion"/>
  </si>
  <si>
    <t>15839</t>
    <phoneticPr fontId="3" type="noConversion"/>
  </si>
  <si>
    <t>0051306</t>
    <phoneticPr fontId="3" type="noConversion"/>
  </si>
  <si>
    <t>15840</t>
    <phoneticPr fontId="3" type="noConversion"/>
  </si>
  <si>
    <t>0051302</t>
    <phoneticPr fontId="3" type="noConversion"/>
  </si>
  <si>
    <t>15836</t>
    <phoneticPr fontId="3" type="noConversion"/>
  </si>
  <si>
    <t>0051305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</si>
</sst>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9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176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25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82536320"/>
        <c:axId val="82537856"/>
      </c:barChart>
      <c:catAx>
        <c:axId val="825363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37856"/>
        <c:crosses val="autoZero"/>
        <c:auto val="1"/>
        <c:lblAlgn val="ctr"/>
        <c:lblOffset val="100"/>
      </c:catAx>
      <c:valAx>
        <c:axId val="825378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333" l="0.70000000000000062" r="0.70000000000000062" t="0.75000000000000333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I32" sqref="I32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24" priority="2"/>
  </conditionalFormatting>
  <conditionalFormatting sqref="I19:I23">
    <cfRule type="duplicateValues" dxfId="32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38" t="s">
        <v>147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2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38" t="s">
        <v>147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21" priority="10"/>
  </conditionalFormatting>
  <conditionalFormatting sqref="K28">
    <cfRule type="duplicateValues" dxfId="320" priority="8"/>
  </conditionalFormatting>
  <conditionalFormatting sqref="I13:I22 I29:I40">
    <cfRule type="duplicateValues" dxfId="319" priority="7"/>
  </conditionalFormatting>
  <conditionalFormatting sqref="K13:K22 K29:K40">
    <cfRule type="duplicateValues" dxfId="318" priority="5"/>
  </conditionalFormatting>
  <conditionalFormatting sqref="I13:I22 I29:I109">
    <cfRule type="duplicateValues" dxfId="317" priority="4"/>
  </conditionalFormatting>
  <conditionalFormatting sqref="I13">
    <cfRule type="duplicateValues" dxfId="316" priority="2"/>
  </conditionalFormatting>
  <conditionalFormatting sqref="I43:K1048576 I23:K27 I1:K12">
    <cfRule type="duplicateValues" dxfId="315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38" t="s">
        <v>147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14" priority="14"/>
  </conditionalFormatting>
  <conditionalFormatting sqref="I15">
    <cfRule type="duplicateValues" dxfId="313" priority="13"/>
  </conditionalFormatting>
  <conditionalFormatting sqref="K15">
    <cfRule type="duplicateValues" dxfId="312" priority="12"/>
  </conditionalFormatting>
  <conditionalFormatting sqref="I6:I11 J12 I16:I64">
    <cfRule type="duplicateValues" dxfId="311" priority="11"/>
  </conditionalFormatting>
  <conditionalFormatting sqref="K6:K12 K16:K64">
    <cfRule type="duplicateValues" dxfId="310" priority="10"/>
  </conditionalFormatting>
  <conditionalFormatting sqref="I13:I14 I3:I5">
    <cfRule type="duplicateValues" dxfId="309" priority="23"/>
  </conditionalFormatting>
  <conditionalFormatting sqref="K13:K14 K3:K5">
    <cfRule type="duplicateValues" dxfId="308" priority="27"/>
  </conditionalFormatting>
  <conditionalFormatting sqref="I3:I11 I13:I76 J12">
    <cfRule type="duplicateValues" dxfId="307" priority="28"/>
  </conditionalFormatting>
  <conditionalFormatting sqref="I12">
    <cfRule type="duplicateValues" dxfId="306" priority="2"/>
  </conditionalFormatting>
  <conditionalFormatting sqref="I12">
    <cfRule type="duplicateValues" dxfId="305" priority="1"/>
  </conditionalFormatting>
  <conditionalFormatting sqref="I12">
    <cfRule type="duplicateValues" dxfId="304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303" priority="20"/>
  </conditionalFormatting>
  <conditionalFormatting sqref="I2:J34">
    <cfRule type="duplicateValues" dxfId="302" priority="23"/>
  </conditionalFormatting>
  <conditionalFormatting sqref="L2:L34">
    <cfRule type="duplicateValues" dxfId="301" priority="24"/>
  </conditionalFormatting>
  <conditionalFormatting sqref="I2:J46">
    <cfRule type="duplicateValues" dxfId="300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99" priority="12"/>
  </conditionalFormatting>
  <conditionalFormatting sqref="L2:L8">
    <cfRule type="duplicateValues" dxfId="298" priority="53"/>
  </conditionalFormatting>
  <conditionalFormatting sqref="I9:L89">
    <cfRule type="duplicateValues" dxfId="297" priority="54"/>
  </conditionalFormatting>
  <conditionalFormatting sqref="I9:J89">
    <cfRule type="duplicateValues" dxfId="296" priority="55"/>
  </conditionalFormatting>
  <conditionalFormatting sqref="I90:L1048576 I1:L8">
    <cfRule type="duplicateValues" dxfId="295" priority="56"/>
  </conditionalFormatting>
  <conditionalFormatting sqref="I2:J8">
    <cfRule type="duplicateValues" dxfId="294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93" priority="8"/>
  </conditionalFormatting>
  <conditionalFormatting sqref="L2:L61">
    <cfRule type="duplicateValues" dxfId="292" priority="74"/>
  </conditionalFormatting>
  <conditionalFormatting sqref="I2:L61">
    <cfRule type="duplicateValues" dxfId="291" priority="75"/>
  </conditionalFormatting>
  <conditionalFormatting sqref="I2:J61">
    <cfRule type="duplicateValues" dxfId="290" priority="76"/>
  </conditionalFormatting>
  <conditionalFormatting sqref="L21:L25">
    <cfRule type="duplicateValues" dxfId="289" priority="3"/>
  </conditionalFormatting>
  <conditionalFormatting sqref="I21:L25">
    <cfRule type="duplicateValues" dxfId="288" priority="2"/>
  </conditionalFormatting>
  <conditionalFormatting sqref="I21:J25">
    <cfRule type="duplicateValues" dxfId="287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86" priority="22"/>
  </conditionalFormatting>
  <conditionalFormatting sqref="L19:L43 L2:L11">
    <cfRule type="duplicateValues" dxfId="285" priority="172"/>
  </conditionalFormatting>
  <conditionalFormatting sqref="I19:L43 I2:L11">
    <cfRule type="duplicateValues" dxfId="284" priority="173"/>
  </conditionalFormatting>
  <conditionalFormatting sqref="I19:J43 I2:J11">
    <cfRule type="duplicateValues" dxfId="283" priority="174"/>
  </conditionalFormatting>
  <conditionalFormatting sqref="L13:L15">
    <cfRule type="duplicateValues" dxfId="282" priority="16"/>
  </conditionalFormatting>
  <conditionalFormatting sqref="I13:I15 K13:L15">
    <cfRule type="duplicateValues" dxfId="281" priority="17"/>
  </conditionalFormatting>
  <conditionalFormatting sqref="I13:I15">
    <cfRule type="duplicateValues" dxfId="280" priority="18"/>
  </conditionalFormatting>
  <conditionalFormatting sqref="J13:J15">
    <cfRule type="duplicateValues" dxfId="279" priority="14"/>
  </conditionalFormatting>
  <conditionalFormatting sqref="J13:J15">
    <cfRule type="duplicateValues" dxfId="278" priority="15"/>
  </conditionalFormatting>
  <conditionalFormatting sqref="L12">
    <cfRule type="duplicateValues" dxfId="277" priority="11"/>
  </conditionalFormatting>
  <conditionalFormatting sqref="I12:L12">
    <cfRule type="duplicateValues" dxfId="276" priority="12"/>
  </conditionalFormatting>
  <conditionalFormatting sqref="I12:J12">
    <cfRule type="duplicateValues" dxfId="275" priority="13"/>
  </conditionalFormatting>
  <conditionalFormatting sqref="L16:L18">
    <cfRule type="duplicateValues" dxfId="274" priority="3"/>
  </conditionalFormatting>
  <conditionalFormatting sqref="I16:I18 K16:L18">
    <cfRule type="duplicateValues" dxfId="273" priority="4"/>
  </conditionalFormatting>
  <conditionalFormatting sqref="I16:I18">
    <cfRule type="duplicateValues" dxfId="272" priority="5"/>
  </conditionalFormatting>
  <conditionalFormatting sqref="J16:J18">
    <cfRule type="duplicateValues" dxfId="271" priority="1"/>
  </conditionalFormatting>
  <conditionalFormatting sqref="J16:J18">
    <cfRule type="duplicateValues" dxfId="270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69" priority="17"/>
  </conditionalFormatting>
  <conditionalFormatting sqref="L2:L26">
    <cfRule type="duplicateValues" dxfId="268" priority="187"/>
  </conditionalFormatting>
  <conditionalFormatting sqref="I2:L26">
    <cfRule type="duplicateValues" dxfId="267" priority="188"/>
  </conditionalFormatting>
  <conditionalFormatting sqref="I2:J26">
    <cfRule type="duplicateValues" dxfId="266" priority="189"/>
  </conditionalFormatting>
  <conditionalFormatting sqref="L27:L38">
    <cfRule type="duplicateValues" dxfId="265" priority="1"/>
  </conditionalFormatting>
  <conditionalFormatting sqref="I27:L38">
    <cfRule type="duplicateValues" dxfId="264" priority="2"/>
  </conditionalFormatting>
  <conditionalFormatting sqref="I27:J38">
    <cfRule type="duplicateValues" dxfId="263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e">
        <f>VLOOKUP(Q8,ch!$A$1:$B$34,2,0)</f>
        <v>#N/A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62" priority="14"/>
  </conditionalFormatting>
  <conditionalFormatting sqref="M2:M11 M15:M28">
    <cfRule type="duplicateValues" dxfId="261" priority="10"/>
  </conditionalFormatting>
  <conditionalFormatting sqref="I15:M28 I2:M11">
    <cfRule type="duplicateValues" dxfId="260" priority="9"/>
  </conditionalFormatting>
  <conditionalFormatting sqref="I2:J11 I15:J28">
    <cfRule type="duplicateValues" dxfId="259" priority="8"/>
  </conditionalFormatting>
  <conditionalFormatting sqref="M12:M14 M21:M33">
    <cfRule type="duplicateValues" dxfId="258" priority="7"/>
  </conditionalFormatting>
  <conditionalFormatting sqref="I12:M14 I21:M33">
    <cfRule type="duplicateValues" dxfId="257" priority="6"/>
  </conditionalFormatting>
  <conditionalFormatting sqref="I12:J14 I21:J33">
    <cfRule type="duplicateValues" dxfId="256" priority="5"/>
  </conditionalFormatting>
  <conditionalFormatting sqref="M29:M33">
    <cfRule type="duplicateValues" dxfId="255" priority="4"/>
  </conditionalFormatting>
  <conditionalFormatting sqref="I29:M33">
    <cfRule type="duplicateValues" dxfId="254" priority="3"/>
  </conditionalFormatting>
  <conditionalFormatting sqref="I29:J33">
    <cfRule type="duplicateValues" dxfId="253" priority="2"/>
  </conditionalFormatting>
  <conditionalFormatting sqref="L29:L31">
    <cfRule type="duplicateValues" dxfId="25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51" priority="1"/>
  </conditionalFormatting>
  <conditionalFormatting sqref="I1:M1048576">
    <cfRule type="duplicateValues" dxfId="250" priority="13"/>
  </conditionalFormatting>
  <conditionalFormatting sqref="M2:M64">
    <cfRule type="duplicateValues" dxfId="249" priority="16"/>
  </conditionalFormatting>
  <conditionalFormatting sqref="I2:M64">
    <cfRule type="duplicateValues" dxfId="248" priority="17"/>
  </conditionalFormatting>
  <conditionalFormatting sqref="I2:J64">
    <cfRule type="duplicateValues" dxfId="247" priority="18"/>
  </conditionalFormatting>
  <conditionalFormatting sqref="K2:K6">
    <cfRule type="duplicateValues" dxfId="246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45" priority="27"/>
  </conditionalFormatting>
  <conditionalFormatting sqref="I33:M1048576 I1:M1">
    <cfRule type="duplicateValues" dxfId="244" priority="28"/>
  </conditionalFormatting>
  <conditionalFormatting sqref="M33:M38">
    <cfRule type="duplicateValues" dxfId="243" priority="29"/>
  </conditionalFormatting>
  <conditionalFormatting sqref="I33:M38">
    <cfRule type="duplicateValues" dxfId="242" priority="30"/>
  </conditionalFormatting>
  <conditionalFormatting sqref="I33:J38">
    <cfRule type="duplicateValues" dxfId="241" priority="31"/>
  </conditionalFormatting>
  <conditionalFormatting sqref="K10:K21 K23:K32">
    <cfRule type="duplicateValues" dxfId="240" priority="17"/>
  </conditionalFormatting>
  <conditionalFormatting sqref="J9:J13 I2:J9 L2:M9 I10:M21 I22 I23:M32">
    <cfRule type="duplicateValues" dxfId="239" priority="18"/>
  </conditionalFormatting>
  <conditionalFormatting sqref="M2:M21 M23:M32">
    <cfRule type="duplicateValues" dxfId="238" priority="19"/>
  </conditionalFormatting>
  <conditionalFormatting sqref="I10:M21 I22 I23:M32">
    <cfRule type="duplicateValues" dxfId="237" priority="20"/>
  </conditionalFormatting>
  <conditionalFormatting sqref="I2:J21 I22 I23:J32">
    <cfRule type="duplicateValues" dxfId="236" priority="21"/>
  </conditionalFormatting>
  <conditionalFormatting sqref="K2:K9">
    <cfRule type="duplicateValues" dxfId="235" priority="14"/>
  </conditionalFormatting>
  <conditionalFormatting sqref="K2:K9">
    <cfRule type="duplicateValues" dxfId="234" priority="15"/>
  </conditionalFormatting>
  <conditionalFormatting sqref="K2:K9">
    <cfRule type="duplicateValues" dxfId="233" priority="16"/>
  </conditionalFormatting>
  <conditionalFormatting sqref="J1:J21 J23:J1048576">
    <cfRule type="duplicateValues" dxfId="232" priority="13"/>
  </conditionalFormatting>
  <conditionalFormatting sqref="I22">
    <cfRule type="duplicateValues" dxfId="231" priority="11"/>
  </conditionalFormatting>
  <conditionalFormatting sqref="J22">
    <cfRule type="duplicateValues" dxfId="230" priority="5"/>
  </conditionalFormatting>
  <conditionalFormatting sqref="J22">
    <cfRule type="duplicateValues" dxfId="229" priority="6"/>
  </conditionalFormatting>
  <conditionalFormatting sqref="J22">
    <cfRule type="duplicateValues" dxfId="228" priority="7"/>
  </conditionalFormatting>
  <conditionalFormatting sqref="J22">
    <cfRule type="duplicateValues" dxfId="227" priority="4"/>
  </conditionalFormatting>
  <conditionalFormatting sqref="K22">
    <cfRule type="duplicateValues" dxfId="226" priority="3"/>
  </conditionalFormatting>
  <conditionalFormatting sqref="K22">
    <cfRule type="duplicateValues" dxfId="225" priority="2"/>
  </conditionalFormatting>
  <conditionalFormatting sqref="K22">
    <cfRule type="duplicateValues" dxfId="224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23" priority="44"/>
  </conditionalFormatting>
  <conditionalFormatting sqref="L6:L12">
    <cfRule type="duplicateValues" dxfId="222" priority="45"/>
  </conditionalFormatting>
  <conditionalFormatting sqref="I6:L12">
    <cfRule type="duplicateValues" dxfId="221" priority="46"/>
  </conditionalFormatting>
  <conditionalFormatting sqref="I6:J12">
    <cfRule type="duplicateValues" dxfId="220" priority="47"/>
  </conditionalFormatting>
  <conditionalFormatting sqref="J264:J1048576 J1 J6:J12">
    <cfRule type="duplicateValues" dxfId="219" priority="34"/>
  </conditionalFormatting>
  <conditionalFormatting sqref="J24:L24 I13:L23 I25:L263">
    <cfRule type="duplicateValues" dxfId="218" priority="22"/>
  </conditionalFormatting>
  <conditionalFormatting sqref="L13:L263">
    <cfRule type="duplicateValues" dxfId="217" priority="23"/>
  </conditionalFormatting>
  <conditionalFormatting sqref="K13:L263">
    <cfRule type="duplicateValues" dxfId="216" priority="24"/>
  </conditionalFormatting>
  <conditionalFormatting sqref="J24 I13:J23 I25:J263">
    <cfRule type="duplicateValues" dxfId="215" priority="25"/>
  </conditionalFormatting>
  <conditionalFormatting sqref="J13:J263">
    <cfRule type="duplicateValues" dxfId="214" priority="21"/>
  </conditionalFormatting>
  <conditionalFormatting sqref="I24">
    <cfRule type="duplicateValues" dxfId="213" priority="3"/>
    <cfRule type="duplicateValues" dxfId="212" priority="4"/>
    <cfRule type="duplicateValues" dxfId="211" priority="5"/>
  </conditionalFormatting>
  <conditionalFormatting sqref="I24">
    <cfRule type="duplicateValues" dxfId="210" priority="6"/>
  </conditionalFormatting>
  <conditionalFormatting sqref="I24">
    <cfRule type="duplicateValues" dxfId="209" priority="7"/>
    <cfRule type="duplicateValues" dxfId="208" priority="8"/>
  </conditionalFormatting>
  <conditionalFormatting sqref="I24">
    <cfRule type="duplicateValues" dxfId="207" priority="9"/>
    <cfRule type="duplicateValues" dxfId="206" priority="10"/>
  </conditionalFormatting>
  <conditionalFormatting sqref="I2:L5">
    <cfRule type="duplicateValues" dxfId="205" priority="200"/>
  </conditionalFormatting>
  <conditionalFormatting sqref="L2:L5">
    <cfRule type="duplicateValues" dxfId="204" priority="201"/>
  </conditionalFormatting>
  <conditionalFormatting sqref="I2:J5">
    <cfRule type="duplicateValues" dxfId="203" priority="202"/>
  </conditionalFormatting>
  <conditionalFormatting sqref="J2:J5">
    <cfRule type="duplicateValues" dxfId="202" priority="203"/>
  </conditionalFormatting>
  <conditionalFormatting sqref="I24">
    <cfRule type="duplicateValues" dxfId="201" priority="2"/>
  </conditionalFormatting>
  <conditionalFormatting sqref="I24">
    <cfRule type="duplicateValues" dxfId="200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99" priority="24"/>
  </conditionalFormatting>
  <conditionalFormatting sqref="J231:J1048576 J1">
    <cfRule type="duplicateValues" dxfId="198" priority="20"/>
  </conditionalFormatting>
  <conditionalFormatting sqref="I2:L230">
    <cfRule type="duplicateValues" dxfId="197" priority="41"/>
  </conditionalFormatting>
  <conditionalFormatting sqref="L2:L230">
    <cfRule type="duplicateValues" dxfId="196" priority="43"/>
  </conditionalFormatting>
  <conditionalFormatting sqref="K2:L230">
    <cfRule type="duplicateValues" dxfId="195" priority="45"/>
  </conditionalFormatting>
  <conditionalFormatting sqref="I2:J230">
    <cfRule type="duplicateValues" dxfId="194" priority="47"/>
  </conditionalFormatting>
  <conditionalFormatting sqref="J2:J230">
    <cfRule type="duplicateValues" dxfId="193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92" priority="17"/>
  </conditionalFormatting>
  <conditionalFormatting sqref="J1">
    <cfRule type="duplicateValues" dxfId="191" priority="16"/>
  </conditionalFormatting>
  <conditionalFormatting sqref="I20:L22 I2:L4 I7:L16">
    <cfRule type="duplicateValues" dxfId="190" priority="10"/>
  </conditionalFormatting>
  <conditionalFormatting sqref="L20:L22 L2:L4 L7:L16">
    <cfRule type="duplicateValues" dxfId="189" priority="9"/>
  </conditionalFormatting>
  <conditionalFormatting sqref="K20:L22 K2:L4 K7:L16">
    <cfRule type="duplicateValues" dxfId="188" priority="8"/>
  </conditionalFormatting>
  <conditionalFormatting sqref="I20:J22 I2:J4 I7:J16">
    <cfRule type="duplicateValues" dxfId="187" priority="7"/>
  </conditionalFormatting>
  <conditionalFormatting sqref="J20:J22 J2:J4 J7:J16">
    <cfRule type="duplicateValues" dxfId="186" priority="6"/>
  </conditionalFormatting>
  <conditionalFormatting sqref="I5:L6 I16:L41">
    <cfRule type="duplicateValues" dxfId="185" priority="5"/>
  </conditionalFormatting>
  <conditionalFormatting sqref="L5:L6 L16:L41">
    <cfRule type="duplicateValues" dxfId="184" priority="4"/>
  </conditionalFormatting>
  <conditionalFormatting sqref="K5:L6 K16:L41">
    <cfRule type="duplicateValues" dxfId="183" priority="3"/>
  </conditionalFormatting>
  <conditionalFormatting sqref="I5:J6 I16:J41">
    <cfRule type="duplicateValues" dxfId="182" priority="2"/>
  </conditionalFormatting>
  <conditionalFormatting sqref="J5:J6 J16:J41">
    <cfRule type="duplicateValues" dxfId="18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80" priority="22"/>
  </conditionalFormatting>
  <conditionalFormatting sqref="J1">
    <cfRule type="duplicateValues" dxfId="179" priority="21"/>
  </conditionalFormatting>
  <conditionalFormatting sqref="I6:L6">
    <cfRule type="duplicateValues" dxfId="178" priority="10"/>
  </conditionalFormatting>
  <conditionalFormatting sqref="L6">
    <cfRule type="duplicateValues" dxfId="177" priority="9"/>
  </conditionalFormatting>
  <conditionalFormatting sqref="K6:L6">
    <cfRule type="duplicateValues" dxfId="176" priority="8"/>
  </conditionalFormatting>
  <conditionalFormatting sqref="I6:J6">
    <cfRule type="duplicateValues" dxfId="175" priority="7"/>
  </conditionalFormatting>
  <conditionalFormatting sqref="J6">
    <cfRule type="duplicateValues" dxfId="174" priority="6"/>
  </conditionalFormatting>
  <conditionalFormatting sqref="I7:L7">
    <cfRule type="duplicateValues" dxfId="173" priority="5"/>
  </conditionalFormatting>
  <conditionalFormatting sqref="L7">
    <cfRule type="duplicateValues" dxfId="172" priority="4"/>
  </conditionalFormatting>
  <conditionalFormatting sqref="K7:L7">
    <cfRule type="duplicateValues" dxfId="171" priority="3"/>
  </conditionalFormatting>
  <conditionalFormatting sqref="I7:J7">
    <cfRule type="duplicateValues" dxfId="170" priority="2"/>
  </conditionalFormatting>
  <conditionalFormatting sqref="J7">
    <cfRule type="duplicateValues" dxfId="169" priority="1"/>
  </conditionalFormatting>
  <conditionalFormatting sqref="I2:L195">
    <cfRule type="duplicateValues" dxfId="168" priority="55"/>
  </conditionalFormatting>
  <conditionalFormatting sqref="L2:L195">
    <cfRule type="duplicateValues" dxfId="167" priority="56"/>
  </conditionalFormatting>
  <conditionalFormatting sqref="K2:L195">
    <cfRule type="duplicateValues" dxfId="166" priority="57"/>
  </conditionalFormatting>
  <conditionalFormatting sqref="I2:J195">
    <cfRule type="duplicateValues" dxfId="165" priority="58"/>
  </conditionalFormatting>
  <conditionalFormatting sqref="J2:J195">
    <cfRule type="duplicateValues" dxfId="164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2213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63" priority="17"/>
  </conditionalFormatting>
  <conditionalFormatting sqref="J1">
    <cfRule type="duplicateValues" dxfId="162" priority="16"/>
  </conditionalFormatting>
  <conditionalFormatting sqref="I2:I173 J40:J173 L2:L173 K2:K10 K12:K173">
    <cfRule type="duplicateValues" dxfId="161" priority="41"/>
  </conditionalFormatting>
  <conditionalFormatting sqref="L2:L173">
    <cfRule type="duplicateValues" dxfId="160" priority="42"/>
  </conditionalFormatting>
  <conditionalFormatting sqref="L2:L173 K2:K10 K12:K173">
    <cfRule type="duplicateValues" dxfId="159" priority="43"/>
  </conditionalFormatting>
  <conditionalFormatting sqref="I2:I173 J40:J173">
    <cfRule type="duplicateValues" dxfId="158" priority="44"/>
  </conditionalFormatting>
  <conditionalFormatting sqref="J40:J173">
    <cfRule type="duplicateValues" dxfId="157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2201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56" priority="7"/>
  </conditionalFormatting>
  <conditionalFormatting sqref="I2:I139 L2:L139 K17:K139 K2:K14">
    <cfRule type="duplicateValues" dxfId="155" priority="17"/>
  </conditionalFormatting>
  <conditionalFormatting sqref="L2:L139">
    <cfRule type="duplicateValues" dxfId="154" priority="21"/>
  </conditionalFormatting>
  <conditionalFormatting sqref="L2:L139 K17:K139 K2:K14">
    <cfRule type="duplicateValues" dxfId="153" priority="23"/>
  </conditionalFormatting>
  <conditionalFormatting sqref="I2:I139">
    <cfRule type="duplicateValues" dxfId="152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G1" workbookViewId="0">
      <selection activeCell="O7" sqref="O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2202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51" priority="5"/>
  </conditionalFormatting>
  <conditionalFormatting sqref="K31:K102 K2:K29 I2:I102">
    <cfRule type="duplicateValues" dxfId="150" priority="26"/>
  </conditionalFormatting>
  <conditionalFormatting sqref="K31:K102 K2:K29">
    <cfRule type="duplicateValues" dxfId="149" priority="32"/>
  </conditionalFormatting>
  <conditionalFormatting sqref="I2:I102">
    <cfRule type="duplicateValues" dxfId="148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J10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2136</v>
      </c>
      <c r="L42" s="58" t="s">
        <v>2137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47" priority="5"/>
  </conditionalFormatting>
  <conditionalFormatting sqref="I2:I41 I43:I65 K43:K65 K2:K41">
    <cfRule type="duplicateValues" dxfId="146" priority="1824"/>
  </conditionalFormatting>
  <conditionalFormatting sqref="K43:K65 K2:K41">
    <cfRule type="duplicateValues" dxfId="145" priority="1826"/>
  </conditionalFormatting>
  <conditionalFormatting sqref="I2:I41 I43:I65">
    <cfRule type="duplicateValues" dxfId="144" priority="1827"/>
  </conditionalFormatting>
  <conditionalFormatting sqref="K42 I42">
    <cfRule type="duplicateValues" dxfId="143" priority="1"/>
  </conditionalFormatting>
  <conditionalFormatting sqref="K42">
    <cfRule type="duplicateValues" dxfId="142" priority="2"/>
  </conditionalFormatting>
  <conditionalFormatting sqref="I42">
    <cfRule type="duplicateValues" dxfId="141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opLeftCell="G1" zoomScale="90" zoomScaleNormal="90" workbookViewId="0">
      <selection activeCell="A2" sqref="A2:XFD3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2166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2167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2168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2169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2170</v>
      </c>
      <c r="K6" s="96"/>
      <c r="L6" s="101" t="s">
        <v>2141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2171</v>
      </c>
      <c r="K7" s="96"/>
      <c r="L7" s="101" t="s">
        <v>2139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2172</v>
      </c>
      <c r="K8" s="96"/>
      <c r="L8" s="101" t="s">
        <v>2138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2173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2174</v>
      </c>
      <c r="K10" s="96"/>
      <c r="L10" s="101" t="s">
        <v>2143</v>
      </c>
      <c r="M10" s="102" t="str">
        <f t="shared" si="0"/>
        <v>武汉威伟机械</v>
      </c>
      <c r="N10" s="110" t="s">
        <v>163</v>
      </c>
      <c r="O10" s="105" t="s">
        <v>2144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2175</v>
      </c>
      <c r="K11" s="96"/>
      <c r="L11" s="101" t="s">
        <v>2148</v>
      </c>
      <c r="M11" s="102" t="str">
        <f t="shared" si="0"/>
        <v>武汉威伟机械</v>
      </c>
      <c r="N11" s="110" t="s">
        <v>163</v>
      </c>
      <c r="O11" s="105" t="s">
        <v>2144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2176</v>
      </c>
      <c r="K12" s="96"/>
      <c r="L12" s="101" t="s">
        <v>2149</v>
      </c>
      <c r="M12" s="102" t="str">
        <f t="shared" si="0"/>
        <v>武汉威伟机械</v>
      </c>
      <c r="N12" s="110" t="s">
        <v>163</v>
      </c>
      <c r="O12" s="105" t="s">
        <v>2144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2177</v>
      </c>
      <c r="K13" s="96"/>
      <c r="L13" s="101" t="s">
        <v>2150</v>
      </c>
      <c r="M13" s="102" t="str">
        <f t="shared" si="0"/>
        <v>武汉威伟机械</v>
      </c>
      <c r="N13" s="109" t="s">
        <v>163</v>
      </c>
      <c r="O13" s="105" t="s">
        <v>2144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2178</v>
      </c>
      <c r="K14" s="96"/>
      <c r="L14" s="101" t="s">
        <v>2151</v>
      </c>
      <c r="M14" s="102" t="str">
        <f t="shared" si="0"/>
        <v>武汉威伟机械</v>
      </c>
      <c r="N14" s="110" t="s">
        <v>163</v>
      </c>
      <c r="O14" s="105" t="s">
        <v>2144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2179</v>
      </c>
      <c r="K15" s="96"/>
      <c r="L15" s="101" t="s">
        <v>2152</v>
      </c>
      <c r="M15" s="102" t="str">
        <f t="shared" si="0"/>
        <v>武汉威伟机械</v>
      </c>
      <c r="N15" s="110" t="s">
        <v>163</v>
      </c>
      <c r="O15" s="105" t="s">
        <v>2144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2180</v>
      </c>
      <c r="K16" s="96"/>
      <c r="L16" s="101" t="s">
        <v>2153</v>
      </c>
      <c r="M16" s="102" t="str">
        <f t="shared" si="0"/>
        <v>武汉威伟机械</v>
      </c>
      <c r="N16" s="110" t="s">
        <v>163</v>
      </c>
      <c r="O16" s="105" t="s">
        <v>2144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2181</v>
      </c>
      <c r="K17" s="96"/>
      <c r="L17" s="101" t="s">
        <v>2154</v>
      </c>
      <c r="M17" s="102" t="str">
        <f t="shared" si="0"/>
        <v>武汉威伟机械</v>
      </c>
      <c r="N17" s="110" t="s">
        <v>163</v>
      </c>
      <c r="O17" s="105" t="s">
        <v>2144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2182</v>
      </c>
      <c r="K18" s="96"/>
      <c r="L18" s="101" t="s">
        <v>2155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2183</v>
      </c>
      <c r="K19" s="96"/>
      <c r="L19" s="101" t="s">
        <v>2156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2184</v>
      </c>
      <c r="K20" s="96"/>
      <c r="L20" s="101" t="s">
        <v>2157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2185</v>
      </c>
      <c r="K21" s="96"/>
      <c r="L21" s="101" t="s">
        <v>2158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2186</v>
      </c>
      <c r="K22" s="96"/>
      <c r="L22" s="101" t="s">
        <v>2159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2187</v>
      </c>
      <c r="K23" s="96"/>
      <c r="L23" s="101" t="s">
        <v>2160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2188</v>
      </c>
      <c r="K24" s="96"/>
      <c r="L24" s="101" t="s">
        <v>2161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2189</v>
      </c>
      <c r="K25" s="96"/>
      <c r="L25" s="101" t="s">
        <v>2162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2190</v>
      </c>
      <c r="K26" s="96"/>
      <c r="L26" s="101" t="s">
        <v>2163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2191</v>
      </c>
      <c r="K27" s="96"/>
      <c r="L27" s="101" t="s">
        <v>2140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2192</v>
      </c>
      <c r="K28" s="96"/>
      <c r="L28" s="101" t="s">
        <v>2142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2193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2194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2195</v>
      </c>
      <c r="K31" s="96"/>
      <c r="L31" s="101" t="s">
        <v>2132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2196</v>
      </c>
      <c r="K32" s="96"/>
      <c r="L32" s="101" t="s">
        <v>2133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2197</v>
      </c>
      <c r="K33" s="96"/>
      <c r="L33" s="101" t="s">
        <v>2134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2198</v>
      </c>
      <c r="K34" s="96"/>
      <c r="L34" s="101" t="s">
        <v>2135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2145</v>
      </c>
      <c r="G35" s="95" t="s">
        <v>203</v>
      </c>
      <c r="H35" s="95" t="s">
        <v>2146</v>
      </c>
      <c r="I35" s="90"/>
      <c r="J35" s="106" t="s">
        <v>2199</v>
      </c>
      <c r="K35" s="96"/>
      <c r="L35" s="101" t="s">
        <v>2147</v>
      </c>
      <c r="M35" s="102" t="str">
        <f t="shared" si="0"/>
        <v>武汉威伟机械</v>
      </c>
      <c r="N35" s="110" t="s">
        <v>163</v>
      </c>
      <c r="O35" s="105" t="s">
        <v>2144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2145</v>
      </c>
      <c r="G36" s="95" t="s">
        <v>203</v>
      </c>
      <c r="H36" s="95" t="s">
        <v>2146</v>
      </c>
      <c r="I36" s="90"/>
      <c r="J36" s="106" t="s">
        <v>2200</v>
      </c>
      <c r="K36" s="96"/>
      <c r="L36" s="101" t="s">
        <v>2164</v>
      </c>
      <c r="M36" s="102" t="str">
        <f t="shared" si="0"/>
        <v>武汉威伟机械</v>
      </c>
      <c r="N36" s="110" t="s">
        <v>167</v>
      </c>
      <c r="O36" s="105" t="s">
        <v>2165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40" priority="11"/>
  </conditionalFormatting>
  <conditionalFormatting sqref="I2:I27 K2:K27">
    <cfRule type="duplicateValues" dxfId="139" priority="10"/>
  </conditionalFormatting>
  <conditionalFormatting sqref="K2:K27">
    <cfRule type="duplicateValues" dxfId="138" priority="9"/>
  </conditionalFormatting>
  <conditionalFormatting sqref="I2:I27">
    <cfRule type="duplicateValues" dxfId="137" priority="8"/>
  </conditionalFormatting>
  <conditionalFormatting sqref="K28:K46 I28:I46">
    <cfRule type="duplicateValues" dxfId="136" priority="4"/>
  </conditionalFormatting>
  <conditionalFormatting sqref="K28:K46">
    <cfRule type="duplicateValues" dxfId="135" priority="3"/>
  </conditionalFormatting>
  <conditionalFormatting sqref="I28:I46">
    <cfRule type="duplicateValues" dxfId="134" priority="2"/>
  </conditionalFormatting>
  <conditionalFormatting sqref="J1:J1048576">
    <cfRule type="duplicateValues" dxfId="133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43"/>
  <sheetViews>
    <sheetView topLeftCell="D23" workbookViewId="0">
      <selection activeCell="H37" sqref="H3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43212</v>
      </c>
      <c r="B2" s="96" t="s">
        <v>243</v>
      </c>
      <c r="C2" s="96">
        <v>1325</v>
      </c>
      <c r="D2" s="96">
        <v>1500</v>
      </c>
      <c r="E2" s="95" t="s">
        <v>235</v>
      </c>
      <c r="F2" s="95" t="s">
        <v>2203</v>
      </c>
      <c r="G2" s="95" t="s">
        <v>203</v>
      </c>
      <c r="H2" s="95" t="s">
        <v>430</v>
      </c>
      <c r="I2" s="90"/>
      <c r="J2" s="106" t="s">
        <v>2244</v>
      </c>
      <c r="K2" s="96"/>
      <c r="L2" s="101" t="s">
        <v>2204</v>
      </c>
      <c r="M2" s="102" t="str">
        <f t="shared" ref="M2" si="0">IF(A2&lt;&gt;"","武汉威伟机械","------")</f>
        <v>武汉威伟机械</v>
      </c>
      <c r="N2" s="110" t="s">
        <v>181</v>
      </c>
      <c r="O2" s="105" t="s">
        <v>197</v>
      </c>
      <c r="P2" s="102" t="s">
        <v>2116</v>
      </c>
      <c r="Q2" s="103">
        <v>14</v>
      </c>
      <c r="R2" s="103">
        <v>0</v>
      </c>
      <c r="S2" s="103">
        <f t="shared" ref="S2" si="1">SUM(Q2:R2)</f>
        <v>14</v>
      </c>
      <c r="T2" s="103"/>
    </row>
    <row r="3" spans="1:62" s="97" customFormat="1" ht="18.75">
      <c r="A3" s="94">
        <v>43212</v>
      </c>
      <c r="B3" s="96" t="s">
        <v>939</v>
      </c>
      <c r="C3" s="96">
        <v>1807</v>
      </c>
      <c r="D3" s="96">
        <v>1946</v>
      </c>
      <c r="E3" s="95" t="s">
        <v>235</v>
      </c>
      <c r="F3" s="95" t="s">
        <v>2203</v>
      </c>
      <c r="G3" s="95" t="s">
        <v>203</v>
      </c>
      <c r="H3" s="95" t="s">
        <v>430</v>
      </c>
      <c r="I3" s="90"/>
      <c r="J3" s="106" t="s">
        <v>2245</v>
      </c>
      <c r="K3" s="96"/>
      <c r="L3" s="101" t="s">
        <v>2205</v>
      </c>
      <c r="M3" s="102" t="str">
        <f t="shared" ref="M3" si="2">IF(A3&lt;&gt;"","武汉威伟机械","------")</f>
        <v>武汉威伟机械</v>
      </c>
      <c r="N3" s="113" t="s">
        <v>175</v>
      </c>
      <c r="O3" s="105" t="s">
        <v>239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2206</v>
      </c>
    </row>
    <row r="4" spans="1:62" s="97" customFormat="1" ht="18.75">
      <c r="A4" s="94">
        <v>43212</v>
      </c>
      <c r="B4" s="96" t="s">
        <v>939</v>
      </c>
      <c r="C4" s="96">
        <v>1750</v>
      </c>
      <c r="D4" s="96">
        <v>1914</v>
      </c>
      <c r="E4" s="95" t="s">
        <v>235</v>
      </c>
      <c r="F4" s="95" t="s">
        <v>2203</v>
      </c>
      <c r="G4" s="95" t="s">
        <v>203</v>
      </c>
      <c r="H4" s="95" t="s">
        <v>430</v>
      </c>
      <c r="I4" s="90"/>
      <c r="J4" s="106" t="s">
        <v>2246</v>
      </c>
      <c r="K4" s="96"/>
      <c r="L4" s="101" t="s">
        <v>2207</v>
      </c>
      <c r="M4" s="102" t="str">
        <f t="shared" ref="M4" si="4">IF(A4&lt;&gt;"","武汉威伟机械","------")</f>
        <v>武汉威伟机械</v>
      </c>
      <c r="N4" s="113" t="s">
        <v>176</v>
      </c>
      <c r="O4" s="105" t="s">
        <v>372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2208</v>
      </c>
    </row>
    <row r="5" spans="1:62" s="97" customFormat="1" ht="18.75">
      <c r="A5" s="94">
        <v>43212</v>
      </c>
      <c r="B5" s="96" t="s">
        <v>243</v>
      </c>
      <c r="C5" s="96">
        <v>1459</v>
      </c>
      <c r="D5" s="96">
        <v>1641</v>
      </c>
      <c r="E5" s="95" t="s">
        <v>235</v>
      </c>
      <c r="F5" s="95" t="s">
        <v>2203</v>
      </c>
      <c r="G5" s="95" t="s">
        <v>203</v>
      </c>
      <c r="H5" s="95" t="s">
        <v>430</v>
      </c>
      <c r="I5" s="90"/>
      <c r="J5" s="106" t="s">
        <v>2247</v>
      </c>
      <c r="K5" s="96"/>
      <c r="L5" s="101" t="s">
        <v>2209</v>
      </c>
      <c r="M5" s="102" t="str">
        <f t="shared" ref="M5:M8" si="6">IF(A5&lt;&gt;"","武汉威伟机械","------")</f>
        <v>武汉威伟机械</v>
      </c>
      <c r="N5" s="113" t="s">
        <v>1808</v>
      </c>
      <c r="O5" s="105" t="s">
        <v>2210</v>
      </c>
      <c r="P5" s="102" t="s">
        <v>2116</v>
      </c>
      <c r="Q5" s="103">
        <v>14</v>
      </c>
      <c r="R5" s="103">
        <v>1</v>
      </c>
      <c r="S5" s="103">
        <f t="shared" ref="S5:S8" si="7">SUM(Q5:R5)</f>
        <v>15</v>
      </c>
      <c r="T5" s="103" t="s">
        <v>2208</v>
      </c>
    </row>
    <row r="6" spans="1:62" s="97" customFormat="1" ht="18.75">
      <c r="A6" s="94">
        <v>43212</v>
      </c>
      <c r="B6" s="96" t="s">
        <v>234</v>
      </c>
      <c r="C6" s="96">
        <v>1929</v>
      </c>
      <c r="D6" s="96">
        <v>2100</v>
      </c>
      <c r="E6" s="95" t="s">
        <v>235</v>
      </c>
      <c r="F6" s="95" t="s">
        <v>2203</v>
      </c>
      <c r="G6" s="95" t="s">
        <v>203</v>
      </c>
      <c r="H6" s="95" t="s">
        <v>430</v>
      </c>
      <c r="I6" s="90"/>
      <c r="J6" s="106" t="s">
        <v>2248</v>
      </c>
      <c r="K6" s="96"/>
      <c r="L6" s="101" t="s">
        <v>2217</v>
      </c>
      <c r="M6" s="102" t="str">
        <f t="shared" ref="M6" si="8">IF(A6&lt;&gt;"","武汉威伟机械","------")</f>
        <v>武汉威伟机械</v>
      </c>
      <c r="N6" s="113" t="s">
        <v>180</v>
      </c>
      <c r="O6" s="105" t="s">
        <v>196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2208</v>
      </c>
    </row>
    <row r="7" spans="1:62" s="97" customFormat="1" ht="18.75">
      <c r="A7" s="94">
        <v>43212</v>
      </c>
      <c r="B7" s="96" t="s">
        <v>500</v>
      </c>
      <c r="C7" s="96">
        <v>1929</v>
      </c>
      <c r="D7" s="96">
        <v>2100</v>
      </c>
      <c r="E7" s="95" t="s">
        <v>201</v>
      </c>
      <c r="F7" s="95" t="s">
        <v>501</v>
      </c>
      <c r="G7" s="95" t="s">
        <v>203</v>
      </c>
      <c r="H7" s="95" t="s">
        <v>430</v>
      </c>
      <c r="I7" s="90"/>
      <c r="J7" s="106" t="s">
        <v>2249</v>
      </c>
      <c r="K7" s="96"/>
      <c r="L7" s="101" t="s">
        <v>2215</v>
      </c>
      <c r="M7" s="102" t="str">
        <f t="shared" si="6"/>
        <v>武汉威伟机械</v>
      </c>
      <c r="N7" s="113" t="s">
        <v>2216</v>
      </c>
      <c r="O7" s="105" t="s">
        <v>341</v>
      </c>
      <c r="P7" s="102" t="s">
        <v>2116</v>
      </c>
      <c r="Q7" s="103">
        <v>10</v>
      </c>
      <c r="R7" s="103">
        <v>0</v>
      </c>
      <c r="S7" s="103">
        <f t="shared" si="7"/>
        <v>10</v>
      </c>
      <c r="T7" s="103"/>
    </row>
    <row r="8" spans="1:62" s="97" customFormat="1" ht="18.75">
      <c r="A8" s="94">
        <v>43212</v>
      </c>
      <c r="B8" s="96" t="s">
        <v>530</v>
      </c>
      <c r="C8" s="96">
        <v>1802</v>
      </c>
      <c r="D8" s="96">
        <v>1815</v>
      </c>
      <c r="E8" s="95" t="s">
        <v>209</v>
      </c>
      <c r="F8" s="95" t="s">
        <v>517</v>
      </c>
      <c r="G8" s="95" t="s">
        <v>203</v>
      </c>
      <c r="H8" s="95" t="s">
        <v>430</v>
      </c>
      <c r="I8" s="90"/>
      <c r="J8" s="106" t="s">
        <v>2250</v>
      </c>
      <c r="K8" s="96"/>
      <c r="L8" s="101" t="s">
        <v>2211</v>
      </c>
      <c r="M8" s="102" t="str">
        <f t="shared" si="6"/>
        <v>武汉威伟机械</v>
      </c>
      <c r="N8" s="113" t="s">
        <v>1808</v>
      </c>
      <c r="O8" s="105" t="s">
        <v>2210</v>
      </c>
      <c r="P8" s="102" t="s">
        <v>2116</v>
      </c>
      <c r="Q8" s="103">
        <v>5</v>
      </c>
      <c r="R8" s="103">
        <v>0</v>
      </c>
      <c r="S8" s="103">
        <f t="shared" si="7"/>
        <v>5</v>
      </c>
      <c r="T8" s="103"/>
    </row>
    <row r="9" spans="1:62" s="97" customFormat="1" ht="18.75">
      <c r="A9" s="94">
        <v>43212</v>
      </c>
      <c r="B9" s="96" t="s">
        <v>530</v>
      </c>
      <c r="C9" s="96">
        <v>11</v>
      </c>
      <c r="D9" s="96">
        <v>26</v>
      </c>
      <c r="E9" s="95" t="s">
        <v>209</v>
      </c>
      <c r="F9" s="95" t="s">
        <v>517</v>
      </c>
      <c r="G9" s="95" t="s">
        <v>203</v>
      </c>
      <c r="H9" s="95" t="s">
        <v>430</v>
      </c>
      <c r="I9" s="90"/>
      <c r="J9" s="106" t="s">
        <v>2251</v>
      </c>
      <c r="K9" s="96"/>
      <c r="L9" s="101" t="s">
        <v>2212</v>
      </c>
      <c r="M9" s="102" t="str">
        <f t="shared" ref="M9" si="10">IF(A9&lt;&gt;"","武汉威伟机械","------")</f>
        <v>武汉威伟机械</v>
      </c>
      <c r="N9" s="113" t="s">
        <v>167</v>
      </c>
      <c r="O9" s="105" t="s">
        <v>191</v>
      </c>
      <c r="P9" s="102" t="s">
        <v>2116</v>
      </c>
      <c r="Q9" s="103">
        <v>6</v>
      </c>
      <c r="R9" s="103">
        <v>0</v>
      </c>
      <c r="S9" s="103">
        <f t="shared" ref="S9" si="11">SUM(Q9:R9)</f>
        <v>6</v>
      </c>
      <c r="T9" s="103"/>
    </row>
    <row r="10" spans="1:62" s="97" customFormat="1" ht="18.75">
      <c r="A10" s="94">
        <v>43212</v>
      </c>
      <c r="B10" s="96" t="s">
        <v>1060</v>
      </c>
      <c r="C10" s="96">
        <v>1955</v>
      </c>
      <c r="D10" s="96">
        <v>2031</v>
      </c>
      <c r="E10" s="95" t="s">
        <v>209</v>
      </c>
      <c r="F10" s="95" t="s">
        <v>517</v>
      </c>
      <c r="G10" s="95" t="s">
        <v>203</v>
      </c>
      <c r="H10" s="95" t="s">
        <v>430</v>
      </c>
      <c r="I10" s="90"/>
      <c r="J10" s="106" t="s">
        <v>2252</v>
      </c>
      <c r="K10" s="96"/>
      <c r="L10" s="101" t="s">
        <v>2214</v>
      </c>
      <c r="M10" s="102" t="str">
        <f t="shared" ref="M10" si="12">IF(A10&lt;&gt;"","武汉威伟机械","------")</f>
        <v>武汉威伟机械</v>
      </c>
      <c r="N10" s="113" t="s">
        <v>167</v>
      </c>
      <c r="O10" s="105" t="s">
        <v>191</v>
      </c>
      <c r="P10" s="102" t="s">
        <v>2116</v>
      </c>
      <c r="Q10" s="103">
        <v>14</v>
      </c>
      <c r="R10" s="103">
        <v>0</v>
      </c>
      <c r="S10" s="103">
        <f t="shared" ref="S10" si="13">SUM(Q10:R10)</f>
        <v>14</v>
      </c>
      <c r="T10" s="103"/>
    </row>
    <row r="11" spans="1:62" s="97" customFormat="1" ht="18.75">
      <c r="A11" s="94">
        <v>43212</v>
      </c>
      <c r="B11" s="96" t="s">
        <v>1060</v>
      </c>
      <c r="C11" s="96">
        <v>2030</v>
      </c>
      <c r="D11" s="96">
        <v>2052</v>
      </c>
      <c r="E11" s="95" t="s">
        <v>209</v>
      </c>
      <c r="F11" s="95" t="s">
        <v>517</v>
      </c>
      <c r="G11" s="95" t="s">
        <v>203</v>
      </c>
      <c r="H11" s="95" t="s">
        <v>430</v>
      </c>
      <c r="I11" s="90"/>
      <c r="J11" s="106" t="s">
        <v>2253</v>
      </c>
      <c r="K11" s="96"/>
      <c r="L11" s="101" t="s">
        <v>2218</v>
      </c>
      <c r="M11" s="102" t="str">
        <f t="shared" ref="M11:M15" si="14">IF(A11&lt;&gt;"","武汉威伟机械","------")</f>
        <v>武汉威伟机械</v>
      </c>
      <c r="N11" s="113" t="s">
        <v>166</v>
      </c>
      <c r="O11" s="105" t="s">
        <v>250</v>
      </c>
      <c r="P11" s="102" t="s">
        <v>2116</v>
      </c>
      <c r="Q11" s="103">
        <v>7</v>
      </c>
      <c r="R11" s="103">
        <v>0</v>
      </c>
      <c r="S11" s="103">
        <f t="shared" ref="S11:S17" si="15">SUM(Q11:R11)</f>
        <v>7</v>
      </c>
      <c r="T11" s="103"/>
    </row>
    <row r="12" spans="1:62" s="97" customFormat="1" ht="18.75">
      <c r="A12" s="94">
        <v>43212</v>
      </c>
      <c r="B12" s="96" t="s">
        <v>1797</v>
      </c>
      <c r="C12" s="96">
        <v>2144</v>
      </c>
      <c r="D12" s="96">
        <v>2203</v>
      </c>
      <c r="E12" s="95" t="s">
        <v>209</v>
      </c>
      <c r="F12" s="95" t="s">
        <v>517</v>
      </c>
      <c r="G12" s="95" t="s">
        <v>203</v>
      </c>
      <c r="H12" s="95" t="s">
        <v>430</v>
      </c>
      <c r="I12" s="90"/>
      <c r="J12" s="106" t="s">
        <v>2254</v>
      </c>
      <c r="K12" s="96"/>
      <c r="L12" s="101" t="s">
        <v>2219</v>
      </c>
      <c r="M12" s="102" t="str">
        <f t="shared" si="14"/>
        <v>武汉威伟机械</v>
      </c>
      <c r="N12" s="113" t="s">
        <v>162</v>
      </c>
      <c r="O12" s="105" t="s">
        <v>117</v>
      </c>
      <c r="P12" s="102" t="s">
        <v>2116</v>
      </c>
      <c r="Q12" s="103">
        <v>14</v>
      </c>
      <c r="R12" s="103">
        <v>0</v>
      </c>
      <c r="S12" s="103">
        <f t="shared" si="15"/>
        <v>14</v>
      </c>
      <c r="T12" s="103"/>
    </row>
    <row r="13" spans="1:62" s="97" customFormat="1" ht="18.75">
      <c r="A13" s="94">
        <v>43212</v>
      </c>
      <c r="B13" s="96" t="s">
        <v>1797</v>
      </c>
      <c r="C13" s="96">
        <v>2005</v>
      </c>
      <c r="D13" s="96">
        <v>2054</v>
      </c>
      <c r="E13" s="95" t="s">
        <v>209</v>
      </c>
      <c r="F13" s="95" t="s">
        <v>517</v>
      </c>
      <c r="G13" s="95" t="s">
        <v>203</v>
      </c>
      <c r="H13" s="95" t="s">
        <v>430</v>
      </c>
      <c r="I13" s="90"/>
      <c r="J13" s="106" t="s">
        <v>2255</v>
      </c>
      <c r="K13" s="96"/>
      <c r="L13" s="101" t="s">
        <v>2220</v>
      </c>
      <c r="M13" s="102" t="str">
        <f t="shared" si="14"/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si="15"/>
        <v>11</v>
      </c>
      <c r="T13" s="103"/>
    </row>
    <row r="14" spans="1:62" s="97" customFormat="1" ht="18.75">
      <c r="A14" s="94">
        <v>43212</v>
      </c>
      <c r="B14" s="96" t="s">
        <v>1797</v>
      </c>
      <c r="C14" s="96">
        <v>1908</v>
      </c>
      <c r="D14" s="96">
        <v>1932</v>
      </c>
      <c r="E14" s="95" t="s">
        <v>209</v>
      </c>
      <c r="F14" s="95" t="s">
        <v>517</v>
      </c>
      <c r="G14" s="95" t="s">
        <v>203</v>
      </c>
      <c r="H14" s="95" t="s">
        <v>430</v>
      </c>
      <c r="I14" s="90"/>
      <c r="J14" s="106" t="s">
        <v>2256</v>
      </c>
      <c r="K14" s="96"/>
      <c r="L14" s="101" t="s">
        <v>2221</v>
      </c>
      <c r="M14" s="102" t="str">
        <f t="shared" si="14"/>
        <v>武汉威伟机械</v>
      </c>
      <c r="N14" s="113" t="s">
        <v>162</v>
      </c>
      <c r="O14" s="105" t="s">
        <v>117</v>
      </c>
      <c r="P14" s="102" t="s">
        <v>2116</v>
      </c>
      <c r="Q14" s="103">
        <v>12</v>
      </c>
      <c r="R14" s="103">
        <v>0</v>
      </c>
      <c r="S14" s="103">
        <f t="shared" si="15"/>
        <v>12</v>
      </c>
      <c r="T14" s="103"/>
    </row>
    <row r="15" spans="1:62" s="97" customFormat="1" ht="18.75">
      <c r="A15" s="94">
        <v>43212</v>
      </c>
      <c r="B15" s="96" t="s">
        <v>307</v>
      </c>
      <c r="C15" s="96">
        <v>1736</v>
      </c>
      <c r="D15" s="96">
        <v>1810</v>
      </c>
      <c r="E15" s="95" t="s">
        <v>209</v>
      </c>
      <c r="F15" s="95" t="s">
        <v>517</v>
      </c>
      <c r="G15" s="95" t="s">
        <v>203</v>
      </c>
      <c r="H15" s="95" t="s">
        <v>430</v>
      </c>
      <c r="I15" s="90"/>
      <c r="J15" s="106" t="s">
        <v>2257</v>
      </c>
      <c r="K15" s="96"/>
      <c r="L15" s="101" t="s">
        <v>2222</v>
      </c>
      <c r="M15" s="102" t="str">
        <f t="shared" si="14"/>
        <v>武汉威伟机械</v>
      </c>
      <c r="N15" s="113" t="s">
        <v>162</v>
      </c>
      <c r="O15" s="105" t="s">
        <v>117</v>
      </c>
      <c r="P15" s="102" t="s">
        <v>2116</v>
      </c>
      <c r="Q15" s="103">
        <v>12</v>
      </c>
      <c r="R15" s="103">
        <v>0</v>
      </c>
      <c r="S15" s="103">
        <f t="shared" si="15"/>
        <v>12</v>
      </c>
      <c r="T15" s="103"/>
    </row>
    <row r="16" spans="1:62" s="97" customFormat="1" ht="18.75">
      <c r="A16" s="94">
        <v>43212</v>
      </c>
      <c r="B16" s="96" t="s">
        <v>307</v>
      </c>
      <c r="C16" s="96">
        <v>1514</v>
      </c>
      <c r="D16" s="96">
        <v>1530</v>
      </c>
      <c r="E16" s="95" t="s">
        <v>209</v>
      </c>
      <c r="F16" s="95" t="s">
        <v>517</v>
      </c>
      <c r="G16" s="95" t="s">
        <v>203</v>
      </c>
      <c r="H16" s="95" t="s">
        <v>430</v>
      </c>
      <c r="I16" s="90"/>
      <c r="J16" s="106" t="s">
        <v>2258</v>
      </c>
      <c r="K16" s="96"/>
      <c r="L16" s="101" t="s">
        <v>2223</v>
      </c>
      <c r="M16" s="102" t="str">
        <f t="shared" ref="M16" si="16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si="15"/>
        <v>13</v>
      </c>
      <c r="T16" s="103"/>
    </row>
    <row r="17" spans="1:20" s="97" customFormat="1" ht="18.75">
      <c r="A17" s="94">
        <v>43212</v>
      </c>
      <c r="B17" s="96" t="s">
        <v>307</v>
      </c>
      <c r="C17" s="96">
        <v>1117</v>
      </c>
      <c r="D17" s="96">
        <v>1135</v>
      </c>
      <c r="E17" s="95" t="s">
        <v>209</v>
      </c>
      <c r="F17" s="95" t="s">
        <v>517</v>
      </c>
      <c r="G17" s="95" t="s">
        <v>203</v>
      </c>
      <c r="H17" s="95" t="s">
        <v>430</v>
      </c>
      <c r="I17" s="90"/>
      <c r="J17" s="106" t="s">
        <v>2259</v>
      </c>
      <c r="K17" s="96"/>
      <c r="L17" s="101" t="s">
        <v>2224</v>
      </c>
      <c r="M17" s="102" t="str">
        <f t="shared" ref="M17" si="17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12</v>
      </c>
      <c r="R17" s="103">
        <v>0</v>
      </c>
      <c r="S17" s="103">
        <f t="shared" si="15"/>
        <v>12</v>
      </c>
      <c r="T17" s="103"/>
    </row>
    <row r="18" spans="1:20" s="97" customFormat="1" ht="18.75">
      <c r="A18" s="94">
        <v>43212</v>
      </c>
      <c r="B18" s="96" t="s">
        <v>1489</v>
      </c>
      <c r="C18" s="96">
        <v>2342</v>
      </c>
      <c r="D18" s="96">
        <v>2355</v>
      </c>
      <c r="E18" s="95" t="s">
        <v>209</v>
      </c>
      <c r="F18" s="95" t="s">
        <v>517</v>
      </c>
      <c r="G18" s="95" t="s">
        <v>203</v>
      </c>
      <c r="H18" s="95" t="s">
        <v>430</v>
      </c>
      <c r="I18" s="90"/>
      <c r="J18" s="106" t="s">
        <v>2260</v>
      </c>
      <c r="K18" s="96"/>
      <c r="L18" s="101" t="s">
        <v>2226</v>
      </c>
      <c r="M18" s="102" t="str">
        <f t="shared" ref="M18" si="18">IF(A18&lt;&gt;"","武汉威伟机械","------")</f>
        <v>武汉威伟机械</v>
      </c>
      <c r="N18" s="113" t="s">
        <v>183</v>
      </c>
      <c r="O18" s="105" t="s">
        <v>107</v>
      </c>
      <c r="P18" s="102" t="s">
        <v>2116</v>
      </c>
      <c r="Q18" s="103">
        <v>6</v>
      </c>
      <c r="R18" s="103">
        <v>0</v>
      </c>
      <c r="S18" s="103">
        <f t="shared" ref="S18" si="19">SUM(Q18:R18)</f>
        <v>6</v>
      </c>
      <c r="T18" s="103"/>
    </row>
    <row r="19" spans="1:20" s="97" customFormat="1" ht="18.75">
      <c r="A19" s="94">
        <v>43212</v>
      </c>
      <c r="B19" s="96" t="s">
        <v>1797</v>
      </c>
      <c r="C19" s="96">
        <v>2217</v>
      </c>
      <c r="D19" s="96">
        <v>2229</v>
      </c>
      <c r="E19" s="95" t="s">
        <v>209</v>
      </c>
      <c r="F19" s="95" t="s">
        <v>517</v>
      </c>
      <c r="G19" s="95" t="s">
        <v>203</v>
      </c>
      <c r="H19" s="95" t="s">
        <v>430</v>
      </c>
      <c r="I19" s="90"/>
      <c r="J19" s="106" t="s">
        <v>2261</v>
      </c>
      <c r="K19" s="96"/>
      <c r="L19" s="101" t="s">
        <v>2227</v>
      </c>
      <c r="M19" s="102" t="str">
        <f t="shared" ref="M19" si="20">IF(A19&lt;&gt;"","武汉威伟机械","------")</f>
        <v>武汉威伟机械</v>
      </c>
      <c r="N19" s="113" t="s">
        <v>183</v>
      </c>
      <c r="O19" s="105" t="s">
        <v>107</v>
      </c>
      <c r="P19" s="102" t="s">
        <v>2116</v>
      </c>
      <c r="Q19" s="103">
        <v>4</v>
      </c>
      <c r="R19" s="103">
        <v>0</v>
      </c>
      <c r="S19" s="103">
        <f t="shared" ref="S19" si="21">SUM(Q19:R19)</f>
        <v>4</v>
      </c>
      <c r="T19" s="103"/>
    </row>
    <row r="20" spans="1:20" s="97" customFormat="1" ht="18.75">
      <c r="A20" s="94">
        <v>43212</v>
      </c>
      <c r="B20" s="96" t="s">
        <v>288</v>
      </c>
      <c r="C20" s="96">
        <v>930</v>
      </c>
      <c r="D20" s="96">
        <v>940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2262</v>
      </c>
      <c r="K20" s="96"/>
      <c r="L20" s="101" t="s">
        <v>2225</v>
      </c>
      <c r="M20" s="102" t="str">
        <f t="shared" ref="M20" si="22">IF(A20&lt;&gt;"","武汉威伟机械","------")</f>
        <v>武汉威伟机械</v>
      </c>
      <c r="N20" s="113" t="s">
        <v>162</v>
      </c>
      <c r="O20" s="105" t="s">
        <v>117</v>
      </c>
      <c r="P20" s="102" t="s">
        <v>2116</v>
      </c>
      <c r="Q20" s="103">
        <v>8</v>
      </c>
      <c r="R20" s="103">
        <v>7</v>
      </c>
      <c r="S20" s="103">
        <f t="shared" ref="S20:S35" si="23">SUM(Q20:R20)</f>
        <v>15</v>
      </c>
      <c r="T20" s="103"/>
    </row>
    <row r="21" spans="1:20" s="97" customFormat="1" ht="18.75">
      <c r="A21" s="94">
        <v>43212</v>
      </c>
      <c r="B21" s="96" t="s">
        <v>258</v>
      </c>
      <c r="C21" s="96">
        <v>2302</v>
      </c>
      <c r="D21" s="96">
        <v>2312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2263</v>
      </c>
      <c r="K21" s="96"/>
      <c r="L21" s="101" t="s">
        <v>2228</v>
      </c>
      <c r="M21" s="102" t="str">
        <f t="shared" ref="M21" si="24">IF(A21&lt;&gt;"","武汉威伟机械","------")</f>
        <v>武汉威伟机械</v>
      </c>
      <c r="N21" s="113" t="s">
        <v>163</v>
      </c>
      <c r="O21" s="105" t="s">
        <v>285</v>
      </c>
      <c r="P21" s="102" t="s">
        <v>2116</v>
      </c>
      <c r="Q21" s="103">
        <v>11</v>
      </c>
      <c r="R21" s="103">
        <v>3</v>
      </c>
      <c r="S21" s="103">
        <f t="shared" si="23"/>
        <v>14</v>
      </c>
      <c r="T21" s="103"/>
    </row>
    <row r="22" spans="1:20" s="97" customFormat="1" ht="18.75">
      <c r="A22" s="94">
        <v>43212</v>
      </c>
      <c r="B22" s="96" t="s">
        <v>258</v>
      </c>
      <c r="C22" s="96">
        <v>2036</v>
      </c>
      <c r="D22" s="96">
        <v>2046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2264</v>
      </c>
      <c r="K22" s="96"/>
      <c r="L22" s="101" t="s">
        <v>2229</v>
      </c>
      <c r="M22" s="102" t="str">
        <f t="shared" ref="M22" si="25">IF(A22&lt;&gt;"","武汉威伟机械","------")</f>
        <v>武汉威伟机械</v>
      </c>
      <c r="N22" s="113" t="s">
        <v>163</v>
      </c>
      <c r="O22" s="105" t="s">
        <v>285</v>
      </c>
      <c r="P22" s="102" t="s">
        <v>2116</v>
      </c>
      <c r="Q22" s="103">
        <v>8</v>
      </c>
      <c r="R22" s="103">
        <v>6</v>
      </c>
      <c r="S22" s="103">
        <f t="shared" si="23"/>
        <v>14</v>
      </c>
      <c r="T22" s="103"/>
    </row>
    <row r="23" spans="1:20" s="97" customFormat="1" ht="18.75">
      <c r="A23" s="94">
        <v>43212</v>
      </c>
      <c r="B23" s="96" t="s">
        <v>288</v>
      </c>
      <c r="C23" s="96">
        <v>1801</v>
      </c>
      <c r="D23" s="96">
        <v>1811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2265</v>
      </c>
      <c r="K23" s="96"/>
      <c r="L23" s="101" t="s">
        <v>2230</v>
      </c>
      <c r="M23" s="102" t="str">
        <f t="shared" ref="M23" si="26">IF(A23&lt;&gt;"","武汉威伟机械","------")</f>
        <v>武汉威伟机械</v>
      </c>
      <c r="N23" s="113" t="s">
        <v>163</v>
      </c>
      <c r="O23" s="105" t="s">
        <v>285</v>
      </c>
      <c r="P23" s="102" t="s">
        <v>2116</v>
      </c>
      <c r="Q23" s="103">
        <v>6</v>
      </c>
      <c r="R23" s="103">
        <v>3</v>
      </c>
      <c r="S23" s="103">
        <f t="shared" si="23"/>
        <v>9</v>
      </c>
      <c r="T23" s="103"/>
    </row>
    <row r="24" spans="1:20" s="97" customFormat="1" ht="18.75">
      <c r="A24" s="94">
        <v>43212</v>
      </c>
      <c r="B24" s="96" t="s">
        <v>288</v>
      </c>
      <c r="C24" s="96">
        <v>1617</v>
      </c>
      <c r="D24" s="96">
        <v>1627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2266</v>
      </c>
      <c r="K24" s="96"/>
      <c r="L24" s="101" t="s">
        <v>2231</v>
      </c>
      <c r="M24" s="102" t="str">
        <f t="shared" ref="M24" si="27">IF(A24&lt;&gt;"","武汉威伟机械","------")</f>
        <v>武汉威伟机械</v>
      </c>
      <c r="N24" s="113" t="s">
        <v>163</v>
      </c>
      <c r="O24" s="105" t="s">
        <v>285</v>
      </c>
      <c r="P24" s="102" t="s">
        <v>2116</v>
      </c>
      <c r="Q24" s="103">
        <v>7</v>
      </c>
      <c r="R24" s="103">
        <v>5</v>
      </c>
      <c r="S24" s="103">
        <f t="shared" si="23"/>
        <v>12</v>
      </c>
      <c r="T24" s="103"/>
    </row>
    <row r="25" spans="1:20" s="97" customFormat="1" ht="18.75">
      <c r="A25" s="94">
        <v>43212</v>
      </c>
      <c r="B25" s="96" t="s">
        <v>71</v>
      </c>
      <c r="C25" s="96">
        <v>1420</v>
      </c>
      <c r="D25" s="96">
        <v>1430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2267</v>
      </c>
      <c r="K25" s="96"/>
      <c r="L25" s="101" t="s">
        <v>2232</v>
      </c>
      <c r="M25" s="102" t="str">
        <f t="shared" ref="M25" si="28">IF(A25&lt;&gt;"","武汉威伟机械","------")</f>
        <v>武汉威伟机械</v>
      </c>
      <c r="N25" s="113" t="s">
        <v>163</v>
      </c>
      <c r="O25" s="105" t="s">
        <v>285</v>
      </c>
      <c r="P25" s="102" t="s">
        <v>2116</v>
      </c>
      <c r="Q25" s="103">
        <v>9</v>
      </c>
      <c r="R25" s="103">
        <v>5</v>
      </c>
      <c r="S25" s="103">
        <f t="shared" si="23"/>
        <v>14</v>
      </c>
      <c r="T25" s="103"/>
    </row>
    <row r="26" spans="1:20" s="97" customFormat="1" ht="18.75">
      <c r="A26" s="94">
        <v>43212</v>
      </c>
      <c r="B26" s="96" t="s">
        <v>71</v>
      </c>
      <c r="C26" s="96">
        <v>1146</v>
      </c>
      <c r="D26" s="96">
        <v>1156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2268</v>
      </c>
      <c r="K26" s="96"/>
      <c r="L26" s="101" t="s">
        <v>2233</v>
      </c>
      <c r="M26" s="102" t="str">
        <f t="shared" ref="M26" si="29">IF(A26&lt;&gt;"","武汉威伟机械","------")</f>
        <v>武汉威伟机械</v>
      </c>
      <c r="N26" s="113" t="s">
        <v>163</v>
      </c>
      <c r="O26" s="105" t="s">
        <v>285</v>
      </c>
      <c r="P26" s="102" t="s">
        <v>2116</v>
      </c>
      <c r="Q26" s="103">
        <v>5</v>
      </c>
      <c r="R26" s="103">
        <v>4</v>
      </c>
      <c r="S26" s="103">
        <f t="shared" si="23"/>
        <v>9</v>
      </c>
      <c r="T26" s="103"/>
    </row>
    <row r="27" spans="1:20" s="97" customFormat="1" ht="18.75">
      <c r="A27" s="94">
        <v>43212</v>
      </c>
      <c r="B27" s="96" t="s">
        <v>288</v>
      </c>
      <c r="C27" s="96">
        <v>1035</v>
      </c>
      <c r="D27" s="96">
        <v>1045</v>
      </c>
      <c r="E27" s="95" t="s">
        <v>203</v>
      </c>
      <c r="F27" s="95" t="s">
        <v>430</v>
      </c>
      <c r="G27" s="95" t="s">
        <v>209</v>
      </c>
      <c r="H27" s="95" t="s">
        <v>467</v>
      </c>
      <c r="I27" s="90"/>
      <c r="J27" s="106" t="s">
        <v>2269</v>
      </c>
      <c r="K27" s="96"/>
      <c r="L27" s="101" t="s">
        <v>2234</v>
      </c>
      <c r="M27" s="102" t="str">
        <f t="shared" ref="M27" si="30">IF(A27&lt;&gt;"","武汉威伟机械","------")</f>
        <v>武汉威伟机械</v>
      </c>
      <c r="N27" s="113" t="s">
        <v>163</v>
      </c>
      <c r="O27" s="105" t="s">
        <v>285</v>
      </c>
      <c r="P27" s="102" t="s">
        <v>2116</v>
      </c>
      <c r="Q27" s="103">
        <v>11</v>
      </c>
      <c r="R27" s="103">
        <v>5</v>
      </c>
      <c r="S27" s="103">
        <f t="shared" si="23"/>
        <v>16</v>
      </c>
      <c r="T27" s="103"/>
    </row>
    <row r="28" spans="1:20" s="97" customFormat="1" ht="18.75">
      <c r="A28" s="94">
        <v>43212</v>
      </c>
      <c r="B28" s="96" t="s">
        <v>258</v>
      </c>
      <c r="C28" s="96">
        <v>2135</v>
      </c>
      <c r="D28" s="96">
        <v>2145</v>
      </c>
      <c r="E28" s="95" t="s">
        <v>203</v>
      </c>
      <c r="F28" s="95" t="s">
        <v>430</v>
      </c>
      <c r="G28" s="95" t="s">
        <v>209</v>
      </c>
      <c r="H28" s="95" t="s">
        <v>467</v>
      </c>
      <c r="I28" s="90"/>
      <c r="J28" s="106" t="s">
        <v>2270</v>
      </c>
      <c r="K28" s="96"/>
      <c r="L28" s="101" t="s">
        <v>2235</v>
      </c>
      <c r="M28" s="102" t="str">
        <f t="shared" ref="M28" si="31">IF(A28&lt;&gt;"","武汉威伟机械","------")</f>
        <v>武汉威伟机械</v>
      </c>
      <c r="N28" s="113" t="s">
        <v>363</v>
      </c>
      <c r="O28" s="105" t="s">
        <v>402</v>
      </c>
      <c r="P28" s="102" t="s">
        <v>2116</v>
      </c>
      <c r="Q28" s="103">
        <v>4</v>
      </c>
      <c r="R28" s="103">
        <v>8</v>
      </c>
      <c r="S28" s="103">
        <f t="shared" si="23"/>
        <v>12</v>
      </c>
      <c r="T28" s="103"/>
    </row>
    <row r="29" spans="1:20" s="97" customFormat="1" ht="18.75">
      <c r="A29" s="94">
        <v>43212</v>
      </c>
      <c r="B29" s="96" t="s">
        <v>258</v>
      </c>
      <c r="C29" s="96">
        <v>1930</v>
      </c>
      <c r="D29" s="96">
        <v>1940</v>
      </c>
      <c r="E29" s="95" t="s">
        <v>203</v>
      </c>
      <c r="F29" s="95" t="s">
        <v>430</v>
      </c>
      <c r="G29" s="95" t="s">
        <v>209</v>
      </c>
      <c r="H29" s="95" t="s">
        <v>467</v>
      </c>
      <c r="I29" s="90"/>
      <c r="J29" s="106" t="s">
        <v>2271</v>
      </c>
      <c r="K29" s="96"/>
      <c r="L29" s="101" t="s">
        <v>2236</v>
      </c>
      <c r="M29" s="102" t="str">
        <f t="shared" ref="M29" si="32">IF(A29&lt;&gt;"","武汉威伟机械","------")</f>
        <v>武汉威伟机械</v>
      </c>
      <c r="N29" s="113" t="s">
        <v>363</v>
      </c>
      <c r="O29" s="105" t="s">
        <v>402</v>
      </c>
      <c r="P29" s="102" t="s">
        <v>2116</v>
      </c>
      <c r="Q29" s="103">
        <v>8</v>
      </c>
      <c r="R29" s="103">
        <v>7</v>
      </c>
      <c r="S29" s="103">
        <f t="shared" si="23"/>
        <v>15</v>
      </c>
      <c r="T29" s="103"/>
    </row>
    <row r="30" spans="1:20" s="97" customFormat="1" ht="18.75">
      <c r="A30" s="94">
        <v>43212</v>
      </c>
      <c r="B30" s="96" t="s">
        <v>258</v>
      </c>
      <c r="C30" s="96">
        <v>1510</v>
      </c>
      <c r="D30" s="96">
        <v>1520</v>
      </c>
      <c r="E30" s="95" t="s">
        <v>203</v>
      </c>
      <c r="F30" s="95" t="s">
        <v>430</v>
      </c>
      <c r="G30" s="95" t="s">
        <v>209</v>
      </c>
      <c r="H30" s="95" t="s">
        <v>467</v>
      </c>
      <c r="I30" s="90"/>
      <c r="J30" s="106" t="s">
        <v>2272</v>
      </c>
      <c r="K30" s="96"/>
      <c r="L30" s="101" t="s">
        <v>2237</v>
      </c>
      <c r="M30" s="102" t="str">
        <f t="shared" ref="M30" si="33">IF(A30&lt;&gt;"","武汉威伟机械","------")</f>
        <v>武汉威伟机械</v>
      </c>
      <c r="N30" s="113" t="s">
        <v>363</v>
      </c>
      <c r="O30" s="105" t="s">
        <v>402</v>
      </c>
      <c r="P30" s="102" t="s">
        <v>2116</v>
      </c>
      <c r="Q30" s="103">
        <v>6</v>
      </c>
      <c r="R30" s="103">
        <v>8</v>
      </c>
      <c r="S30" s="103">
        <f t="shared" si="23"/>
        <v>14</v>
      </c>
      <c r="T30" s="103"/>
    </row>
    <row r="31" spans="1:20" s="97" customFormat="1" ht="18.75">
      <c r="A31" s="94">
        <v>43212</v>
      </c>
      <c r="B31" s="96" t="s">
        <v>71</v>
      </c>
      <c r="C31" s="96">
        <v>1405</v>
      </c>
      <c r="D31" s="96">
        <v>1415</v>
      </c>
      <c r="E31" s="95" t="s">
        <v>203</v>
      </c>
      <c r="F31" s="95" t="s">
        <v>430</v>
      </c>
      <c r="G31" s="95" t="s">
        <v>209</v>
      </c>
      <c r="H31" s="95" t="s">
        <v>467</v>
      </c>
      <c r="I31" s="90"/>
      <c r="J31" s="106" t="s">
        <v>2273</v>
      </c>
      <c r="K31" s="96"/>
      <c r="L31" s="101" t="s">
        <v>2238</v>
      </c>
      <c r="M31" s="102" t="str">
        <f t="shared" ref="M31" si="34">IF(A31&lt;&gt;"","武汉威伟机械","------")</f>
        <v>武汉威伟机械</v>
      </c>
      <c r="N31" s="113" t="s">
        <v>363</v>
      </c>
      <c r="O31" s="105" t="s">
        <v>402</v>
      </c>
      <c r="P31" s="102" t="s">
        <v>2116</v>
      </c>
      <c r="Q31" s="103">
        <v>10</v>
      </c>
      <c r="R31" s="103">
        <v>4</v>
      </c>
      <c r="S31" s="103">
        <f t="shared" si="23"/>
        <v>14</v>
      </c>
      <c r="T31" s="103"/>
    </row>
    <row r="32" spans="1:20" s="97" customFormat="1" ht="18.75">
      <c r="A32" s="94">
        <v>43212</v>
      </c>
      <c r="B32" s="96" t="s">
        <v>288</v>
      </c>
      <c r="C32" s="96">
        <v>1108</v>
      </c>
      <c r="D32" s="96">
        <v>1118</v>
      </c>
      <c r="E32" s="95" t="s">
        <v>203</v>
      </c>
      <c r="F32" s="95" t="s">
        <v>430</v>
      </c>
      <c r="G32" s="95" t="s">
        <v>209</v>
      </c>
      <c r="H32" s="95" t="s">
        <v>467</v>
      </c>
      <c r="I32" s="90"/>
      <c r="J32" s="106" t="s">
        <v>2274</v>
      </c>
      <c r="K32" s="96"/>
      <c r="L32" s="101" t="s">
        <v>2239</v>
      </c>
      <c r="M32" s="102" t="str">
        <f t="shared" ref="M32" si="35">IF(A32&lt;&gt;"","武汉威伟机械","------")</f>
        <v>武汉威伟机械</v>
      </c>
      <c r="N32" s="113" t="s">
        <v>363</v>
      </c>
      <c r="O32" s="105" t="s">
        <v>402</v>
      </c>
      <c r="P32" s="102" t="s">
        <v>2116</v>
      </c>
      <c r="Q32" s="103">
        <v>10</v>
      </c>
      <c r="R32" s="103">
        <v>4</v>
      </c>
      <c r="S32" s="103">
        <f t="shared" si="23"/>
        <v>14</v>
      </c>
      <c r="T32" s="103"/>
    </row>
    <row r="33" spans="1:20" s="97" customFormat="1" ht="18.75">
      <c r="A33" s="94">
        <v>43212</v>
      </c>
      <c r="B33" s="96" t="s">
        <v>288</v>
      </c>
      <c r="C33" s="96">
        <v>1004</v>
      </c>
      <c r="D33" s="96">
        <v>1014</v>
      </c>
      <c r="E33" s="95" t="s">
        <v>203</v>
      </c>
      <c r="F33" s="95" t="s">
        <v>430</v>
      </c>
      <c r="G33" s="95" t="s">
        <v>209</v>
      </c>
      <c r="H33" s="95" t="s">
        <v>467</v>
      </c>
      <c r="I33" s="90"/>
      <c r="J33" s="106" t="s">
        <v>2275</v>
      </c>
      <c r="K33" s="96"/>
      <c r="L33" s="101" t="s">
        <v>2240</v>
      </c>
      <c r="M33" s="102" t="str">
        <f t="shared" ref="M33" si="36">IF(A33&lt;&gt;"","武汉威伟机械","------")</f>
        <v>武汉威伟机械</v>
      </c>
      <c r="N33" s="113" t="s">
        <v>363</v>
      </c>
      <c r="O33" s="105" t="s">
        <v>402</v>
      </c>
      <c r="P33" s="102" t="s">
        <v>2116</v>
      </c>
      <c r="Q33" s="103">
        <v>8</v>
      </c>
      <c r="R33" s="103">
        <v>6</v>
      </c>
      <c r="S33" s="103">
        <f t="shared" si="23"/>
        <v>14</v>
      </c>
      <c r="T33" s="103"/>
    </row>
    <row r="34" spans="1:20" s="97" customFormat="1" ht="18.75">
      <c r="A34" s="94">
        <v>43212</v>
      </c>
      <c r="B34" s="96" t="s">
        <v>1086</v>
      </c>
      <c r="C34" s="96">
        <v>102</v>
      </c>
      <c r="D34" s="96">
        <v>112</v>
      </c>
      <c r="E34" s="95" t="s">
        <v>203</v>
      </c>
      <c r="F34" s="95" t="s">
        <v>430</v>
      </c>
      <c r="G34" s="95" t="s">
        <v>209</v>
      </c>
      <c r="H34" s="95" t="s">
        <v>467</v>
      </c>
      <c r="I34" s="90"/>
      <c r="J34" s="106" t="s">
        <v>2276</v>
      </c>
      <c r="K34" s="96"/>
      <c r="L34" s="101" t="s">
        <v>2241</v>
      </c>
      <c r="M34" s="102" t="str">
        <f t="shared" ref="M34:M35" si="37">IF(A34&lt;&gt;"","武汉威伟机械","------")</f>
        <v>武汉威伟机械</v>
      </c>
      <c r="N34" s="113" t="s">
        <v>363</v>
      </c>
      <c r="O34" s="105" t="s">
        <v>402</v>
      </c>
      <c r="P34" s="102" t="s">
        <v>2116</v>
      </c>
      <c r="Q34" s="103">
        <v>10</v>
      </c>
      <c r="R34" s="103">
        <v>3</v>
      </c>
      <c r="S34" s="103">
        <f t="shared" si="23"/>
        <v>13</v>
      </c>
      <c r="T34" s="103"/>
    </row>
    <row r="35" spans="1:20" s="97" customFormat="1" ht="18.75">
      <c r="A35" s="94">
        <v>43212</v>
      </c>
      <c r="B35" s="96" t="s">
        <v>1762</v>
      </c>
      <c r="C35" s="96">
        <v>1800</v>
      </c>
      <c r="D35" s="96">
        <v>2008</v>
      </c>
      <c r="E35" s="95" t="s">
        <v>1763</v>
      </c>
      <c r="F35" s="95" t="s">
        <v>1764</v>
      </c>
      <c r="G35" s="95" t="s">
        <v>235</v>
      </c>
      <c r="H35" s="95" t="s">
        <v>1811</v>
      </c>
      <c r="I35" s="90"/>
      <c r="J35" s="65" t="s">
        <v>2242</v>
      </c>
      <c r="K35" s="96"/>
      <c r="L35" s="101" t="s">
        <v>2243</v>
      </c>
      <c r="M35" s="102" t="str">
        <f t="shared" si="37"/>
        <v>武汉威伟机械</v>
      </c>
      <c r="N35" s="113" t="s">
        <v>181</v>
      </c>
      <c r="O35" s="105" t="s">
        <v>197</v>
      </c>
      <c r="P35" s="102" t="s">
        <v>2116</v>
      </c>
      <c r="Q35" s="103">
        <v>14</v>
      </c>
      <c r="R35" s="103">
        <v>0</v>
      </c>
      <c r="S35" s="103">
        <f t="shared" si="23"/>
        <v>14</v>
      </c>
      <c r="T35" s="103"/>
    </row>
    <row r="36" spans="1:20" s="97" customFormat="1" ht="18.75">
      <c r="A36" s="94"/>
      <c r="B36" s="96"/>
      <c r="C36" s="96"/>
      <c r="D36" s="96"/>
      <c r="E36" s="95"/>
      <c r="F36" s="95"/>
      <c r="G36" s="95"/>
      <c r="H36" s="95"/>
      <c r="I36" s="90"/>
      <c r="J36" s="90"/>
      <c r="K36" s="96"/>
      <c r="L36" s="101"/>
      <c r="M36" s="102"/>
      <c r="N36" s="113"/>
      <c r="O36" s="105"/>
      <c r="P36" s="102"/>
      <c r="Q36" s="103"/>
      <c r="R36" s="103"/>
      <c r="S36" s="103"/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3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3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3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3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3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3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3"/>
      <c r="O43" s="105"/>
      <c r="P43" s="102"/>
      <c r="Q43" s="103"/>
      <c r="R43" s="103"/>
      <c r="S43" s="103"/>
      <c r="T43" s="103"/>
    </row>
  </sheetData>
  <phoneticPr fontId="3" type="noConversion"/>
  <conditionalFormatting sqref="I1 K1">
    <cfRule type="duplicateValues" dxfId="132" priority="8"/>
  </conditionalFormatting>
  <conditionalFormatting sqref="J1:J1048576">
    <cfRule type="duplicateValues" dxfId="131" priority="1"/>
  </conditionalFormatting>
  <conditionalFormatting sqref="K2:K43 I2:I43">
    <cfRule type="duplicateValues" dxfId="130" priority="11"/>
  </conditionalFormatting>
  <conditionalFormatting sqref="K2:K43">
    <cfRule type="duplicateValues" dxfId="129" priority="13"/>
  </conditionalFormatting>
  <conditionalFormatting sqref="I2:I43">
    <cfRule type="duplicateValues" dxfId="128" priority="1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40"/>
  <sheetViews>
    <sheetView topLeftCell="E1" zoomScaleNormal="100" workbookViewId="0">
      <selection activeCell="E8" sqref="E8"/>
    </sheetView>
  </sheetViews>
  <sheetFormatPr defaultRowHeight="13.5"/>
  <cols>
    <col min="1" max="1" width="12.5" style="75" bestFit="1" customWidth="1"/>
    <col min="2" max="2" width="8.87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43213</v>
      </c>
      <c r="B2" s="96" t="s">
        <v>1206</v>
      </c>
      <c r="C2" s="96">
        <v>1330</v>
      </c>
      <c r="D2" s="96">
        <v>1512</v>
      </c>
      <c r="E2" s="95" t="s">
        <v>235</v>
      </c>
      <c r="F2" s="95" t="s">
        <v>251</v>
      </c>
      <c r="G2" s="95" t="s">
        <v>203</v>
      </c>
      <c r="H2" s="95" t="s">
        <v>1211</v>
      </c>
      <c r="I2" s="90"/>
      <c r="J2" s="132" t="s">
        <v>2343</v>
      </c>
      <c r="K2" s="96"/>
      <c r="L2" s="101" t="s">
        <v>2277</v>
      </c>
      <c r="M2" s="102" t="str">
        <f t="shared" ref="M2:M11" si="0">IF(A2&lt;&gt;"","武汉威伟机械","------")</f>
        <v>武汉威伟机械</v>
      </c>
      <c r="N2" s="113" t="s">
        <v>180</v>
      </c>
      <c r="O2" s="105" t="s">
        <v>1621</v>
      </c>
      <c r="P2" s="102" t="s">
        <v>2116</v>
      </c>
      <c r="Q2" s="103">
        <v>14</v>
      </c>
      <c r="R2" s="103">
        <v>0</v>
      </c>
      <c r="S2" s="103">
        <f t="shared" ref="S2:S11" si="1">SUM(Q2:R2)</f>
        <v>14</v>
      </c>
      <c r="T2" s="103" t="s">
        <v>1789</v>
      </c>
    </row>
    <row r="3" spans="1:62" s="97" customFormat="1" ht="18.75">
      <c r="A3" s="94">
        <v>43213</v>
      </c>
      <c r="B3" s="96" t="s">
        <v>2292</v>
      </c>
      <c r="C3" s="96">
        <v>1855</v>
      </c>
      <c r="D3" s="96">
        <v>2030</v>
      </c>
      <c r="E3" s="95" t="s">
        <v>235</v>
      </c>
      <c r="F3" s="95" t="s">
        <v>251</v>
      </c>
      <c r="G3" s="95" t="s">
        <v>203</v>
      </c>
      <c r="H3" s="95" t="s">
        <v>1211</v>
      </c>
      <c r="I3" s="90"/>
      <c r="J3" s="132" t="s">
        <v>2344</v>
      </c>
      <c r="K3" s="96"/>
      <c r="L3" s="101" t="s">
        <v>2293</v>
      </c>
      <c r="M3" s="102" t="str">
        <f t="shared" ref="M3" si="2">IF(A3&lt;&gt;"","武汉威伟机械","------")</f>
        <v>武汉威伟机械</v>
      </c>
      <c r="N3" s="113" t="s">
        <v>174</v>
      </c>
      <c r="O3" s="105" t="s">
        <v>2294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1916</v>
      </c>
    </row>
    <row r="4" spans="1:62" s="97" customFormat="1" ht="18.75">
      <c r="A4" s="94">
        <v>43213</v>
      </c>
      <c r="B4" s="96" t="s">
        <v>1206</v>
      </c>
      <c r="C4" s="96">
        <v>1730</v>
      </c>
      <c r="D4" s="96">
        <v>1906</v>
      </c>
      <c r="E4" s="95" t="s">
        <v>235</v>
      </c>
      <c r="F4" s="95" t="s">
        <v>251</v>
      </c>
      <c r="G4" s="95" t="s">
        <v>203</v>
      </c>
      <c r="H4" s="95" t="s">
        <v>1211</v>
      </c>
      <c r="I4" s="90"/>
      <c r="J4" s="132" t="s">
        <v>2347</v>
      </c>
      <c r="K4" s="96"/>
      <c r="L4" s="101" t="s">
        <v>2279</v>
      </c>
      <c r="M4" s="102" t="str">
        <f t="shared" ref="M4" si="4">IF(A4&lt;&gt;"","武汉威伟机械","------")</f>
        <v>武汉威伟机械</v>
      </c>
      <c r="N4" s="113" t="s">
        <v>1134</v>
      </c>
      <c r="O4" s="105" t="s">
        <v>1091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2280</v>
      </c>
    </row>
    <row r="5" spans="1:62" s="97" customFormat="1" ht="18.75">
      <c r="A5" s="94">
        <v>43213</v>
      </c>
      <c r="B5" s="96" t="s">
        <v>2292</v>
      </c>
      <c r="C5" s="96">
        <v>1805</v>
      </c>
      <c r="D5" s="96">
        <v>1939</v>
      </c>
      <c r="E5" s="95" t="s">
        <v>235</v>
      </c>
      <c r="F5" s="95" t="s">
        <v>251</v>
      </c>
      <c r="G5" s="95" t="s">
        <v>203</v>
      </c>
      <c r="H5" s="95" t="s">
        <v>1211</v>
      </c>
      <c r="I5" s="90"/>
      <c r="J5" s="132" t="s">
        <v>2348</v>
      </c>
      <c r="K5" s="96"/>
      <c r="L5" s="101" t="s">
        <v>2281</v>
      </c>
      <c r="M5" s="102" t="str">
        <f t="shared" ref="M5:M6" si="6">IF(A5&lt;&gt;"","武汉威伟机械","------")</f>
        <v>武汉威伟机械</v>
      </c>
      <c r="N5" s="113" t="s">
        <v>1135</v>
      </c>
      <c r="O5" s="105" t="s">
        <v>1097</v>
      </c>
      <c r="P5" s="102" t="s">
        <v>2116</v>
      </c>
      <c r="Q5" s="103">
        <v>14</v>
      </c>
      <c r="R5" s="103">
        <v>0</v>
      </c>
      <c r="S5" s="103">
        <f t="shared" ref="S5:S6" si="7">SUM(Q5:R5)</f>
        <v>14</v>
      </c>
      <c r="T5" s="103" t="s">
        <v>2282</v>
      </c>
    </row>
    <row r="6" spans="1:62" s="97" customFormat="1" ht="18.75">
      <c r="A6" s="94">
        <v>43213</v>
      </c>
      <c r="B6" s="96" t="s">
        <v>2287</v>
      </c>
      <c r="C6" s="96">
        <v>1900</v>
      </c>
      <c r="D6" s="96">
        <v>2022</v>
      </c>
      <c r="E6" s="95" t="s">
        <v>1202</v>
      </c>
      <c r="F6" s="95" t="s">
        <v>1094</v>
      </c>
      <c r="G6" s="95" t="s">
        <v>203</v>
      </c>
      <c r="H6" s="95" t="s">
        <v>2288</v>
      </c>
      <c r="I6" s="90"/>
      <c r="J6" s="132" t="s">
        <v>2349</v>
      </c>
      <c r="K6" s="96"/>
      <c r="L6" s="101" t="s">
        <v>2289</v>
      </c>
      <c r="M6" s="102" t="str">
        <f t="shared" si="6"/>
        <v>武汉威伟机械</v>
      </c>
      <c r="N6" s="113" t="s">
        <v>176</v>
      </c>
      <c r="O6" s="105" t="s">
        <v>1226</v>
      </c>
      <c r="P6" s="102" t="s">
        <v>2116</v>
      </c>
      <c r="Q6" s="103">
        <v>14</v>
      </c>
      <c r="R6" s="103">
        <v>0</v>
      </c>
      <c r="S6" s="103">
        <f t="shared" si="7"/>
        <v>14</v>
      </c>
      <c r="T6" s="103"/>
    </row>
    <row r="7" spans="1:62" s="97" customFormat="1" ht="18.75">
      <c r="A7" s="94">
        <v>43213</v>
      </c>
      <c r="B7" s="96" t="s">
        <v>2292</v>
      </c>
      <c r="C7" s="96">
        <v>1929</v>
      </c>
      <c r="D7" s="96">
        <v>2059</v>
      </c>
      <c r="E7" s="95" t="s">
        <v>1202</v>
      </c>
      <c r="F7" s="95" t="s">
        <v>1094</v>
      </c>
      <c r="G7" s="95" t="s">
        <v>203</v>
      </c>
      <c r="H7" s="95" t="s">
        <v>2288</v>
      </c>
      <c r="I7" s="90"/>
      <c r="J7" s="132" t="s">
        <v>2350</v>
      </c>
      <c r="K7" s="96"/>
      <c r="L7" s="127" t="s">
        <v>2342</v>
      </c>
      <c r="M7" s="102" t="str">
        <f t="shared" ref="M7" si="8">IF(A7&lt;&gt;"","武汉威伟机械","------")</f>
        <v>武汉威伟机械</v>
      </c>
      <c r="N7" s="113" t="s">
        <v>164</v>
      </c>
      <c r="O7" s="105" t="s">
        <v>1821</v>
      </c>
      <c r="P7" s="102" t="s">
        <v>2116</v>
      </c>
      <c r="Q7" s="103">
        <v>8</v>
      </c>
      <c r="R7" s="103">
        <v>0</v>
      </c>
      <c r="S7" s="103">
        <f t="shared" ref="S7" si="9">SUM(Q7:R7)</f>
        <v>8</v>
      </c>
      <c r="T7" s="103"/>
    </row>
    <row r="8" spans="1:62" s="97" customFormat="1" ht="18.75">
      <c r="A8" s="118">
        <v>43213</v>
      </c>
      <c r="B8" s="121" t="s">
        <v>1943</v>
      </c>
      <c r="C8" s="121">
        <v>1530</v>
      </c>
      <c r="D8" s="121">
        <v>1631</v>
      </c>
      <c r="E8" s="119" t="s">
        <v>1923</v>
      </c>
      <c r="F8" s="119" t="s">
        <v>1944</v>
      </c>
      <c r="G8" s="119" t="s">
        <v>957</v>
      </c>
      <c r="H8" s="119" t="s">
        <v>2301</v>
      </c>
      <c r="I8" s="122" t="s">
        <v>2302</v>
      </c>
      <c r="J8" s="65" t="s">
        <v>2351</v>
      </c>
      <c r="K8" s="129"/>
      <c r="L8" s="127" t="s">
        <v>2303</v>
      </c>
      <c r="M8" s="117" t="s">
        <v>18</v>
      </c>
      <c r="N8" s="134" t="s">
        <v>24</v>
      </c>
      <c r="O8" s="128" t="s">
        <v>2304</v>
      </c>
      <c r="P8" s="117" t="s">
        <v>19</v>
      </c>
      <c r="Q8" s="120">
        <v>14</v>
      </c>
      <c r="R8" s="120">
        <v>0</v>
      </c>
      <c r="S8" s="120">
        <v>14</v>
      </c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</row>
    <row r="9" spans="1:62" s="97" customFormat="1" ht="18.75">
      <c r="A9" s="94">
        <v>43213</v>
      </c>
      <c r="B9" s="96" t="s">
        <v>1769</v>
      </c>
      <c r="C9" s="96">
        <v>1620</v>
      </c>
      <c r="D9" s="96">
        <v>1630</v>
      </c>
      <c r="E9" s="95" t="s">
        <v>1763</v>
      </c>
      <c r="F9" s="95" t="s">
        <v>1770</v>
      </c>
      <c r="G9" s="95" t="s">
        <v>982</v>
      </c>
      <c r="H9" s="95" t="s">
        <v>467</v>
      </c>
      <c r="I9" s="90"/>
      <c r="J9" s="132" t="s">
        <v>2352</v>
      </c>
      <c r="K9" s="96"/>
      <c r="L9" s="101" t="s">
        <v>2278</v>
      </c>
      <c r="M9" s="102" t="str">
        <f t="shared" si="0"/>
        <v>武汉威伟机械</v>
      </c>
      <c r="N9" s="113" t="s">
        <v>175</v>
      </c>
      <c r="O9" s="105" t="s">
        <v>1054</v>
      </c>
      <c r="P9" s="102" t="s">
        <v>2116</v>
      </c>
      <c r="Q9" s="103">
        <v>14</v>
      </c>
      <c r="R9" s="103">
        <v>0</v>
      </c>
      <c r="S9" s="103">
        <f t="shared" si="1"/>
        <v>14</v>
      </c>
      <c r="T9" s="103"/>
    </row>
    <row r="10" spans="1:62" s="97" customFormat="1" ht="18.75">
      <c r="A10" s="94">
        <v>43213</v>
      </c>
      <c r="B10" s="96" t="s">
        <v>1797</v>
      </c>
      <c r="C10" s="96">
        <v>2040</v>
      </c>
      <c r="D10" s="96">
        <v>2059</v>
      </c>
      <c r="E10" s="95" t="s">
        <v>982</v>
      </c>
      <c r="F10" s="95" t="s">
        <v>517</v>
      </c>
      <c r="G10" s="95" t="s">
        <v>203</v>
      </c>
      <c r="H10" s="95" t="s">
        <v>1211</v>
      </c>
      <c r="I10" s="90"/>
      <c r="J10" s="132" t="s">
        <v>2353</v>
      </c>
      <c r="K10" s="96"/>
      <c r="L10" s="101" t="s">
        <v>2295</v>
      </c>
      <c r="M10" s="102" t="str">
        <f t="shared" si="0"/>
        <v>武汉威伟机械</v>
      </c>
      <c r="N10" s="113" t="s">
        <v>167</v>
      </c>
      <c r="O10" s="105" t="s">
        <v>1336</v>
      </c>
      <c r="P10" s="102" t="s">
        <v>2116</v>
      </c>
      <c r="Q10" s="103">
        <v>12</v>
      </c>
      <c r="R10" s="103">
        <v>0</v>
      </c>
      <c r="S10" s="103">
        <f t="shared" si="1"/>
        <v>12</v>
      </c>
      <c r="T10" s="103"/>
    </row>
    <row r="11" spans="1:62" s="97" customFormat="1" ht="18.75">
      <c r="A11" s="94">
        <v>43213</v>
      </c>
      <c r="B11" s="96" t="s">
        <v>1797</v>
      </c>
      <c r="C11" s="96">
        <v>2155</v>
      </c>
      <c r="D11" s="96">
        <v>2213</v>
      </c>
      <c r="E11" s="95" t="s">
        <v>982</v>
      </c>
      <c r="F11" s="95" t="s">
        <v>517</v>
      </c>
      <c r="G11" s="95" t="s">
        <v>203</v>
      </c>
      <c r="H11" s="95" t="s">
        <v>1211</v>
      </c>
      <c r="I11" s="90"/>
      <c r="J11" s="132" t="s">
        <v>2354</v>
      </c>
      <c r="K11" s="96"/>
      <c r="L11" s="101" t="s">
        <v>2296</v>
      </c>
      <c r="M11" s="102" t="str">
        <f t="shared" si="0"/>
        <v>武汉威伟机械</v>
      </c>
      <c r="N11" s="113" t="s">
        <v>162</v>
      </c>
      <c r="O11" s="105" t="s">
        <v>117</v>
      </c>
      <c r="P11" s="102" t="s">
        <v>2116</v>
      </c>
      <c r="Q11" s="103">
        <v>10</v>
      </c>
      <c r="R11" s="103">
        <v>0</v>
      </c>
      <c r="S11" s="103">
        <f t="shared" si="1"/>
        <v>10</v>
      </c>
      <c r="T11" s="103"/>
    </row>
    <row r="12" spans="1:62" s="97" customFormat="1" ht="18.75">
      <c r="A12" s="94">
        <v>43213</v>
      </c>
      <c r="B12" s="96" t="s">
        <v>1797</v>
      </c>
      <c r="C12" s="96">
        <v>1941</v>
      </c>
      <c r="D12" s="96">
        <v>2023</v>
      </c>
      <c r="E12" s="95" t="s">
        <v>982</v>
      </c>
      <c r="F12" s="95" t="s">
        <v>517</v>
      </c>
      <c r="G12" s="95" t="s">
        <v>203</v>
      </c>
      <c r="H12" s="95" t="s">
        <v>1211</v>
      </c>
      <c r="I12" s="90"/>
      <c r="J12" s="132" t="s">
        <v>2355</v>
      </c>
      <c r="K12" s="96"/>
      <c r="L12" s="101" t="s">
        <v>2297</v>
      </c>
      <c r="M12" s="102" t="str">
        <f t="shared" ref="M12" si="10">IF(A12&lt;&gt;"","武汉威伟机械","------")</f>
        <v>武汉威伟机械</v>
      </c>
      <c r="N12" s="113" t="s">
        <v>162</v>
      </c>
      <c r="O12" s="105" t="s">
        <v>117</v>
      </c>
      <c r="P12" s="102" t="s">
        <v>2116</v>
      </c>
      <c r="Q12" s="103">
        <v>13</v>
      </c>
      <c r="R12" s="103">
        <v>0</v>
      </c>
      <c r="S12" s="103">
        <f t="shared" ref="S12" si="11">SUM(Q12:R12)</f>
        <v>13</v>
      </c>
      <c r="T12" s="103"/>
    </row>
    <row r="13" spans="1:62" s="97" customFormat="1" ht="18.75">
      <c r="A13" s="94">
        <v>43213</v>
      </c>
      <c r="B13" s="96" t="s">
        <v>307</v>
      </c>
      <c r="C13" s="96">
        <v>1843</v>
      </c>
      <c r="D13" s="96">
        <v>1854</v>
      </c>
      <c r="E13" s="95" t="s">
        <v>982</v>
      </c>
      <c r="F13" s="95" t="s">
        <v>517</v>
      </c>
      <c r="G13" s="95" t="s">
        <v>203</v>
      </c>
      <c r="H13" s="95" t="s">
        <v>1211</v>
      </c>
      <c r="I13" s="90"/>
      <c r="J13" s="132" t="s">
        <v>2356</v>
      </c>
      <c r="K13" s="96"/>
      <c r="L13" s="101" t="s">
        <v>2298</v>
      </c>
      <c r="M13" s="102" t="str">
        <f t="shared" ref="M13" si="12">IF(A13&lt;&gt;"","武汉威伟机械","------")</f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ref="S13" si="13">SUM(Q13:R13)</f>
        <v>11</v>
      </c>
      <c r="T13" s="103"/>
    </row>
    <row r="14" spans="1:62" s="97" customFormat="1" ht="18.75">
      <c r="A14" s="94">
        <v>43213</v>
      </c>
      <c r="B14" s="96" t="s">
        <v>307</v>
      </c>
      <c r="C14" s="96">
        <v>1655</v>
      </c>
      <c r="D14" s="96">
        <v>1714</v>
      </c>
      <c r="E14" s="95" t="s">
        <v>982</v>
      </c>
      <c r="F14" s="95" t="s">
        <v>517</v>
      </c>
      <c r="G14" s="95" t="s">
        <v>203</v>
      </c>
      <c r="H14" s="95" t="s">
        <v>1211</v>
      </c>
      <c r="I14" s="90"/>
      <c r="J14" s="132" t="s">
        <v>2357</v>
      </c>
      <c r="K14" s="96"/>
      <c r="L14" s="101" t="s">
        <v>2299</v>
      </c>
      <c r="M14" s="102" t="str">
        <f t="shared" ref="M14" si="14">IF(A14&lt;&gt;"","武汉威伟机械","------")</f>
        <v>武汉威伟机械</v>
      </c>
      <c r="N14" s="113" t="s">
        <v>162</v>
      </c>
      <c r="O14" s="105" t="s">
        <v>117</v>
      </c>
      <c r="P14" s="102" t="s">
        <v>2116</v>
      </c>
      <c r="Q14" s="103">
        <v>13</v>
      </c>
      <c r="R14" s="103">
        <v>0</v>
      </c>
      <c r="S14" s="103">
        <f t="shared" ref="S14" si="15">SUM(Q14:R14)</f>
        <v>13</v>
      </c>
      <c r="T14" s="103"/>
    </row>
    <row r="15" spans="1:62" s="97" customFormat="1" ht="18.75">
      <c r="A15" s="94">
        <v>43213</v>
      </c>
      <c r="B15" s="96" t="s">
        <v>307</v>
      </c>
      <c r="C15" s="96">
        <v>1220</v>
      </c>
      <c r="D15" s="96">
        <v>1235</v>
      </c>
      <c r="E15" s="95" t="s">
        <v>982</v>
      </c>
      <c r="F15" s="95" t="s">
        <v>517</v>
      </c>
      <c r="G15" s="95" t="s">
        <v>203</v>
      </c>
      <c r="H15" s="95" t="s">
        <v>1211</v>
      </c>
      <c r="I15" s="90"/>
      <c r="J15" s="132" t="s">
        <v>2358</v>
      </c>
      <c r="K15" s="96"/>
      <c r="L15" s="101" t="s">
        <v>2300</v>
      </c>
      <c r="M15" s="102" t="str">
        <f t="shared" ref="M15:M16" si="16">IF(A15&lt;&gt;"","武汉威伟机械","------")</f>
        <v>武汉威伟机械</v>
      </c>
      <c r="N15" s="113" t="s">
        <v>162</v>
      </c>
      <c r="O15" s="105" t="s">
        <v>117</v>
      </c>
      <c r="P15" s="102" t="s">
        <v>2116</v>
      </c>
      <c r="Q15" s="103">
        <v>13</v>
      </c>
      <c r="R15" s="103">
        <v>0</v>
      </c>
      <c r="S15" s="103">
        <f t="shared" ref="S15:S16" si="17">SUM(Q15:R15)</f>
        <v>13</v>
      </c>
      <c r="T15" s="103"/>
    </row>
    <row r="16" spans="1:62" s="97" customFormat="1" ht="18.75">
      <c r="A16" s="124">
        <v>43213</v>
      </c>
      <c r="B16" s="129" t="s">
        <v>2305</v>
      </c>
      <c r="C16" s="96">
        <v>2258</v>
      </c>
      <c r="D16" s="96">
        <v>2308</v>
      </c>
      <c r="E16" s="125" t="s">
        <v>2306</v>
      </c>
      <c r="F16" s="125" t="s">
        <v>2307</v>
      </c>
      <c r="G16" s="125" t="s">
        <v>209</v>
      </c>
      <c r="H16" s="125" t="s">
        <v>467</v>
      </c>
      <c r="I16" s="90"/>
      <c r="J16" s="132" t="s">
        <v>2359</v>
      </c>
      <c r="K16" s="96"/>
      <c r="L16" s="127" t="s">
        <v>2308</v>
      </c>
      <c r="M16" s="123" t="str">
        <f t="shared" si="16"/>
        <v>武汉威伟机械</v>
      </c>
      <c r="N16" s="134" t="s">
        <v>163</v>
      </c>
      <c r="O16" s="128" t="s">
        <v>2309</v>
      </c>
      <c r="P16" s="123" t="s">
        <v>2116</v>
      </c>
      <c r="Q16" s="103">
        <v>11</v>
      </c>
      <c r="R16" s="103">
        <v>4</v>
      </c>
      <c r="S16" s="103">
        <f t="shared" si="17"/>
        <v>15</v>
      </c>
      <c r="T16" s="103"/>
    </row>
    <row r="17" spans="1:20" s="130" customFormat="1" ht="18.75">
      <c r="A17" s="124">
        <v>43213</v>
      </c>
      <c r="B17" s="129" t="s">
        <v>2305</v>
      </c>
      <c r="C17" s="129">
        <v>2131</v>
      </c>
      <c r="D17" s="129">
        <v>2141</v>
      </c>
      <c r="E17" s="125" t="s">
        <v>2306</v>
      </c>
      <c r="F17" s="125" t="s">
        <v>2307</v>
      </c>
      <c r="G17" s="125" t="s">
        <v>209</v>
      </c>
      <c r="H17" s="125" t="s">
        <v>467</v>
      </c>
      <c r="I17" s="131"/>
      <c r="J17" s="132" t="s">
        <v>2360</v>
      </c>
      <c r="K17" s="129"/>
      <c r="L17" s="127" t="s">
        <v>2310</v>
      </c>
      <c r="M17" s="123" t="str">
        <f t="shared" ref="M17" si="18">IF(A17&lt;&gt;"","武汉威伟机械","------")</f>
        <v>武汉威伟机械</v>
      </c>
      <c r="N17" s="134" t="s">
        <v>163</v>
      </c>
      <c r="O17" s="128" t="s">
        <v>2309</v>
      </c>
      <c r="P17" s="123" t="s">
        <v>2116</v>
      </c>
      <c r="Q17" s="126">
        <v>9</v>
      </c>
      <c r="R17" s="126">
        <v>5</v>
      </c>
      <c r="S17" s="126">
        <f t="shared" ref="S17" si="19">SUM(Q17:R17)</f>
        <v>14</v>
      </c>
      <c r="T17" s="126"/>
    </row>
    <row r="18" spans="1:20" s="130" customFormat="1" ht="18.75">
      <c r="A18" s="124">
        <v>43213</v>
      </c>
      <c r="B18" s="129" t="s">
        <v>2305</v>
      </c>
      <c r="C18" s="129">
        <v>2028</v>
      </c>
      <c r="D18" s="129">
        <v>2038</v>
      </c>
      <c r="E18" s="125" t="s">
        <v>2306</v>
      </c>
      <c r="F18" s="125" t="s">
        <v>2307</v>
      </c>
      <c r="G18" s="125" t="s">
        <v>209</v>
      </c>
      <c r="H18" s="125" t="s">
        <v>467</v>
      </c>
      <c r="I18" s="131"/>
      <c r="J18" s="132" t="s">
        <v>2361</v>
      </c>
      <c r="K18" s="129"/>
      <c r="L18" s="127" t="s">
        <v>2311</v>
      </c>
      <c r="M18" s="123" t="str">
        <f t="shared" ref="M18" si="20">IF(A18&lt;&gt;"","武汉威伟机械","------")</f>
        <v>武汉威伟机械</v>
      </c>
      <c r="N18" s="134" t="s">
        <v>163</v>
      </c>
      <c r="O18" s="128" t="s">
        <v>2309</v>
      </c>
      <c r="P18" s="123" t="s">
        <v>2116</v>
      </c>
      <c r="Q18" s="126">
        <v>9</v>
      </c>
      <c r="R18" s="126">
        <v>4</v>
      </c>
      <c r="S18" s="126">
        <f t="shared" ref="S18" si="21">SUM(Q18:R18)</f>
        <v>13</v>
      </c>
      <c r="T18" s="126"/>
    </row>
    <row r="19" spans="1:20" s="130" customFormat="1" ht="18.75">
      <c r="A19" s="124">
        <v>43213</v>
      </c>
      <c r="B19" s="129" t="s">
        <v>2312</v>
      </c>
      <c r="C19" s="129">
        <v>1843</v>
      </c>
      <c r="D19" s="129">
        <v>1853</v>
      </c>
      <c r="E19" s="125" t="s">
        <v>2306</v>
      </c>
      <c r="F19" s="125" t="s">
        <v>2307</v>
      </c>
      <c r="G19" s="125" t="s">
        <v>209</v>
      </c>
      <c r="H19" s="125" t="s">
        <v>467</v>
      </c>
      <c r="I19" s="131"/>
      <c r="J19" s="132" t="s">
        <v>2362</v>
      </c>
      <c r="K19" s="129"/>
      <c r="L19" s="127" t="s">
        <v>2313</v>
      </c>
      <c r="M19" s="123" t="str">
        <f t="shared" ref="M19" si="22">IF(A19&lt;&gt;"","武汉威伟机械","------")</f>
        <v>武汉威伟机械</v>
      </c>
      <c r="N19" s="134" t="s">
        <v>163</v>
      </c>
      <c r="O19" s="128" t="s">
        <v>2309</v>
      </c>
      <c r="P19" s="123" t="s">
        <v>2116</v>
      </c>
      <c r="Q19" s="126">
        <v>7</v>
      </c>
      <c r="R19" s="126">
        <v>8</v>
      </c>
      <c r="S19" s="126">
        <f t="shared" ref="S19" si="23">SUM(Q19:R19)</f>
        <v>15</v>
      </c>
      <c r="T19" s="126"/>
    </row>
    <row r="20" spans="1:20" s="130" customFormat="1" ht="18.75">
      <c r="A20" s="124">
        <v>43213</v>
      </c>
      <c r="B20" s="129" t="s">
        <v>2312</v>
      </c>
      <c r="C20" s="129">
        <v>1525</v>
      </c>
      <c r="D20" s="129">
        <v>1535</v>
      </c>
      <c r="E20" s="125" t="s">
        <v>2306</v>
      </c>
      <c r="F20" s="125" t="s">
        <v>2307</v>
      </c>
      <c r="G20" s="125" t="s">
        <v>209</v>
      </c>
      <c r="H20" s="125" t="s">
        <v>467</v>
      </c>
      <c r="I20" s="131"/>
      <c r="J20" s="132" t="s">
        <v>2363</v>
      </c>
      <c r="K20" s="129"/>
      <c r="L20" s="127" t="s">
        <v>2314</v>
      </c>
      <c r="M20" s="123" t="str">
        <f t="shared" ref="M20" si="24">IF(A20&lt;&gt;"","武汉威伟机械","------")</f>
        <v>武汉威伟机械</v>
      </c>
      <c r="N20" s="134" t="s">
        <v>163</v>
      </c>
      <c r="O20" s="128" t="s">
        <v>2309</v>
      </c>
      <c r="P20" s="123" t="s">
        <v>2116</v>
      </c>
      <c r="Q20" s="126">
        <v>4</v>
      </c>
      <c r="R20" s="126">
        <v>9</v>
      </c>
      <c r="S20" s="126">
        <f t="shared" ref="S20" si="25">SUM(Q20:R20)</f>
        <v>13</v>
      </c>
      <c r="T20" s="126"/>
    </row>
    <row r="21" spans="1:20" s="130" customFormat="1" ht="18.75">
      <c r="A21" s="124">
        <v>43213</v>
      </c>
      <c r="B21" s="129" t="s">
        <v>2315</v>
      </c>
      <c r="C21" s="129">
        <v>1315</v>
      </c>
      <c r="D21" s="129">
        <v>1325</v>
      </c>
      <c r="E21" s="125" t="s">
        <v>2306</v>
      </c>
      <c r="F21" s="125" t="s">
        <v>2307</v>
      </c>
      <c r="G21" s="125" t="s">
        <v>209</v>
      </c>
      <c r="H21" s="125" t="s">
        <v>467</v>
      </c>
      <c r="I21" s="131"/>
      <c r="J21" s="132" t="s">
        <v>2364</v>
      </c>
      <c r="K21" s="129"/>
      <c r="L21" s="127" t="s">
        <v>2316</v>
      </c>
      <c r="M21" s="123" t="str">
        <f t="shared" ref="M21" si="26">IF(A21&lt;&gt;"","武汉威伟机械","------")</f>
        <v>武汉威伟机械</v>
      </c>
      <c r="N21" s="134" t="s">
        <v>163</v>
      </c>
      <c r="O21" s="128" t="s">
        <v>2309</v>
      </c>
      <c r="P21" s="123" t="s">
        <v>2116</v>
      </c>
      <c r="Q21" s="126">
        <v>8</v>
      </c>
      <c r="R21" s="126">
        <v>5</v>
      </c>
      <c r="S21" s="126">
        <f t="shared" ref="S21" si="27">SUM(Q21:R21)</f>
        <v>13</v>
      </c>
      <c r="T21" s="126"/>
    </row>
    <row r="22" spans="1:20" s="130" customFormat="1" ht="18.75">
      <c r="A22" s="124">
        <v>43213</v>
      </c>
      <c r="B22" s="129" t="s">
        <v>2315</v>
      </c>
      <c r="C22" s="129">
        <v>1155</v>
      </c>
      <c r="D22" s="129">
        <v>1205</v>
      </c>
      <c r="E22" s="125" t="s">
        <v>2306</v>
      </c>
      <c r="F22" s="125" t="s">
        <v>2307</v>
      </c>
      <c r="G22" s="125" t="s">
        <v>209</v>
      </c>
      <c r="H22" s="125" t="s">
        <v>467</v>
      </c>
      <c r="I22" s="131"/>
      <c r="J22" s="132" t="s">
        <v>2365</v>
      </c>
      <c r="K22" s="129"/>
      <c r="L22" s="127" t="s">
        <v>2317</v>
      </c>
      <c r="M22" s="123" t="str">
        <f t="shared" ref="M22" si="28">IF(A22&lt;&gt;"","武汉威伟机械","------")</f>
        <v>武汉威伟机械</v>
      </c>
      <c r="N22" s="134" t="s">
        <v>163</v>
      </c>
      <c r="O22" s="128" t="s">
        <v>2309</v>
      </c>
      <c r="P22" s="123" t="s">
        <v>2116</v>
      </c>
      <c r="Q22" s="126">
        <v>2</v>
      </c>
      <c r="R22" s="126">
        <v>2</v>
      </c>
      <c r="S22" s="126">
        <f t="shared" ref="S22" si="29">SUM(Q22:R22)</f>
        <v>4</v>
      </c>
      <c r="T22" s="126"/>
    </row>
    <row r="23" spans="1:20" s="130" customFormat="1" ht="18.75">
      <c r="A23" s="124">
        <v>43213</v>
      </c>
      <c r="B23" s="129" t="s">
        <v>2312</v>
      </c>
      <c r="C23" s="129">
        <v>1110</v>
      </c>
      <c r="D23" s="129">
        <v>1120</v>
      </c>
      <c r="E23" s="125" t="s">
        <v>2306</v>
      </c>
      <c r="F23" s="125" t="s">
        <v>2307</v>
      </c>
      <c r="G23" s="125" t="s">
        <v>209</v>
      </c>
      <c r="H23" s="125" t="s">
        <v>467</v>
      </c>
      <c r="I23" s="131"/>
      <c r="J23" s="132" t="s">
        <v>2366</v>
      </c>
      <c r="K23" s="129"/>
      <c r="L23" s="127" t="s">
        <v>2318</v>
      </c>
      <c r="M23" s="123" t="str">
        <f t="shared" ref="M23" si="30">IF(A23&lt;&gt;"","武汉威伟机械","------")</f>
        <v>武汉威伟机械</v>
      </c>
      <c r="N23" s="134" t="s">
        <v>163</v>
      </c>
      <c r="O23" s="128" t="s">
        <v>2309</v>
      </c>
      <c r="P23" s="123" t="s">
        <v>2116</v>
      </c>
      <c r="Q23" s="126">
        <v>10</v>
      </c>
      <c r="R23" s="126">
        <v>5</v>
      </c>
      <c r="S23" s="126">
        <f t="shared" ref="S23" si="31">SUM(Q23:R23)</f>
        <v>15</v>
      </c>
      <c r="T23" s="126"/>
    </row>
    <row r="24" spans="1:20" s="130" customFormat="1" ht="18.75">
      <c r="A24" s="124">
        <v>43213</v>
      </c>
      <c r="B24" s="129" t="s">
        <v>2312</v>
      </c>
      <c r="C24" s="129">
        <v>936</v>
      </c>
      <c r="D24" s="129">
        <v>946</v>
      </c>
      <c r="E24" s="125" t="s">
        <v>2306</v>
      </c>
      <c r="F24" s="125" t="s">
        <v>2307</v>
      </c>
      <c r="G24" s="125" t="s">
        <v>209</v>
      </c>
      <c r="H24" s="125" t="s">
        <v>467</v>
      </c>
      <c r="I24" s="131"/>
      <c r="J24" s="132" t="s">
        <v>2367</v>
      </c>
      <c r="K24" s="129"/>
      <c r="L24" s="127" t="s">
        <v>2319</v>
      </c>
      <c r="M24" s="123" t="str">
        <f t="shared" ref="M24" si="32">IF(A24&lt;&gt;"","武汉威伟机械","------")</f>
        <v>武汉威伟机械</v>
      </c>
      <c r="N24" s="134" t="s">
        <v>163</v>
      </c>
      <c r="O24" s="128" t="s">
        <v>2309</v>
      </c>
      <c r="P24" s="123" t="s">
        <v>2116</v>
      </c>
      <c r="Q24" s="126">
        <v>8</v>
      </c>
      <c r="R24" s="126">
        <v>8</v>
      </c>
      <c r="S24" s="126">
        <f t="shared" ref="S24" si="33">SUM(Q24:R24)</f>
        <v>16</v>
      </c>
      <c r="T24" s="126"/>
    </row>
    <row r="25" spans="1:20" s="130" customFormat="1" ht="18.75">
      <c r="A25" s="124">
        <v>43213</v>
      </c>
      <c r="B25" s="129" t="s">
        <v>2320</v>
      </c>
      <c r="C25" s="129">
        <v>47</v>
      </c>
      <c r="D25" s="129">
        <v>57</v>
      </c>
      <c r="E25" s="125" t="s">
        <v>2306</v>
      </c>
      <c r="F25" s="125" t="s">
        <v>2307</v>
      </c>
      <c r="G25" s="125" t="s">
        <v>209</v>
      </c>
      <c r="H25" s="125" t="s">
        <v>467</v>
      </c>
      <c r="I25" s="131"/>
      <c r="J25" s="132" t="s">
        <v>2368</v>
      </c>
      <c r="K25" s="129"/>
      <c r="L25" s="127" t="s">
        <v>2321</v>
      </c>
      <c r="M25" s="123" t="str">
        <f t="shared" ref="M25:M29" si="34">IF(A25&lt;&gt;"","武汉威伟机械","------")</f>
        <v>武汉威伟机械</v>
      </c>
      <c r="N25" s="134" t="s">
        <v>163</v>
      </c>
      <c r="O25" s="128" t="s">
        <v>2309</v>
      </c>
      <c r="P25" s="123" t="s">
        <v>2116</v>
      </c>
      <c r="Q25" s="126">
        <v>4</v>
      </c>
      <c r="R25" s="126">
        <v>3</v>
      </c>
      <c r="S25" s="126">
        <f t="shared" ref="S25:S29" si="35">SUM(Q25:R25)</f>
        <v>7</v>
      </c>
      <c r="T25" s="126"/>
    </row>
    <row r="26" spans="1:20" s="97" customFormat="1" ht="18.75">
      <c r="A26" s="124">
        <v>43213</v>
      </c>
      <c r="B26" s="129" t="s">
        <v>1769</v>
      </c>
      <c r="C26" s="96">
        <v>2340</v>
      </c>
      <c r="D26" s="96">
        <v>2350</v>
      </c>
      <c r="E26" s="125" t="s">
        <v>2322</v>
      </c>
      <c r="F26" s="125" t="s">
        <v>1770</v>
      </c>
      <c r="G26" s="125" t="s">
        <v>209</v>
      </c>
      <c r="H26" s="125" t="s">
        <v>467</v>
      </c>
      <c r="I26" s="90"/>
      <c r="J26" s="132" t="s">
        <v>2369</v>
      </c>
      <c r="K26" s="96"/>
      <c r="L26" s="127" t="s">
        <v>2323</v>
      </c>
      <c r="M26" s="123" t="str">
        <f t="shared" si="34"/>
        <v>武汉威伟机械</v>
      </c>
      <c r="N26" s="134" t="s">
        <v>168</v>
      </c>
      <c r="O26" s="128" t="s">
        <v>2324</v>
      </c>
      <c r="P26" s="123" t="s">
        <v>2116</v>
      </c>
      <c r="Q26" s="103">
        <v>14</v>
      </c>
      <c r="R26" s="103">
        <v>0</v>
      </c>
      <c r="S26" s="103">
        <f t="shared" si="35"/>
        <v>14</v>
      </c>
      <c r="T26" s="103"/>
    </row>
    <row r="27" spans="1:20" s="130" customFormat="1" ht="18.75">
      <c r="A27" s="124">
        <v>43213</v>
      </c>
      <c r="B27" s="129" t="s">
        <v>1769</v>
      </c>
      <c r="C27" s="129">
        <v>1528</v>
      </c>
      <c r="D27" s="129">
        <v>1538</v>
      </c>
      <c r="E27" s="125" t="s">
        <v>2322</v>
      </c>
      <c r="F27" s="125" t="s">
        <v>1770</v>
      </c>
      <c r="G27" s="125" t="s">
        <v>209</v>
      </c>
      <c r="H27" s="125" t="s">
        <v>467</v>
      </c>
      <c r="I27" s="131"/>
      <c r="J27" s="132" t="s">
        <v>2370</v>
      </c>
      <c r="K27" s="129"/>
      <c r="L27" s="127" t="s">
        <v>2325</v>
      </c>
      <c r="M27" s="123" t="str">
        <f t="shared" ref="M27" si="36">IF(A27&lt;&gt;"","武汉威伟机械","------")</f>
        <v>武汉威伟机械</v>
      </c>
      <c r="N27" s="134" t="s">
        <v>168</v>
      </c>
      <c r="O27" s="128" t="s">
        <v>2324</v>
      </c>
      <c r="P27" s="123" t="s">
        <v>2116</v>
      </c>
      <c r="Q27" s="126">
        <v>14</v>
      </c>
      <c r="R27" s="126">
        <v>0</v>
      </c>
      <c r="S27" s="126">
        <f t="shared" ref="S27" si="37">SUM(Q27:R27)</f>
        <v>14</v>
      </c>
      <c r="T27" s="126"/>
    </row>
    <row r="28" spans="1:20" s="130" customFormat="1" ht="18.75">
      <c r="A28" s="124">
        <v>43213</v>
      </c>
      <c r="B28" s="129" t="s">
        <v>1769</v>
      </c>
      <c r="C28" s="129">
        <v>925</v>
      </c>
      <c r="D28" s="129">
        <v>935</v>
      </c>
      <c r="E28" s="125" t="s">
        <v>2322</v>
      </c>
      <c r="F28" s="125" t="s">
        <v>1770</v>
      </c>
      <c r="G28" s="125" t="s">
        <v>209</v>
      </c>
      <c r="H28" s="125" t="s">
        <v>467</v>
      </c>
      <c r="I28" s="131"/>
      <c r="J28" s="132" t="s">
        <v>2371</v>
      </c>
      <c r="K28" s="129"/>
      <c r="L28" s="127" t="s">
        <v>2327</v>
      </c>
      <c r="M28" s="123" t="str">
        <f t="shared" ref="M28" si="38">IF(A28&lt;&gt;"","武汉威伟机械","------")</f>
        <v>武汉威伟机械</v>
      </c>
      <c r="N28" s="134" t="s">
        <v>1896</v>
      </c>
      <c r="O28" s="128" t="s">
        <v>2328</v>
      </c>
      <c r="P28" s="123" t="s">
        <v>2116</v>
      </c>
      <c r="Q28" s="126">
        <v>14</v>
      </c>
      <c r="R28" s="126">
        <v>0</v>
      </c>
      <c r="S28" s="126">
        <f t="shared" ref="S28" si="39">SUM(Q28:R28)</f>
        <v>14</v>
      </c>
      <c r="T28" s="126"/>
    </row>
    <row r="29" spans="1:20" ht="18.75">
      <c r="A29" s="124">
        <v>43213</v>
      </c>
      <c r="B29" s="114" t="s">
        <v>2305</v>
      </c>
      <c r="C29" s="114">
        <v>1418</v>
      </c>
      <c r="D29" s="114">
        <v>1428</v>
      </c>
      <c r="E29" s="115" t="s">
        <v>2306</v>
      </c>
      <c r="F29" s="115" t="s">
        <v>2307</v>
      </c>
      <c r="G29" s="115" t="s">
        <v>209</v>
      </c>
      <c r="H29" s="115" t="s">
        <v>467</v>
      </c>
      <c r="J29" s="132" t="s">
        <v>2372</v>
      </c>
      <c r="L29" s="127" t="s">
        <v>2326</v>
      </c>
      <c r="M29" s="123" t="str">
        <f t="shared" si="34"/>
        <v>武汉威伟机械</v>
      </c>
      <c r="N29" s="134" t="s">
        <v>168</v>
      </c>
      <c r="O29" s="128" t="s">
        <v>2324</v>
      </c>
      <c r="P29" s="123" t="s">
        <v>2116</v>
      </c>
      <c r="Q29" s="126">
        <v>10</v>
      </c>
      <c r="R29" s="126">
        <v>3</v>
      </c>
      <c r="S29" s="126">
        <f t="shared" si="35"/>
        <v>13</v>
      </c>
      <c r="T29" s="126"/>
    </row>
    <row r="30" spans="1:20" s="133" customFormat="1" ht="18.75">
      <c r="A30" s="124">
        <v>43213</v>
      </c>
      <c r="B30" s="114" t="s">
        <v>2305</v>
      </c>
      <c r="C30" s="114">
        <v>2357</v>
      </c>
      <c r="D30" s="114">
        <v>7</v>
      </c>
      <c r="E30" s="115" t="s">
        <v>2306</v>
      </c>
      <c r="F30" s="115" t="s">
        <v>2307</v>
      </c>
      <c r="G30" s="115" t="s">
        <v>209</v>
      </c>
      <c r="H30" s="115" t="s">
        <v>467</v>
      </c>
      <c r="J30" s="132" t="s">
        <v>2373</v>
      </c>
      <c r="L30" s="127" t="s">
        <v>2329</v>
      </c>
      <c r="M30" s="123" t="str">
        <f t="shared" ref="M30" si="40">IF(A30&lt;&gt;"","武汉威伟机械","------")</f>
        <v>武汉威伟机械</v>
      </c>
      <c r="N30" s="134" t="s">
        <v>363</v>
      </c>
      <c r="O30" s="128" t="s">
        <v>2330</v>
      </c>
      <c r="P30" s="123" t="s">
        <v>2116</v>
      </c>
      <c r="Q30" s="126">
        <v>6</v>
      </c>
      <c r="R30" s="126">
        <v>8</v>
      </c>
      <c r="S30" s="126">
        <f t="shared" ref="S30" si="41">SUM(Q30:R30)</f>
        <v>14</v>
      </c>
      <c r="T30" s="126"/>
    </row>
    <row r="31" spans="1:20" s="133" customFormat="1" ht="18.75">
      <c r="A31" s="124">
        <v>43213</v>
      </c>
      <c r="B31" s="114" t="s">
        <v>2305</v>
      </c>
      <c r="C31" s="114">
        <v>2205</v>
      </c>
      <c r="D31" s="114">
        <v>2215</v>
      </c>
      <c r="E31" s="115" t="s">
        <v>2306</v>
      </c>
      <c r="F31" s="115" t="s">
        <v>2307</v>
      </c>
      <c r="G31" s="115" t="s">
        <v>209</v>
      </c>
      <c r="H31" s="115" t="s">
        <v>467</v>
      </c>
      <c r="J31" s="132" t="s">
        <v>2374</v>
      </c>
      <c r="L31" s="127" t="s">
        <v>2331</v>
      </c>
      <c r="M31" s="123" t="str">
        <f t="shared" ref="M31" si="42">IF(A31&lt;&gt;"","武汉威伟机械","------")</f>
        <v>武汉威伟机械</v>
      </c>
      <c r="N31" s="134" t="s">
        <v>363</v>
      </c>
      <c r="O31" s="128" t="s">
        <v>2330</v>
      </c>
      <c r="P31" s="123" t="s">
        <v>2116</v>
      </c>
      <c r="Q31" s="126">
        <v>6</v>
      </c>
      <c r="R31" s="126">
        <v>8</v>
      </c>
      <c r="S31" s="126">
        <f t="shared" ref="S31" si="43">SUM(Q31:R31)</f>
        <v>14</v>
      </c>
      <c r="T31" s="126" t="s">
        <v>2332</v>
      </c>
    </row>
    <row r="32" spans="1:20" s="133" customFormat="1" ht="18.75">
      <c r="A32" s="124">
        <v>43213</v>
      </c>
      <c r="B32" s="114" t="s">
        <v>2305</v>
      </c>
      <c r="C32" s="114">
        <v>2100</v>
      </c>
      <c r="D32" s="114">
        <v>2110</v>
      </c>
      <c r="E32" s="115" t="s">
        <v>2306</v>
      </c>
      <c r="F32" s="115" t="s">
        <v>2307</v>
      </c>
      <c r="G32" s="115" t="s">
        <v>209</v>
      </c>
      <c r="H32" s="115" t="s">
        <v>467</v>
      </c>
      <c r="J32" s="132" t="s">
        <v>2375</v>
      </c>
      <c r="L32" s="127" t="s">
        <v>2333</v>
      </c>
      <c r="M32" s="123" t="str">
        <f t="shared" ref="M32" si="44">IF(A32&lt;&gt;"","武汉威伟机械","------")</f>
        <v>武汉威伟机械</v>
      </c>
      <c r="N32" s="134" t="s">
        <v>363</v>
      </c>
      <c r="O32" s="128" t="s">
        <v>2330</v>
      </c>
      <c r="P32" s="123" t="s">
        <v>2116</v>
      </c>
      <c r="Q32" s="126">
        <v>8</v>
      </c>
      <c r="R32" s="126">
        <v>6</v>
      </c>
      <c r="S32" s="126">
        <f t="shared" ref="S32" si="45">SUM(Q32:R32)</f>
        <v>14</v>
      </c>
      <c r="T32" s="126"/>
    </row>
    <row r="33" spans="1:20" s="133" customFormat="1" ht="18.75">
      <c r="A33" s="124">
        <v>43213</v>
      </c>
      <c r="B33" s="114" t="s">
        <v>2320</v>
      </c>
      <c r="C33" s="114">
        <v>1945</v>
      </c>
      <c r="D33" s="114">
        <v>1955</v>
      </c>
      <c r="E33" s="115" t="s">
        <v>2306</v>
      </c>
      <c r="F33" s="115" t="s">
        <v>2307</v>
      </c>
      <c r="G33" s="115" t="s">
        <v>209</v>
      </c>
      <c r="H33" s="115" t="s">
        <v>467</v>
      </c>
      <c r="J33" s="132" t="s">
        <v>2376</v>
      </c>
      <c r="L33" s="127" t="s">
        <v>2334</v>
      </c>
      <c r="M33" s="123" t="str">
        <f t="shared" ref="M33" si="46">IF(A33&lt;&gt;"","武汉威伟机械","------")</f>
        <v>武汉威伟机械</v>
      </c>
      <c r="N33" s="134" t="s">
        <v>363</v>
      </c>
      <c r="O33" s="128" t="s">
        <v>2330</v>
      </c>
      <c r="P33" s="123" t="s">
        <v>2116</v>
      </c>
      <c r="Q33" s="126">
        <v>10</v>
      </c>
      <c r="R33" s="126">
        <v>4</v>
      </c>
      <c r="S33" s="126">
        <f t="shared" ref="S33" si="47">SUM(Q33:R33)</f>
        <v>14</v>
      </c>
      <c r="T33" s="126"/>
    </row>
    <row r="34" spans="1:20" s="133" customFormat="1" ht="18.75">
      <c r="A34" s="124">
        <v>43213</v>
      </c>
      <c r="B34" s="114" t="s">
        <v>2312</v>
      </c>
      <c r="C34" s="114">
        <v>1706</v>
      </c>
      <c r="D34" s="114">
        <v>1716</v>
      </c>
      <c r="E34" s="115" t="s">
        <v>2306</v>
      </c>
      <c r="F34" s="115" t="s">
        <v>2307</v>
      </c>
      <c r="G34" s="115" t="s">
        <v>982</v>
      </c>
      <c r="H34" s="115" t="s">
        <v>467</v>
      </c>
      <c r="J34" s="132" t="s">
        <v>2377</v>
      </c>
      <c r="L34" s="127" t="s">
        <v>2335</v>
      </c>
      <c r="M34" s="123" t="str">
        <f t="shared" ref="M34" si="48">IF(A34&lt;&gt;"","武汉威伟机械","------")</f>
        <v>武汉威伟机械</v>
      </c>
      <c r="N34" s="134" t="s">
        <v>363</v>
      </c>
      <c r="O34" s="128" t="s">
        <v>2330</v>
      </c>
      <c r="P34" s="123" t="s">
        <v>2116</v>
      </c>
      <c r="Q34" s="126">
        <v>11</v>
      </c>
      <c r="R34" s="126">
        <v>3</v>
      </c>
      <c r="S34" s="126">
        <f t="shared" ref="S34" si="49">SUM(Q34:R34)</f>
        <v>14</v>
      </c>
      <c r="T34" s="126"/>
    </row>
    <row r="35" spans="1:20" s="133" customFormat="1" ht="18.75">
      <c r="A35" s="124">
        <v>43213</v>
      </c>
      <c r="B35" s="114" t="s">
        <v>2305</v>
      </c>
      <c r="C35" s="114">
        <v>1436</v>
      </c>
      <c r="D35" s="114">
        <v>1446</v>
      </c>
      <c r="E35" s="115" t="s">
        <v>2306</v>
      </c>
      <c r="F35" s="115" t="s">
        <v>2307</v>
      </c>
      <c r="G35" s="115" t="s">
        <v>209</v>
      </c>
      <c r="H35" s="115" t="s">
        <v>467</v>
      </c>
      <c r="J35" s="132" t="s">
        <v>2378</v>
      </c>
      <c r="L35" s="127" t="s">
        <v>2336</v>
      </c>
      <c r="M35" s="123" t="str">
        <f t="shared" ref="M35" si="50">IF(A35&lt;&gt;"","武汉威伟机械","------")</f>
        <v>武汉威伟机械</v>
      </c>
      <c r="N35" s="134" t="s">
        <v>363</v>
      </c>
      <c r="O35" s="128" t="s">
        <v>2330</v>
      </c>
      <c r="P35" s="123" t="s">
        <v>2116</v>
      </c>
      <c r="Q35" s="126">
        <v>9</v>
      </c>
      <c r="R35" s="126">
        <v>5</v>
      </c>
      <c r="S35" s="126">
        <f t="shared" ref="S35" si="51">SUM(Q35:R35)</f>
        <v>14</v>
      </c>
      <c r="T35" s="126"/>
    </row>
    <row r="36" spans="1:20" s="133" customFormat="1" ht="18.75">
      <c r="A36" s="124">
        <v>43213</v>
      </c>
      <c r="B36" s="114" t="s">
        <v>2312</v>
      </c>
      <c r="C36" s="114">
        <v>1303</v>
      </c>
      <c r="D36" s="114">
        <v>1313</v>
      </c>
      <c r="E36" s="115" t="s">
        <v>2306</v>
      </c>
      <c r="F36" s="115" t="s">
        <v>2307</v>
      </c>
      <c r="G36" s="115" t="s">
        <v>209</v>
      </c>
      <c r="H36" s="115" t="s">
        <v>467</v>
      </c>
      <c r="J36" s="132" t="s">
        <v>2379</v>
      </c>
      <c r="L36" s="127" t="s">
        <v>2337</v>
      </c>
      <c r="M36" s="123" t="str">
        <f t="shared" ref="M36" si="52">IF(A36&lt;&gt;"","武汉威伟机械","------")</f>
        <v>武汉威伟机械</v>
      </c>
      <c r="N36" s="134" t="s">
        <v>363</v>
      </c>
      <c r="O36" s="128" t="s">
        <v>2330</v>
      </c>
      <c r="P36" s="123" t="s">
        <v>2116</v>
      </c>
      <c r="Q36" s="126">
        <v>5</v>
      </c>
      <c r="R36" s="126">
        <v>8</v>
      </c>
      <c r="S36" s="126">
        <f t="shared" ref="S36" si="53">SUM(Q36:R36)</f>
        <v>13</v>
      </c>
      <c r="T36" s="126"/>
    </row>
    <row r="37" spans="1:20" s="133" customFormat="1" ht="18.75">
      <c r="A37" s="124">
        <v>43213</v>
      </c>
      <c r="B37" s="114" t="s">
        <v>2338</v>
      </c>
      <c r="C37" s="114">
        <v>1115</v>
      </c>
      <c r="D37" s="114">
        <v>1125</v>
      </c>
      <c r="E37" s="115" t="s">
        <v>2306</v>
      </c>
      <c r="F37" s="115" t="s">
        <v>2307</v>
      </c>
      <c r="G37" s="115" t="s">
        <v>209</v>
      </c>
      <c r="H37" s="115" t="s">
        <v>467</v>
      </c>
      <c r="J37" s="132" t="s">
        <v>2380</v>
      </c>
      <c r="L37" s="127" t="s">
        <v>2339</v>
      </c>
      <c r="M37" s="123" t="str">
        <f t="shared" ref="M37" si="54">IF(A37&lt;&gt;"","武汉威伟机械","------")</f>
        <v>武汉威伟机械</v>
      </c>
      <c r="N37" s="134" t="s">
        <v>363</v>
      </c>
      <c r="O37" s="128" t="s">
        <v>2330</v>
      </c>
      <c r="P37" s="123" t="s">
        <v>2116</v>
      </c>
      <c r="Q37" s="126">
        <v>4</v>
      </c>
      <c r="R37" s="126">
        <v>0</v>
      </c>
      <c r="S37" s="126">
        <f t="shared" ref="S37" si="55">SUM(Q37:R37)</f>
        <v>4</v>
      </c>
      <c r="T37" s="126"/>
    </row>
    <row r="38" spans="1:20" s="133" customFormat="1" ht="18.75">
      <c r="A38" s="124">
        <v>43213</v>
      </c>
      <c r="B38" s="114" t="s">
        <v>2312</v>
      </c>
      <c r="C38" s="114">
        <v>1021</v>
      </c>
      <c r="D38" s="114">
        <v>1031</v>
      </c>
      <c r="E38" s="115" t="s">
        <v>2306</v>
      </c>
      <c r="F38" s="115" t="s">
        <v>2307</v>
      </c>
      <c r="G38" s="115" t="s">
        <v>209</v>
      </c>
      <c r="H38" s="115" t="s">
        <v>467</v>
      </c>
      <c r="J38" s="132" t="s">
        <v>2381</v>
      </c>
      <c r="L38" s="127" t="s">
        <v>2340</v>
      </c>
      <c r="M38" s="123" t="str">
        <f t="shared" ref="M38" si="56">IF(A38&lt;&gt;"","武汉威伟机械","------")</f>
        <v>武汉威伟机械</v>
      </c>
      <c r="N38" s="134" t="s">
        <v>363</v>
      </c>
      <c r="O38" s="128" t="s">
        <v>2330</v>
      </c>
      <c r="P38" s="123" t="s">
        <v>2116</v>
      </c>
      <c r="Q38" s="126">
        <v>9</v>
      </c>
      <c r="R38" s="126">
        <v>5</v>
      </c>
      <c r="S38" s="126">
        <f t="shared" ref="S38" si="57">SUM(Q38:R38)</f>
        <v>14</v>
      </c>
      <c r="T38" s="126"/>
    </row>
    <row r="39" spans="1:20" s="133" customFormat="1" ht="18.75">
      <c r="A39" s="124">
        <v>43213</v>
      </c>
      <c r="B39" s="114" t="s">
        <v>2320</v>
      </c>
      <c r="C39" s="114">
        <v>35</v>
      </c>
      <c r="D39" s="114">
        <v>45</v>
      </c>
      <c r="E39" s="115" t="s">
        <v>2306</v>
      </c>
      <c r="F39" s="115" t="s">
        <v>2307</v>
      </c>
      <c r="G39" s="115" t="s">
        <v>209</v>
      </c>
      <c r="H39" s="115" t="s">
        <v>467</v>
      </c>
      <c r="J39" s="132" t="s">
        <v>2382</v>
      </c>
      <c r="L39" s="127" t="s">
        <v>2341</v>
      </c>
      <c r="M39" s="123" t="str">
        <f t="shared" ref="M39" si="58">IF(A39&lt;&gt;"","武汉威伟机械","------")</f>
        <v>武汉威伟机械</v>
      </c>
      <c r="N39" s="134" t="s">
        <v>363</v>
      </c>
      <c r="O39" s="128" t="s">
        <v>2330</v>
      </c>
      <c r="P39" s="123" t="s">
        <v>2116</v>
      </c>
      <c r="Q39" s="126">
        <v>9</v>
      </c>
      <c r="R39" s="126">
        <v>4</v>
      </c>
      <c r="S39" s="126">
        <f t="shared" ref="S39" si="59">SUM(Q39:R39)</f>
        <v>13</v>
      </c>
      <c r="T39" s="126"/>
    </row>
    <row r="40" spans="1:20" s="133" customFormat="1" ht="18.75">
      <c r="A40" s="124"/>
      <c r="B40" s="114"/>
      <c r="C40" s="114"/>
      <c r="D40" s="114"/>
      <c r="E40" s="115"/>
      <c r="F40" s="115"/>
      <c r="G40" s="115"/>
      <c r="H40" s="115"/>
      <c r="J40" s="131"/>
      <c r="L40" s="127"/>
      <c r="M40" s="123"/>
      <c r="N40" s="134"/>
      <c r="O40" s="128"/>
      <c r="P40" s="123"/>
      <c r="Q40" s="126"/>
      <c r="R40" s="126"/>
      <c r="S40" s="126"/>
      <c r="T40" s="126"/>
    </row>
  </sheetData>
  <phoneticPr fontId="3" type="noConversion"/>
  <conditionalFormatting sqref="I1 K1">
    <cfRule type="duplicateValues" dxfId="19" priority="5"/>
  </conditionalFormatting>
  <conditionalFormatting sqref="J1:J1048576">
    <cfRule type="duplicateValues" dxfId="18" priority="4"/>
  </conditionalFormatting>
  <conditionalFormatting sqref="K2:K28 I2:I28">
    <cfRule type="duplicateValues" dxfId="17" priority="32"/>
  </conditionalFormatting>
  <conditionalFormatting sqref="K2:K28">
    <cfRule type="duplicateValues" dxfId="16" priority="36"/>
  </conditionalFormatting>
  <conditionalFormatting sqref="I2:I28">
    <cfRule type="duplicateValues" dxfId="15" priority="38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J164"/>
  <sheetViews>
    <sheetView tabSelected="1" topLeftCell="A7" workbookViewId="0">
      <selection activeCell="A20" sqref="A20"/>
    </sheetView>
  </sheetViews>
  <sheetFormatPr defaultRowHeight="13.5"/>
  <cols>
    <col min="1" max="1" width="12.5" style="133" bestFit="1" customWidth="1"/>
    <col min="2" max="2" width="8.875" style="133" bestFit="1" customWidth="1"/>
    <col min="3" max="4" width="10.75" style="133" bestFit="1" customWidth="1"/>
    <col min="5" max="5" width="15" style="133" bestFit="1" customWidth="1"/>
    <col min="6" max="6" width="29.625" style="133" bestFit="1" customWidth="1"/>
    <col min="7" max="7" width="15" style="133" bestFit="1" customWidth="1"/>
    <col min="8" max="8" width="19.625" style="133" bestFit="1" customWidth="1"/>
    <col min="9" max="9" width="14.625" style="133" hidden="1" customWidth="1"/>
    <col min="10" max="10" width="15.25" style="133" bestFit="1" customWidth="1"/>
    <col min="11" max="11" width="18.25" style="133" hidden="1" customWidth="1"/>
    <col min="12" max="12" width="11.875" style="133" customWidth="1"/>
    <col min="13" max="13" width="15" style="133" bestFit="1" customWidth="1"/>
    <col min="14" max="14" width="12.875" style="133" customWidth="1"/>
    <col min="15" max="15" width="10.625" style="133" customWidth="1"/>
    <col min="16" max="16" width="6.25" style="133" bestFit="1" customWidth="1"/>
    <col min="17" max="18" width="18.25" style="133" bestFit="1" customWidth="1"/>
    <col min="19" max="19" width="16.75" style="133" bestFit="1" customWidth="1"/>
    <col min="20" max="20" width="17.5" style="133" bestFit="1" customWidth="1"/>
    <col min="21" max="16384" width="9" style="133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ht="18.75">
      <c r="A2" s="124">
        <v>43214</v>
      </c>
      <c r="B2" s="114" t="s">
        <v>1206</v>
      </c>
      <c r="C2" s="114">
        <v>1459</v>
      </c>
      <c r="D2" s="114">
        <v>1636</v>
      </c>
      <c r="E2" s="115" t="s">
        <v>235</v>
      </c>
      <c r="F2" s="115" t="s">
        <v>251</v>
      </c>
      <c r="G2" s="115" t="s">
        <v>203</v>
      </c>
      <c r="H2" s="115" t="s">
        <v>1211</v>
      </c>
      <c r="J2" s="131" t="s">
        <v>2383</v>
      </c>
      <c r="L2" s="127" t="s">
        <v>2384</v>
      </c>
      <c r="M2" s="123" t="str">
        <f t="shared" ref="M2" si="0">IF(A2&lt;&gt;"","武汉威伟机械","------")</f>
        <v>武汉威伟机械</v>
      </c>
      <c r="N2" s="134" t="str">
        <f>VLOOKUP(O2,ch!A:B,2,0)</f>
        <v>鄂ABY277</v>
      </c>
      <c r="O2" s="128" t="s">
        <v>1336</v>
      </c>
      <c r="P2" s="123" t="s">
        <v>2116</v>
      </c>
      <c r="Q2" s="126">
        <v>14</v>
      </c>
      <c r="R2" s="126">
        <v>1</v>
      </c>
      <c r="S2" s="126">
        <f t="shared" ref="S2" si="1">SUM(Q2:R2)</f>
        <v>15</v>
      </c>
      <c r="T2" s="126"/>
    </row>
    <row r="3" spans="1:62" ht="18.75">
      <c r="A3" s="124">
        <v>43214</v>
      </c>
      <c r="B3" s="114" t="s">
        <v>1206</v>
      </c>
      <c r="C3" s="114">
        <v>1315</v>
      </c>
      <c r="D3" s="114">
        <v>1439</v>
      </c>
      <c r="E3" s="115" t="s">
        <v>235</v>
      </c>
      <c r="F3" s="115" t="s">
        <v>251</v>
      </c>
      <c r="G3" s="115" t="s">
        <v>203</v>
      </c>
      <c r="H3" s="115" t="s">
        <v>1211</v>
      </c>
      <c r="J3" s="131" t="s">
        <v>2385</v>
      </c>
      <c r="L3" s="127" t="s">
        <v>2386</v>
      </c>
      <c r="M3" s="123" t="str">
        <f t="shared" ref="M3:M11" si="2">IF(A3&lt;&gt;"","武汉威伟机械","------")</f>
        <v>武汉威伟机械</v>
      </c>
      <c r="N3" s="134" t="str">
        <f>VLOOKUP(O3,ch!A:B,2,0)</f>
        <v>鄂AMR731</v>
      </c>
      <c r="O3" s="128" t="s">
        <v>1091</v>
      </c>
      <c r="P3" s="123" t="s">
        <v>2116</v>
      </c>
      <c r="Q3" s="126">
        <v>14</v>
      </c>
      <c r="R3" s="126">
        <v>0</v>
      </c>
      <c r="S3" s="126">
        <f t="shared" ref="S3:S11" si="3">SUM(Q3:R3)</f>
        <v>14</v>
      </c>
      <c r="T3" s="126"/>
    </row>
    <row r="4" spans="1:62" ht="18.75">
      <c r="A4" s="124">
        <v>43214</v>
      </c>
      <c r="B4" s="114" t="s">
        <v>2292</v>
      </c>
      <c r="C4" s="114">
        <v>1925</v>
      </c>
      <c r="D4" s="114">
        <v>2106</v>
      </c>
      <c r="E4" s="115" t="s">
        <v>235</v>
      </c>
      <c r="F4" s="115" t="s">
        <v>251</v>
      </c>
      <c r="G4" s="115" t="s">
        <v>203</v>
      </c>
      <c r="H4" s="115" t="s">
        <v>1211</v>
      </c>
      <c r="J4" s="131" t="s">
        <v>2398</v>
      </c>
      <c r="L4" s="127" t="s">
        <v>2399</v>
      </c>
      <c r="M4" s="123" t="str">
        <f t="shared" ref="M4" si="4">IF(A4&lt;&gt;"","武汉威伟机械","------")</f>
        <v>武汉威伟机械</v>
      </c>
      <c r="N4" s="134" t="str">
        <f>VLOOKUP(O4,ch!A:B,2,0)</f>
        <v>鄂ABY256</v>
      </c>
      <c r="O4" s="128" t="s">
        <v>250</v>
      </c>
      <c r="P4" s="123" t="s">
        <v>2116</v>
      </c>
      <c r="Q4" s="126">
        <v>14</v>
      </c>
      <c r="R4" s="126">
        <v>0</v>
      </c>
      <c r="S4" s="126">
        <f t="shared" ref="S4" si="5">SUM(Q4:R4)</f>
        <v>14</v>
      </c>
      <c r="T4" s="126" t="s">
        <v>2400</v>
      </c>
    </row>
    <row r="5" spans="1:62" ht="18.75">
      <c r="A5" s="124">
        <v>43214</v>
      </c>
      <c r="B5" s="114" t="s">
        <v>2292</v>
      </c>
      <c r="C5" s="114">
        <v>1810</v>
      </c>
      <c r="D5" s="114">
        <v>1943</v>
      </c>
      <c r="E5" s="115" t="s">
        <v>235</v>
      </c>
      <c r="F5" s="115" t="s">
        <v>251</v>
      </c>
      <c r="G5" s="115" t="s">
        <v>203</v>
      </c>
      <c r="H5" s="115" t="s">
        <v>1211</v>
      </c>
      <c r="J5" s="131" t="s">
        <v>2396</v>
      </c>
      <c r="L5" s="127" t="s">
        <v>2397</v>
      </c>
      <c r="M5" s="123" t="str">
        <f t="shared" ref="M5" si="6">IF(A5&lt;&gt;"","武汉威伟机械","------")</f>
        <v>武汉威伟机械</v>
      </c>
      <c r="N5" s="134" t="str">
        <f>VLOOKUP(O5,ch!A:B,2,0)</f>
        <v>鄂ANH299</v>
      </c>
      <c r="O5" s="128" t="s">
        <v>1821</v>
      </c>
      <c r="P5" s="123" t="s">
        <v>2116</v>
      </c>
      <c r="Q5" s="126">
        <v>14</v>
      </c>
      <c r="R5" s="126">
        <v>0</v>
      </c>
      <c r="S5" s="126">
        <f t="shared" ref="S5" si="7">SUM(Q5:R5)</f>
        <v>14</v>
      </c>
      <c r="T5" s="126" t="s">
        <v>1991</v>
      </c>
    </row>
    <row r="6" spans="1:62" ht="18.75">
      <c r="A6" s="124">
        <v>43214</v>
      </c>
      <c r="B6" s="114" t="s">
        <v>2292</v>
      </c>
      <c r="C6" s="114">
        <v>1830</v>
      </c>
      <c r="D6" s="114">
        <v>2012</v>
      </c>
      <c r="E6" s="115" t="s">
        <v>235</v>
      </c>
      <c r="F6" s="115" t="s">
        <v>251</v>
      </c>
      <c r="G6" s="115" t="s">
        <v>203</v>
      </c>
      <c r="H6" s="115" t="s">
        <v>1211</v>
      </c>
      <c r="J6" s="131" t="s">
        <v>2394</v>
      </c>
      <c r="L6" s="127" t="s">
        <v>2395</v>
      </c>
      <c r="M6" s="123" t="str">
        <f t="shared" ref="M6" si="8">IF(A6&lt;&gt;"","武汉威伟机械","------")</f>
        <v>武汉威伟机械</v>
      </c>
      <c r="N6" s="134" t="str">
        <f>VLOOKUP(O6,ch!A:B,2,0)</f>
        <v>鄂FJU350</v>
      </c>
      <c r="O6" s="128" t="s">
        <v>48</v>
      </c>
      <c r="P6" s="123" t="s">
        <v>2116</v>
      </c>
      <c r="Q6" s="126">
        <v>14</v>
      </c>
      <c r="R6" s="126">
        <v>0</v>
      </c>
      <c r="S6" s="126">
        <f t="shared" ref="S6" si="9">SUM(Q6:R6)</f>
        <v>14</v>
      </c>
      <c r="T6" s="126" t="s">
        <v>1789</v>
      </c>
    </row>
    <row r="7" spans="1:62" ht="18.75">
      <c r="A7" s="124">
        <v>43214</v>
      </c>
      <c r="B7" s="114" t="s">
        <v>1815</v>
      </c>
      <c r="C7" s="114">
        <v>1929</v>
      </c>
      <c r="D7" s="114">
        <v>2105</v>
      </c>
      <c r="E7" s="115" t="s">
        <v>201</v>
      </c>
      <c r="F7" s="115" t="s">
        <v>1094</v>
      </c>
      <c r="G7" s="115" t="s">
        <v>203</v>
      </c>
      <c r="H7" s="115" t="s">
        <v>1211</v>
      </c>
      <c r="J7" s="131" t="s">
        <v>2401</v>
      </c>
      <c r="L7" s="127" t="s">
        <v>2402</v>
      </c>
      <c r="M7" s="123" t="str">
        <f t="shared" ref="M7" si="10">IF(A7&lt;&gt;"","武汉威伟机械","------")</f>
        <v>武汉威伟机械</v>
      </c>
      <c r="N7" s="134" t="str">
        <f>VLOOKUP(O7,ch!A:B,2,0)</f>
        <v>鄂AFE237</v>
      </c>
      <c r="O7" s="128" t="s">
        <v>2403</v>
      </c>
      <c r="P7" s="123" t="s">
        <v>2116</v>
      </c>
      <c r="Q7" s="126">
        <v>13</v>
      </c>
      <c r="R7" s="126">
        <v>0</v>
      </c>
      <c r="S7" s="126">
        <f t="shared" ref="S7" si="11">SUM(Q7:R7)</f>
        <v>13</v>
      </c>
      <c r="T7" s="126" t="s">
        <v>1789</v>
      </c>
    </row>
    <row r="8" spans="1:62" ht="18.75">
      <c r="A8" s="124">
        <v>43214</v>
      </c>
      <c r="B8" s="114" t="s">
        <v>2389</v>
      </c>
      <c r="C8" s="114">
        <v>1800</v>
      </c>
      <c r="D8" s="114"/>
      <c r="E8" s="115" t="s">
        <v>1763</v>
      </c>
      <c r="F8" s="115" t="s">
        <v>1764</v>
      </c>
      <c r="G8" s="115" t="s">
        <v>1810</v>
      </c>
      <c r="H8" s="115" t="s">
        <v>1811</v>
      </c>
      <c r="J8" s="131" t="s">
        <v>2390</v>
      </c>
      <c r="L8" s="127" t="s">
        <v>2391</v>
      </c>
      <c r="M8" s="123" t="str">
        <f t="shared" si="2"/>
        <v>武汉威伟机械</v>
      </c>
      <c r="N8" s="134" t="str">
        <f>VLOOKUP(O8,ch!A:B,2,0)</f>
        <v>鄂AZR992</v>
      </c>
      <c r="O8" s="128" t="s">
        <v>107</v>
      </c>
      <c r="P8" s="123" t="s">
        <v>2116</v>
      </c>
      <c r="Q8" s="126">
        <v>14</v>
      </c>
      <c r="R8" s="126">
        <v>0</v>
      </c>
      <c r="S8" s="126">
        <f t="shared" si="3"/>
        <v>14</v>
      </c>
      <c r="T8" s="126"/>
    </row>
    <row r="9" spans="1:62" ht="18.75">
      <c r="A9" s="124">
        <v>43214</v>
      </c>
      <c r="B9" s="114" t="s">
        <v>1762</v>
      </c>
      <c r="C9" s="114">
        <v>1530</v>
      </c>
      <c r="D9" s="114">
        <v>1730</v>
      </c>
      <c r="E9" s="115" t="s">
        <v>1763</v>
      </c>
      <c r="F9" s="115" t="s">
        <v>1764</v>
      </c>
      <c r="G9" s="115" t="s">
        <v>1810</v>
      </c>
      <c r="H9" s="115" t="s">
        <v>1811</v>
      </c>
      <c r="J9" s="131" t="s">
        <v>2414</v>
      </c>
      <c r="L9" s="127" t="s">
        <v>2415</v>
      </c>
      <c r="M9" s="123" t="str">
        <f t="shared" ref="M9" si="12">IF(A9&lt;&gt;"","武汉威伟机械","------")</f>
        <v>武汉威伟机械</v>
      </c>
      <c r="N9" s="134" t="str">
        <f>VLOOKUP(O9,ch!A:B,2,0)</f>
        <v>鄂FJU350</v>
      </c>
      <c r="O9" s="128" t="s">
        <v>48</v>
      </c>
      <c r="P9" s="123" t="s">
        <v>2116</v>
      </c>
      <c r="Q9" s="126">
        <v>14</v>
      </c>
      <c r="R9" s="126">
        <v>0</v>
      </c>
      <c r="S9" s="126">
        <f t="shared" ref="S9" si="13">SUM(Q9:R9)</f>
        <v>14</v>
      </c>
      <c r="T9" s="126"/>
    </row>
    <row r="10" spans="1:62" ht="18.75">
      <c r="A10" s="124">
        <v>43214</v>
      </c>
      <c r="B10" s="114" t="s">
        <v>1762</v>
      </c>
      <c r="C10" s="114">
        <v>1550</v>
      </c>
      <c r="D10" s="114">
        <v>1715</v>
      </c>
      <c r="E10" s="115" t="s">
        <v>1763</v>
      </c>
      <c r="F10" s="115" t="s">
        <v>1764</v>
      </c>
      <c r="G10" s="115" t="s">
        <v>1810</v>
      </c>
      <c r="H10" s="115" t="s">
        <v>1811</v>
      </c>
      <c r="J10" s="131" t="s">
        <v>2418</v>
      </c>
      <c r="L10" s="127" t="s">
        <v>2419</v>
      </c>
      <c r="M10" s="123" t="str">
        <f t="shared" ref="M10" si="14">IF(A10&lt;&gt;"","武汉威伟机械","------")</f>
        <v>武汉威伟机械</v>
      </c>
      <c r="N10" s="134" t="str">
        <f>VLOOKUP(O10,ch!A:B,2,0)</f>
        <v>鄂AHB101</v>
      </c>
      <c r="O10" s="128" t="s">
        <v>275</v>
      </c>
      <c r="P10" s="123" t="s">
        <v>2116</v>
      </c>
      <c r="Q10" s="126">
        <v>14</v>
      </c>
      <c r="R10" s="126">
        <v>0</v>
      </c>
      <c r="S10" s="126">
        <f t="shared" ref="S10" si="15">SUM(Q10:R10)</f>
        <v>14</v>
      </c>
      <c r="T10" s="126"/>
    </row>
    <row r="11" spans="1:62" ht="18.75">
      <c r="A11" s="124">
        <v>43214</v>
      </c>
      <c r="B11" s="114" t="s">
        <v>1489</v>
      </c>
      <c r="C11" s="114">
        <v>5</v>
      </c>
      <c r="D11" s="114">
        <v>16</v>
      </c>
      <c r="E11" s="115" t="s">
        <v>982</v>
      </c>
      <c r="F11" s="115" t="s">
        <v>517</v>
      </c>
      <c r="G11" s="115" t="s">
        <v>203</v>
      </c>
      <c r="H11" s="115" t="s">
        <v>1211</v>
      </c>
      <c r="J11" s="131" t="s">
        <v>2387</v>
      </c>
      <c r="L11" s="127" t="s">
        <v>2388</v>
      </c>
      <c r="M11" s="123" t="str">
        <f t="shared" si="2"/>
        <v>武汉威伟机械</v>
      </c>
      <c r="N11" s="134" t="str">
        <f>VLOOKUP(O11,ch!A:B,2,0)</f>
        <v>鄂AZV377</v>
      </c>
      <c r="O11" s="128" t="s">
        <v>239</v>
      </c>
      <c r="P11" s="123" t="s">
        <v>2116</v>
      </c>
      <c r="Q11" s="126">
        <v>7</v>
      </c>
      <c r="R11" s="126">
        <v>0</v>
      </c>
      <c r="S11" s="126">
        <f t="shared" si="3"/>
        <v>7</v>
      </c>
      <c r="T11" s="126"/>
    </row>
    <row r="12" spans="1:62" ht="18.75">
      <c r="A12" s="124">
        <v>43214</v>
      </c>
      <c r="B12" s="114" t="s">
        <v>1181</v>
      </c>
      <c r="C12" s="114">
        <v>1828</v>
      </c>
      <c r="D12" s="114">
        <v>1850</v>
      </c>
      <c r="E12" s="115" t="s">
        <v>982</v>
      </c>
      <c r="F12" s="115" t="s">
        <v>517</v>
      </c>
      <c r="G12" s="115" t="s">
        <v>203</v>
      </c>
      <c r="H12" s="115" t="s">
        <v>1211</v>
      </c>
      <c r="J12" s="131" t="s">
        <v>2392</v>
      </c>
      <c r="L12" s="127" t="s">
        <v>2393</v>
      </c>
      <c r="M12" s="123" t="str">
        <f t="shared" ref="M12:M22" si="16">IF(A12&lt;&gt;"","武汉威伟机械","------")</f>
        <v>武汉威伟机械</v>
      </c>
      <c r="N12" s="134" t="str">
        <f>VLOOKUP(O12,ch!A:B,2,0)</f>
        <v>鄂AZV373</v>
      </c>
      <c r="O12" s="128" t="s">
        <v>2294</v>
      </c>
      <c r="P12" s="123" t="s">
        <v>2116</v>
      </c>
      <c r="Q12" s="126">
        <v>4</v>
      </c>
      <c r="R12" s="126">
        <v>0</v>
      </c>
      <c r="S12" s="126">
        <f t="shared" ref="S12:S22" si="17">SUM(Q12:R12)</f>
        <v>4</v>
      </c>
      <c r="T12" s="126"/>
    </row>
    <row r="13" spans="1:62" ht="18.75">
      <c r="A13" s="124">
        <v>43214</v>
      </c>
      <c r="B13" s="114" t="s">
        <v>1797</v>
      </c>
      <c r="C13" s="114">
        <v>2156</v>
      </c>
      <c r="D13" s="114">
        <v>2211</v>
      </c>
      <c r="E13" s="115" t="s">
        <v>982</v>
      </c>
      <c r="F13" s="115" t="s">
        <v>517</v>
      </c>
      <c r="G13" s="115" t="s">
        <v>203</v>
      </c>
      <c r="H13" s="115" t="s">
        <v>1211</v>
      </c>
      <c r="J13" s="131" t="s">
        <v>2416</v>
      </c>
      <c r="L13" s="127" t="s">
        <v>2417</v>
      </c>
      <c r="M13" s="123" t="str">
        <f t="shared" ref="M13" si="18">IF(A13&lt;&gt;"","武汉威伟机械","------")</f>
        <v>武汉威伟机械</v>
      </c>
      <c r="N13" s="134" t="str">
        <f>VLOOKUP(O13,ch!A:B,2,0)</f>
        <v>鄂AZV377</v>
      </c>
      <c r="O13" s="128" t="s">
        <v>239</v>
      </c>
      <c r="P13" s="123" t="s">
        <v>2116</v>
      </c>
      <c r="Q13" s="126">
        <v>5</v>
      </c>
      <c r="R13" s="126">
        <v>0</v>
      </c>
      <c r="S13" s="126">
        <f t="shared" ref="S13" si="19">SUM(Q13:R13)</f>
        <v>5</v>
      </c>
      <c r="T13" s="126"/>
    </row>
    <row r="14" spans="1:62" ht="18.75">
      <c r="A14" s="124">
        <v>43214</v>
      </c>
      <c r="B14" s="114" t="s">
        <v>1797</v>
      </c>
      <c r="C14" s="114">
        <v>2148</v>
      </c>
      <c r="D14" s="114">
        <v>2159</v>
      </c>
      <c r="E14" s="115" t="s">
        <v>982</v>
      </c>
      <c r="F14" s="115" t="s">
        <v>517</v>
      </c>
      <c r="G14" s="115" t="s">
        <v>203</v>
      </c>
      <c r="H14" s="115" t="s">
        <v>1211</v>
      </c>
      <c r="J14" s="131" t="s">
        <v>2420</v>
      </c>
      <c r="L14" s="127" t="s">
        <v>2421</v>
      </c>
      <c r="M14" s="123" t="str">
        <f t="shared" ref="M14" si="20">IF(A14&lt;&gt;"","武汉威伟机械","------")</f>
        <v>武汉威伟机械</v>
      </c>
      <c r="N14" s="134" t="str">
        <f>VLOOKUP(O14,ch!A:B,2,0)</f>
        <v>鄂AF1588</v>
      </c>
      <c r="O14" s="128" t="s">
        <v>117</v>
      </c>
      <c r="P14" s="123" t="s">
        <v>2116</v>
      </c>
      <c r="Q14" s="126">
        <v>14</v>
      </c>
      <c r="R14" s="126">
        <v>0</v>
      </c>
      <c r="S14" s="126">
        <f t="shared" ref="S14" si="21">SUM(Q14:R14)</f>
        <v>14</v>
      </c>
      <c r="T14" s="126"/>
    </row>
    <row r="15" spans="1:62" ht="18.75">
      <c r="A15" s="124">
        <v>43214</v>
      </c>
      <c r="B15" s="114" t="s">
        <v>1797</v>
      </c>
      <c r="C15" s="114">
        <v>1952</v>
      </c>
      <c r="D15" s="114">
        <v>2029</v>
      </c>
      <c r="E15" s="115" t="s">
        <v>982</v>
      </c>
      <c r="F15" s="115" t="s">
        <v>517</v>
      </c>
      <c r="G15" s="115" t="s">
        <v>203</v>
      </c>
      <c r="H15" s="115" t="s">
        <v>1211</v>
      </c>
      <c r="J15" s="131" t="s">
        <v>2422</v>
      </c>
      <c r="L15" s="127" t="s">
        <v>2423</v>
      </c>
      <c r="M15" s="123" t="str">
        <f t="shared" ref="M15" si="22">IF(A15&lt;&gt;"","武汉威伟机械","------")</f>
        <v>武汉威伟机械</v>
      </c>
      <c r="N15" s="134" t="str">
        <f>VLOOKUP(O15,ch!A:B,2,0)</f>
        <v>鄂AF1588</v>
      </c>
      <c r="O15" s="128" t="s">
        <v>117</v>
      </c>
      <c r="P15" s="123" t="s">
        <v>2116</v>
      </c>
      <c r="Q15" s="126">
        <v>12</v>
      </c>
      <c r="R15" s="126">
        <v>0</v>
      </c>
      <c r="S15" s="126">
        <f t="shared" ref="S15" si="23">SUM(Q15:R15)</f>
        <v>12</v>
      </c>
      <c r="T15" s="126"/>
    </row>
    <row r="16" spans="1:62" ht="18.75">
      <c r="A16" s="124">
        <v>43214</v>
      </c>
      <c r="B16" s="114" t="s">
        <v>307</v>
      </c>
      <c r="C16" s="114">
        <v>1906</v>
      </c>
      <c r="D16" s="114">
        <v>1929</v>
      </c>
      <c r="E16" s="115" t="s">
        <v>982</v>
      </c>
      <c r="F16" s="115" t="s">
        <v>517</v>
      </c>
      <c r="G16" s="115" t="s">
        <v>203</v>
      </c>
      <c r="H16" s="115" t="s">
        <v>1211</v>
      </c>
      <c r="J16" s="131" t="s">
        <v>2424</v>
      </c>
      <c r="L16" s="127" t="s">
        <v>2425</v>
      </c>
      <c r="M16" s="123" t="str">
        <f t="shared" ref="M16" si="24">IF(A16&lt;&gt;"","武汉威伟机械","------")</f>
        <v>武汉威伟机械</v>
      </c>
      <c r="N16" s="134" t="str">
        <f>VLOOKUP(O16,ch!A:B,2,0)</f>
        <v>鄂AF1588</v>
      </c>
      <c r="O16" s="128" t="s">
        <v>117</v>
      </c>
      <c r="P16" s="123" t="s">
        <v>2116</v>
      </c>
      <c r="Q16" s="126">
        <v>7</v>
      </c>
      <c r="R16" s="126">
        <v>0</v>
      </c>
      <c r="S16" s="126">
        <f t="shared" ref="S16" si="25">SUM(Q16:R16)</f>
        <v>7</v>
      </c>
      <c r="T16" s="126"/>
    </row>
    <row r="17" spans="1:20" ht="18.75">
      <c r="A17" s="124">
        <v>43214</v>
      </c>
      <c r="B17" s="114" t="s">
        <v>307</v>
      </c>
      <c r="C17" s="114">
        <v>1739</v>
      </c>
      <c r="D17" s="114">
        <v>1750</v>
      </c>
      <c r="E17" s="115" t="s">
        <v>982</v>
      </c>
      <c r="F17" s="115" t="s">
        <v>517</v>
      </c>
      <c r="G17" s="115" t="s">
        <v>203</v>
      </c>
      <c r="H17" s="115" t="s">
        <v>1211</v>
      </c>
      <c r="J17" s="131" t="s">
        <v>2426</v>
      </c>
      <c r="L17" s="127" t="s">
        <v>2427</v>
      </c>
      <c r="M17" s="123" t="str">
        <f t="shared" ref="M17" si="26">IF(A17&lt;&gt;"","武汉威伟机械","------")</f>
        <v>武汉威伟机械</v>
      </c>
      <c r="N17" s="134" t="str">
        <f>VLOOKUP(O17,ch!A:B,2,0)</f>
        <v>鄂AF1588</v>
      </c>
      <c r="O17" s="128" t="s">
        <v>117</v>
      </c>
      <c r="P17" s="123" t="s">
        <v>2116</v>
      </c>
      <c r="Q17" s="126">
        <v>12</v>
      </c>
      <c r="R17" s="126">
        <v>0</v>
      </c>
      <c r="S17" s="126">
        <f t="shared" ref="S17" si="27">SUM(Q17:R17)</f>
        <v>12</v>
      </c>
      <c r="T17" s="126"/>
    </row>
    <row r="18" spans="1:20" ht="18.75">
      <c r="A18" s="124">
        <v>43214</v>
      </c>
      <c r="B18" s="114" t="s">
        <v>307</v>
      </c>
      <c r="C18" s="114">
        <v>1610</v>
      </c>
      <c r="D18" s="114">
        <v>1630</v>
      </c>
      <c r="E18" s="115" t="s">
        <v>982</v>
      </c>
      <c r="F18" s="115" t="s">
        <v>517</v>
      </c>
      <c r="G18" s="115" t="s">
        <v>203</v>
      </c>
      <c r="H18" s="115" t="s">
        <v>1211</v>
      </c>
      <c r="J18" s="131" t="s">
        <v>2428</v>
      </c>
      <c r="L18" s="127" t="s">
        <v>2429</v>
      </c>
      <c r="M18" s="123" t="str">
        <f t="shared" ref="M18" si="28">IF(A18&lt;&gt;"","武汉威伟机械","------")</f>
        <v>武汉威伟机械</v>
      </c>
      <c r="N18" s="134" t="str">
        <f>VLOOKUP(O18,ch!A:B,2,0)</f>
        <v>鄂AF1588</v>
      </c>
      <c r="O18" s="128" t="s">
        <v>117</v>
      </c>
      <c r="P18" s="123" t="s">
        <v>2116</v>
      </c>
      <c r="Q18" s="126">
        <v>13</v>
      </c>
      <c r="R18" s="126">
        <v>0</v>
      </c>
      <c r="S18" s="126">
        <f t="shared" ref="S18" si="29">SUM(Q18:R18)</f>
        <v>13</v>
      </c>
      <c r="T18" s="126"/>
    </row>
    <row r="19" spans="1:20" ht="18.75">
      <c r="A19" s="124">
        <v>43214</v>
      </c>
      <c r="B19" s="114" t="s">
        <v>307</v>
      </c>
      <c r="C19" s="114">
        <v>1150</v>
      </c>
      <c r="D19" s="114">
        <v>1200</v>
      </c>
      <c r="E19" s="115" t="s">
        <v>982</v>
      </c>
      <c r="F19" s="115" t="s">
        <v>517</v>
      </c>
      <c r="G19" s="115" t="s">
        <v>203</v>
      </c>
      <c r="H19" s="115" t="s">
        <v>1211</v>
      </c>
      <c r="J19" s="131" t="s">
        <v>2430</v>
      </c>
      <c r="L19" s="127" t="s">
        <v>2431</v>
      </c>
      <c r="M19" s="123" t="str">
        <f t="shared" ref="M19" si="30">IF(A19&lt;&gt;"","武汉威伟机械","------")</f>
        <v>武汉威伟机械</v>
      </c>
      <c r="N19" s="134" t="str">
        <f>VLOOKUP(O19,ch!A:B,2,0)</f>
        <v>鄂AF1588</v>
      </c>
      <c r="O19" s="128" t="s">
        <v>117</v>
      </c>
      <c r="P19" s="123" t="s">
        <v>2116</v>
      </c>
      <c r="Q19" s="126">
        <v>11</v>
      </c>
      <c r="R19" s="126">
        <v>0</v>
      </c>
      <c r="S19" s="126">
        <f t="shared" ref="S19" si="31">SUM(Q19:R19)</f>
        <v>11</v>
      </c>
      <c r="T19" s="126"/>
    </row>
    <row r="20" spans="1:20" ht="18.75">
      <c r="A20" s="124">
        <v>43214</v>
      </c>
      <c r="B20" s="114" t="s">
        <v>307</v>
      </c>
      <c r="C20" s="114">
        <v>940</v>
      </c>
      <c r="D20" s="114">
        <v>1000</v>
      </c>
      <c r="E20" s="115" t="s">
        <v>982</v>
      </c>
      <c r="F20" s="115" t="s">
        <v>517</v>
      </c>
      <c r="G20" s="115" t="s">
        <v>203</v>
      </c>
      <c r="H20" s="115" t="s">
        <v>1211</v>
      </c>
      <c r="J20" s="131" t="s">
        <v>2432</v>
      </c>
      <c r="L20" s="127" t="s">
        <v>2433</v>
      </c>
      <c r="M20" s="123" t="str">
        <f t="shared" ref="M20" si="32">IF(A20&lt;&gt;"","武汉威伟机械","------")</f>
        <v>武汉威伟机械</v>
      </c>
      <c r="N20" s="134" t="str">
        <f>VLOOKUP(O20,ch!A:B,2,0)</f>
        <v>鄂AF1588</v>
      </c>
      <c r="O20" s="128" t="s">
        <v>117</v>
      </c>
      <c r="P20" s="123" t="s">
        <v>2116</v>
      </c>
      <c r="Q20" s="126">
        <v>12</v>
      </c>
      <c r="R20" s="126">
        <v>0</v>
      </c>
      <c r="S20" s="126">
        <f t="shared" ref="S20" si="33">SUM(Q20:R20)</f>
        <v>12</v>
      </c>
      <c r="T20" s="126"/>
    </row>
    <row r="21" spans="1:20" ht="18.75">
      <c r="A21" s="124">
        <v>43214</v>
      </c>
      <c r="B21" s="114" t="s">
        <v>1769</v>
      </c>
      <c r="C21" s="114">
        <v>1717</v>
      </c>
      <c r="D21" s="114">
        <v>1727</v>
      </c>
      <c r="E21" s="115" t="s">
        <v>1763</v>
      </c>
      <c r="F21" s="115" t="s">
        <v>1770</v>
      </c>
      <c r="G21" s="115" t="s">
        <v>982</v>
      </c>
      <c r="H21" s="115" t="s">
        <v>467</v>
      </c>
      <c r="J21" s="131" t="s">
        <v>2404</v>
      </c>
      <c r="L21" s="127" t="s">
        <v>2405</v>
      </c>
      <c r="M21" s="123" t="str">
        <f t="shared" si="16"/>
        <v>武汉威伟机械</v>
      </c>
      <c r="N21" s="134" t="str">
        <f>VLOOKUP(O21,ch!A:B,2,0)</f>
        <v>鄂AZR876</v>
      </c>
      <c r="O21" s="128" t="s">
        <v>1226</v>
      </c>
      <c r="P21" s="123" t="s">
        <v>2116</v>
      </c>
      <c r="Q21" s="126">
        <v>12</v>
      </c>
      <c r="R21" s="126">
        <v>0</v>
      </c>
      <c r="S21" s="126">
        <f t="shared" si="17"/>
        <v>12</v>
      </c>
      <c r="T21" s="126"/>
    </row>
    <row r="22" spans="1:20" ht="18.75">
      <c r="A22" s="124">
        <v>43214</v>
      </c>
      <c r="B22" s="114" t="s">
        <v>1086</v>
      </c>
      <c r="C22" s="114">
        <v>1625</v>
      </c>
      <c r="D22" s="114">
        <v>1635</v>
      </c>
      <c r="E22" s="115" t="s">
        <v>203</v>
      </c>
      <c r="F22" s="115" t="s">
        <v>1211</v>
      </c>
      <c r="G22" s="115" t="s">
        <v>982</v>
      </c>
      <c r="H22" s="115" t="s">
        <v>467</v>
      </c>
      <c r="J22" s="131" t="s">
        <v>2406</v>
      </c>
      <c r="L22" s="127" t="s">
        <v>2407</v>
      </c>
      <c r="M22" s="123" t="str">
        <f t="shared" si="16"/>
        <v>武汉威伟机械</v>
      </c>
      <c r="N22" s="134" t="str">
        <f>VLOOKUP(O22,ch!A:B,2,0)</f>
        <v>鄂AZR876</v>
      </c>
      <c r="O22" s="128" t="s">
        <v>1226</v>
      </c>
      <c r="P22" s="123" t="s">
        <v>2116</v>
      </c>
      <c r="Q22" s="126">
        <v>10</v>
      </c>
      <c r="R22" s="126">
        <v>4</v>
      </c>
      <c r="S22" s="126">
        <f t="shared" si="17"/>
        <v>14</v>
      </c>
      <c r="T22" s="126"/>
    </row>
    <row r="23" spans="1:20" ht="18.75">
      <c r="A23" s="124">
        <v>43214</v>
      </c>
      <c r="B23" s="114" t="s">
        <v>1086</v>
      </c>
      <c r="C23" s="114">
        <v>1418</v>
      </c>
      <c r="D23" s="114">
        <v>1428</v>
      </c>
      <c r="E23" s="115" t="s">
        <v>203</v>
      </c>
      <c r="F23" s="115" t="s">
        <v>1211</v>
      </c>
      <c r="G23" s="115" t="s">
        <v>982</v>
      </c>
      <c r="H23" s="115" t="s">
        <v>467</v>
      </c>
      <c r="J23" s="131" t="s">
        <v>2408</v>
      </c>
      <c r="L23" s="127" t="s">
        <v>2409</v>
      </c>
      <c r="M23" s="123" t="str">
        <f t="shared" ref="M23" si="34">IF(A23&lt;&gt;"","武汉威伟机械","------")</f>
        <v>武汉威伟机械</v>
      </c>
      <c r="N23" s="134" t="str">
        <f>VLOOKUP(O23,ch!A:B,2,0)</f>
        <v>鄂AZR876</v>
      </c>
      <c r="O23" s="128" t="s">
        <v>1226</v>
      </c>
      <c r="P23" s="123" t="s">
        <v>2116</v>
      </c>
      <c r="Q23" s="126">
        <v>7</v>
      </c>
      <c r="R23" s="126">
        <v>7</v>
      </c>
      <c r="S23" s="126">
        <f t="shared" ref="S23" si="35">SUM(Q23:R23)</f>
        <v>14</v>
      </c>
      <c r="T23" s="126"/>
    </row>
    <row r="24" spans="1:20" ht="18.75">
      <c r="A24" s="124">
        <v>43214</v>
      </c>
      <c r="B24" s="114" t="s">
        <v>288</v>
      </c>
      <c r="C24" s="114">
        <v>1149</v>
      </c>
      <c r="D24" s="114">
        <v>1158</v>
      </c>
      <c r="E24" s="115" t="s">
        <v>203</v>
      </c>
      <c r="F24" s="115" t="s">
        <v>1211</v>
      </c>
      <c r="G24" s="115" t="s">
        <v>982</v>
      </c>
      <c r="H24" s="115" t="s">
        <v>467</v>
      </c>
      <c r="J24" s="131" t="s">
        <v>2410</v>
      </c>
      <c r="L24" s="127" t="s">
        <v>2411</v>
      </c>
      <c r="M24" s="123" t="str">
        <f t="shared" ref="M24" si="36">IF(A24&lt;&gt;"","武汉威伟机械","------")</f>
        <v>武汉威伟机械</v>
      </c>
      <c r="N24" s="134" t="str">
        <f>VLOOKUP(O24,ch!A:B,2,0)</f>
        <v>鄂AZR876</v>
      </c>
      <c r="O24" s="128" t="s">
        <v>1226</v>
      </c>
      <c r="P24" s="123" t="s">
        <v>2116</v>
      </c>
      <c r="Q24" s="126">
        <v>7</v>
      </c>
      <c r="R24" s="126">
        <v>7</v>
      </c>
      <c r="S24" s="126">
        <f t="shared" ref="S24" si="37">SUM(Q24:R24)</f>
        <v>14</v>
      </c>
      <c r="T24" s="126"/>
    </row>
    <row r="25" spans="1:20" ht="18.75">
      <c r="A25" s="124">
        <v>43214</v>
      </c>
      <c r="B25" s="114" t="s">
        <v>71</v>
      </c>
      <c r="C25" s="114">
        <v>1015</v>
      </c>
      <c r="D25" s="114">
        <v>1025</v>
      </c>
      <c r="E25" s="115" t="s">
        <v>203</v>
      </c>
      <c r="F25" s="115" t="s">
        <v>1211</v>
      </c>
      <c r="G25" s="115" t="s">
        <v>982</v>
      </c>
      <c r="H25" s="115" t="s">
        <v>467</v>
      </c>
      <c r="J25" s="131" t="s">
        <v>2412</v>
      </c>
      <c r="L25" s="127" t="s">
        <v>2413</v>
      </c>
      <c r="M25" s="123" t="str">
        <f t="shared" ref="M25" si="38">IF(A25&lt;&gt;"","武汉威伟机械","------")</f>
        <v>武汉威伟机械</v>
      </c>
      <c r="N25" s="134" t="str">
        <f>VLOOKUP(O25,ch!A:B,2,0)</f>
        <v>鄂AZR876</v>
      </c>
      <c r="O25" s="128" t="s">
        <v>1226</v>
      </c>
      <c r="P25" s="123" t="s">
        <v>2116</v>
      </c>
      <c r="Q25" s="126">
        <v>10</v>
      </c>
      <c r="R25" s="126">
        <v>4</v>
      </c>
      <c r="S25" s="126">
        <f t="shared" ref="S25" si="39">SUM(Q25:R25)</f>
        <v>14</v>
      </c>
      <c r="T25" s="126"/>
    </row>
    <row r="26" spans="1:20" ht="18.75">
      <c r="A26" s="124"/>
      <c r="B26" s="114"/>
      <c r="C26" s="114"/>
      <c r="D26" s="114"/>
      <c r="E26" s="115"/>
      <c r="F26" s="115"/>
      <c r="G26" s="115"/>
      <c r="H26" s="115"/>
      <c r="J26" s="131"/>
      <c r="L26" s="127"/>
      <c r="M26" s="123"/>
      <c r="N26" s="134"/>
      <c r="O26" s="128"/>
      <c r="P26" s="123"/>
      <c r="Q26" s="126"/>
      <c r="R26" s="126"/>
      <c r="S26" s="126"/>
      <c r="T26" s="126"/>
    </row>
    <row r="27" spans="1:20" ht="18.75">
      <c r="A27" s="124"/>
      <c r="B27" s="114"/>
      <c r="C27" s="114"/>
      <c r="D27" s="114"/>
      <c r="E27" s="115"/>
      <c r="F27" s="115"/>
      <c r="G27" s="115"/>
      <c r="H27" s="115"/>
      <c r="J27" s="131"/>
      <c r="L27" s="127"/>
      <c r="M27" s="123"/>
      <c r="N27" s="134"/>
      <c r="O27" s="128"/>
      <c r="P27" s="123"/>
      <c r="Q27" s="126"/>
      <c r="R27" s="126"/>
      <c r="S27" s="126"/>
      <c r="T27" s="126"/>
    </row>
    <row r="28" spans="1:20" ht="18.75">
      <c r="A28" s="124"/>
      <c r="B28" s="114"/>
      <c r="C28" s="114"/>
      <c r="D28" s="114"/>
      <c r="E28" s="115"/>
      <c r="F28" s="115"/>
      <c r="G28" s="115"/>
      <c r="H28" s="115"/>
      <c r="J28" s="131"/>
      <c r="L28" s="127"/>
      <c r="M28" s="123"/>
      <c r="N28" s="134"/>
      <c r="O28" s="128"/>
      <c r="P28" s="123"/>
      <c r="Q28" s="126"/>
      <c r="R28" s="126"/>
      <c r="S28" s="126"/>
      <c r="T28" s="126"/>
    </row>
    <row r="29" spans="1:20" ht="18.75">
      <c r="A29" s="124"/>
      <c r="B29" s="114"/>
      <c r="C29" s="114"/>
      <c r="D29" s="114"/>
      <c r="E29" s="115"/>
      <c r="F29" s="115"/>
      <c r="G29" s="115"/>
      <c r="H29" s="115"/>
      <c r="J29" s="131"/>
      <c r="L29" s="127"/>
      <c r="M29" s="123"/>
      <c r="N29" s="134"/>
      <c r="O29" s="128"/>
      <c r="P29" s="123"/>
      <c r="Q29" s="126"/>
      <c r="R29" s="126"/>
      <c r="S29" s="126"/>
      <c r="T29" s="126"/>
    </row>
    <row r="30" spans="1:20" ht="18.75">
      <c r="A30" s="124"/>
      <c r="B30" s="114"/>
      <c r="C30" s="114"/>
      <c r="D30" s="114"/>
      <c r="E30" s="115"/>
      <c r="F30" s="115"/>
      <c r="G30" s="115"/>
      <c r="H30" s="115"/>
      <c r="J30" s="131"/>
      <c r="L30" s="127"/>
      <c r="M30" s="123"/>
      <c r="N30" s="134"/>
      <c r="O30" s="128"/>
      <c r="P30" s="123"/>
      <c r="Q30" s="126"/>
      <c r="R30" s="126"/>
      <c r="S30" s="126"/>
      <c r="T30" s="126"/>
    </row>
    <row r="31" spans="1:20" ht="18.75">
      <c r="A31" s="124"/>
      <c r="B31" s="114"/>
      <c r="C31" s="114"/>
      <c r="D31" s="114"/>
      <c r="E31" s="115"/>
      <c r="F31" s="115"/>
      <c r="G31" s="115"/>
      <c r="H31" s="115"/>
      <c r="J31" s="131"/>
      <c r="L31" s="127"/>
      <c r="M31" s="123"/>
      <c r="N31" s="134"/>
      <c r="O31" s="128"/>
      <c r="P31" s="123"/>
      <c r="Q31" s="126"/>
      <c r="R31" s="126"/>
      <c r="S31" s="126"/>
      <c r="T31" s="126"/>
    </row>
    <row r="32" spans="1:20" ht="18.75">
      <c r="A32" s="124"/>
      <c r="B32" s="114"/>
      <c r="C32" s="114"/>
      <c r="D32" s="114"/>
      <c r="E32" s="115"/>
      <c r="F32" s="115"/>
      <c r="G32" s="115"/>
      <c r="H32" s="115"/>
      <c r="J32" s="131"/>
      <c r="L32" s="127"/>
      <c r="M32" s="123"/>
      <c r="N32" s="134"/>
      <c r="O32" s="128"/>
      <c r="P32" s="123"/>
      <c r="Q32" s="126"/>
      <c r="R32" s="126"/>
      <c r="S32" s="126"/>
      <c r="T32" s="126"/>
    </row>
    <row r="33" spans="1:20" ht="18.75">
      <c r="A33" s="124"/>
      <c r="B33" s="114"/>
      <c r="C33" s="114"/>
      <c r="D33" s="114"/>
      <c r="E33" s="115"/>
      <c r="F33" s="115"/>
      <c r="G33" s="115"/>
      <c r="H33" s="115"/>
      <c r="J33" s="131"/>
      <c r="L33" s="127"/>
      <c r="M33" s="123"/>
      <c r="N33" s="134"/>
      <c r="O33" s="128"/>
      <c r="P33" s="123"/>
      <c r="Q33" s="126"/>
      <c r="R33" s="126"/>
      <c r="S33" s="126"/>
      <c r="T33" s="126"/>
    </row>
    <row r="34" spans="1:20" ht="18.75">
      <c r="A34" s="124"/>
      <c r="B34" s="114"/>
      <c r="C34" s="114"/>
      <c r="D34" s="114"/>
      <c r="E34" s="115"/>
      <c r="F34" s="115"/>
      <c r="G34" s="115"/>
      <c r="H34" s="115"/>
      <c r="J34" s="131"/>
      <c r="L34" s="127"/>
      <c r="M34" s="123"/>
      <c r="N34" s="134"/>
      <c r="O34" s="128"/>
      <c r="P34" s="123"/>
      <c r="Q34" s="126"/>
      <c r="R34" s="126"/>
      <c r="S34" s="126"/>
      <c r="T34" s="126"/>
    </row>
    <row r="35" spans="1:20" ht="18.75">
      <c r="A35" s="124"/>
      <c r="B35" s="114"/>
      <c r="C35" s="114"/>
      <c r="D35" s="114"/>
      <c r="E35" s="115"/>
      <c r="F35" s="115"/>
      <c r="G35" s="115"/>
      <c r="H35" s="115"/>
      <c r="J35" s="131"/>
      <c r="L35" s="127"/>
      <c r="M35" s="123"/>
      <c r="N35" s="134"/>
      <c r="O35" s="128"/>
      <c r="P35" s="123"/>
      <c r="Q35" s="126"/>
      <c r="R35" s="126"/>
      <c r="S35" s="126"/>
      <c r="T35" s="126"/>
    </row>
    <row r="36" spans="1:20" ht="18.75">
      <c r="A36" s="124"/>
      <c r="B36" s="114"/>
      <c r="C36" s="114"/>
      <c r="D36" s="114"/>
      <c r="E36" s="115"/>
      <c r="F36" s="115"/>
      <c r="G36" s="115"/>
      <c r="H36" s="115"/>
      <c r="J36" s="131"/>
      <c r="L36" s="127"/>
      <c r="M36" s="123"/>
      <c r="N36" s="134"/>
      <c r="O36" s="128"/>
      <c r="P36" s="123"/>
      <c r="Q36" s="126"/>
      <c r="R36" s="126"/>
      <c r="S36" s="126"/>
      <c r="T36" s="126"/>
    </row>
    <row r="37" spans="1:20" ht="18.75">
      <c r="A37" s="124"/>
      <c r="B37" s="114"/>
      <c r="C37" s="114"/>
      <c r="D37" s="114"/>
      <c r="E37" s="115"/>
      <c r="F37" s="115"/>
      <c r="G37" s="115"/>
      <c r="H37" s="115"/>
      <c r="J37" s="131"/>
      <c r="L37" s="127"/>
      <c r="M37" s="123"/>
      <c r="N37" s="134"/>
      <c r="O37" s="128"/>
      <c r="P37" s="123"/>
      <c r="Q37" s="126"/>
      <c r="R37" s="126"/>
      <c r="S37" s="126"/>
      <c r="T37" s="126"/>
    </row>
    <row r="38" spans="1:20" ht="18.75">
      <c r="A38" s="124"/>
      <c r="B38" s="114"/>
      <c r="C38" s="114"/>
      <c r="D38" s="114"/>
      <c r="E38" s="115"/>
      <c r="F38" s="115"/>
      <c r="G38" s="115"/>
      <c r="H38" s="115"/>
      <c r="J38" s="131"/>
      <c r="L38" s="127"/>
      <c r="M38" s="123"/>
      <c r="N38" s="134"/>
      <c r="O38" s="128"/>
      <c r="P38" s="123"/>
      <c r="Q38" s="126"/>
      <c r="R38" s="126"/>
      <c r="S38" s="126"/>
      <c r="T38" s="126"/>
    </row>
    <row r="39" spans="1:20" ht="18.75">
      <c r="A39" s="124"/>
      <c r="B39" s="114"/>
      <c r="C39" s="114"/>
      <c r="D39" s="114"/>
      <c r="E39" s="115"/>
      <c r="F39" s="115"/>
      <c r="G39" s="115"/>
      <c r="H39" s="115"/>
      <c r="J39" s="131"/>
      <c r="L39" s="127"/>
      <c r="M39" s="123"/>
      <c r="N39" s="134"/>
      <c r="O39" s="128"/>
      <c r="P39" s="123"/>
      <c r="Q39" s="126"/>
      <c r="R39" s="126"/>
      <c r="S39" s="126"/>
      <c r="T39" s="126"/>
    </row>
    <row r="40" spans="1:20" ht="18.75">
      <c r="A40" s="124"/>
      <c r="B40" s="114"/>
      <c r="C40" s="114"/>
      <c r="D40" s="114"/>
      <c r="E40" s="115"/>
      <c r="F40" s="115"/>
      <c r="G40" s="115"/>
      <c r="H40" s="115"/>
      <c r="J40" s="131"/>
      <c r="L40" s="127"/>
      <c r="M40" s="123"/>
      <c r="N40" s="134"/>
      <c r="O40" s="128"/>
      <c r="P40" s="123"/>
      <c r="Q40" s="126"/>
      <c r="R40" s="126"/>
      <c r="S40" s="126"/>
      <c r="T40" s="126"/>
    </row>
    <row r="41" spans="1:20" ht="18.75">
      <c r="A41" s="124"/>
      <c r="B41" s="114"/>
      <c r="C41" s="114"/>
      <c r="D41" s="114"/>
      <c r="E41" s="115"/>
      <c r="F41" s="115"/>
      <c r="G41" s="115"/>
      <c r="H41" s="115"/>
      <c r="J41" s="131"/>
      <c r="L41" s="127"/>
      <c r="M41" s="123"/>
      <c r="N41" s="134"/>
      <c r="O41" s="128"/>
      <c r="P41" s="123"/>
      <c r="Q41" s="126"/>
      <c r="R41" s="126"/>
      <c r="S41" s="126"/>
      <c r="T41" s="126"/>
    </row>
    <row r="42" spans="1:20" ht="18.75">
      <c r="A42" s="124"/>
      <c r="B42" s="114"/>
      <c r="C42" s="114"/>
      <c r="D42" s="114"/>
      <c r="E42" s="115"/>
      <c r="F42" s="115"/>
      <c r="G42" s="115"/>
      <c r="H42" s="115"/>
      <c r="J42" s="131"/>
      <c r="L42" s="127"/>
      <c r="M42" s="123"/>
      <c r="N42" s="134"/>
      <c r="O42" s="128"/>
      <c r="P42" s="123"/>
      <c r="Q42" s="126"/>
      <c r="R42" s="126"/>
      <c r="S42" s="126"/>
      <c r="T42" s="126"/>
    </row>
    <row r="43" spans="1:20" ht="18.75">
      <c r="A43" s="124"/>
      <c r="B43" s="114"/>
      <c r="C43" s="114"/>
      <c r="D43" s="114"/>
      <c r="E43" s="115"/>
      <c r="F43" s="115"/>
      <c r="G43" s="115"/>
      <c r="H43" s="115"/>
      <c r="J43" s="131"/>
      <c r="L43" s="127"/>
      <c r="M43" s="123"/>
      <c r="N43" s="134"/>
      <c r="O43" s="128"/>
      <c r="P43" s="123"/>
      <c r="Q43" s="126"/>
      <c r="R43" s="126"/>
      <c r="S43" s="126"/>
      <c r="T43" s="126"/>
    </row>
    <row r="44" spans="1:20" ht="18.75">
      <c r="A44" s="124"/>
      <c r="B44" s="114"/>
      <c r="C44" s="114"/>
      <c r="D44" s="114"/>
      <c r="E44" s="115"/>
      <c r="F44" s="115"/>
      <c r="G44" s="115"/>
      <c r="H44" s="115"/>
      <c r="J44" s="131"/>
      <c r="L44" s="127"/>
      <c r="M44" s="123"/>
      <c r="N44" s="134"/>
      <c r="O44" s="128"/>
      <c r="P44" s="123"/>
      <c r="Q44" s="126"/>
      <c r="R44" s="126"/>
      <c r="S44" s="126"/>
      <c r="T44" s="126"/>
    </row>
    <row r="45" spans="1:20" ht="18.75">
      <c r="A45" s="124"/>
      <c r="B45" s="114"/>
      <c r="C45" s="114"/>
      <c r="D45" s="114"/>
      <c r="E45" s="115"/>
      <c r="F45" s="115"/>
      <c r="G45" s="115"/>
      <c r="H45" s="115"/>
      <c r="J45" s="131"/>
      <c r="L45" s="127"/>
      <c r="M45" s="123"/>
      <c r="N45" s="134"/>
      <c r="O45" s="128"/>
      <c r="P45" s="123"/>
      <c r="Q45" s="126"/>
      <c r="R45" s="126"/>
      <c r="S45" s="126"/>
      <c r="T45" s="126"/>
    </row>
    <row r="46" spans="1:20" ht="18.75">
      <c r="A46" s="124"/>
      <c r="B46" s="114"/>
      <c r="C46" s="114"/>
      <c r="D46" s="114"/>
      <c r="E46" s="115"/>
      <c r="F46" s="115"/>
      <c r="G46" s="115"/>
      <c r="H46" s="115"/>
      <c r="J46" s="131"/>
      <c r="L46" s="127"/>
      <c r="M46" s="123"/>
      <c r="N46" s="134"/>
      <c r="O46" s="128"/>
      <c r="P46" s="123"/>
      <c r="Q46" s="126"/>
      <c r="R46" s="126"/>
      <c r="S46" s="126"/>
      <c r="T46" s="126"/>
    </row>
    <row r="47" spans="1:20" ht="18.75">
      <c r="A47" s="124"/>
      <c r="B47" s="114"/>
      <c r="C47" s="114"/>
      <c r="D47" s="114"/>
      <c r="E47" s="115"/>
      <c r="F47" s="115"/>
      <c r="G47" s="115"/>
      <c r="H47" s="115"/>
      <c r="J47" s="131"/>
      <c r="L47" s="127"/>
      <c r="M47" s="123"/>
      <c r="N47" s="134"/>
      <c r="O47" s="128"/>
      <c r="P47" s="123"/>
      <c r="Q47" s="126"/>
      <c r="R47" s="126"/>
      <c r="S47" s="126"/>
      <c r="T47" s="126"/>
    </row>
    <row r="48" spans="1:20" ht="18.75">
      <c r="A48" s="124"/>
      <c r="B48" s="114"/>
      <c r="C48" s="114"/>
      <c r="D48" s="114"/>
      <c r="E48" s="115"/>
      <c r="F48" s="115"/>
      <c r="G48" s="115"/>
      <c r="H48" s="115"/>
      <c r="J48" s="131"/>
      <c r="L48" s="127"/>
      <c r="M48" s="123"/>
      <c r="N48" s="134"/>
      <c r="O48" s="128"/>
      <c r="P48" s="123"/>
      <c r="Q48" s="126"/>
      <c r="R48" s="126"/>
      <c r="S48" s="126"/>
      <c r="T48" s="126"/>
    </row>
    <row r="49" spans="1:20" ht="18.75">
      <c r="A49" s="124"/>
      <c r="B49" s="114"/>
      <c r="C49" s="114"/>
      <c r="D49" s="114"/>
      <c r="E49" s="115"/>
      <c r="F49" s="115"/>
      <c r="G49" s="115"/>
      <c r="H49" s="115"/>
      <c r="J49" s="131"/>
      <c r="L49" s="127"/>
      <c r="M49" s="123"/>
      <c r="N49" s="134"/>
      <c r="O49" s="128"/>
      <c r="P49" s="123"/>
      <c r="Q49" s="126"/>
      <c r="R49" s="126"/>
      <c r="S49" s="126"/>
      <c r="T49" s="126"/>
    </row>
    <row r="50" spans="1:20" ht="18.75">
      <c r="A50" s="124"/>
      <c r="B50" s="114"/>
      <c r="C50" s="114"/>
      <c r="D50" s="114"/>
      <c r="E50" s="115"/>
      <c r="F50" s="115"/>
      <c r="G50" s="115"/>
      <c r="H50" s="115"/>
      <c r="J50" s="131"/>
      <c r="L50" s="127"/>
      <c r="M50" s="123"/>
      <c r="N50" s="134"/>
      <c r="O50" s="128"/>
      <c r="P50" s="123"/>
      <c r="Q50" s="126"/>
      <c r="R50" s="126"/>
      <c r="S50" s="126"/>
      <c r="T50" s="126"/>
    </row>
    <row r="51" spans="1:20" ht="18.75">
      <c r="A51" s="124"/>
      <c r="B51" s="114"/>
      <c r="C51" s="114"/>
      <c r="D51" s="114"/>
      <c r="E51" s="115"/>
      <c r="F51" s="115"/>
      <c r="G51" s="115"/>
      <c r="H51" s="115"/>
      <c r="J51" s="131"/>
      <c r="L51" s="127"/>
      <c r="M51" s="123"/>
      <c r="N51" s="134"/>
      <c r="O51" s="128"/>
      <c r="P51" s="123"/>
      <c r="Q51" s="126"/>
      <c r="R51" s="126"/>
      <c r="S51" s="126"/>
      <c r="T51" s="126"/>
    </row>
    <row r="52" spans="1:20" ht="18.75">
      <c r="A52" s="124"/>
      <c r="B52" s="114"/>
      <c r="C52" s="114"/>
      <c r="D52" s="114"/>
      <c r="E52" s="115"/>
      <c r="F52" s="115"/>
      <c r="G52" s="115"/>
      <c r="H52" s="115"/>
      <c r="J52" s="131"/>
      <c r="L52" s="127"/>
      <c r="M52" s="123"/>
      <c r="N52" s="134"/>
      <c r="O52" s="128"/>
      <c r="P52" s="123"/>
      <c r="Q52" s="126"/>
      <c r="R52" s="126"/>
      <c r="S52" s="126"/>
      <c r="T52" s="126"/>
    </row>
    <row r="53" spans="1:20" ht="18.75">
      <c r="A53" s="124"/>
      <c r="B53" s="114"/>
      <c r="C53" s="114"/>
      <c r="D53" s="114"/>
      <c r="E53" s="115"/>
      <c r="F53" s="115"/>
      <c r="G53" s="115"/>
      <c r="H53" s="115"/>
      <c r="J53" s="131"/>
      <c r="L53" s="127"/>
      <c r="M53" s="123"/>
      <c r="N53" s="134"/>
      <c r="O53" s="128"/>
      <c r="P53" s="123"/>
      <c r="Q53" s="126"/>
      <c r="R53" s="126"/>
      <c r="S53" s="126"/>
      <c r="T53" s="126"/>
    </row>
    <row r="54" spans="1:20" ht="18.75">
      <c r="A54" s="124"/>
      <c r="B54" s="114"/>
      <c r="C54" s="114"/>
      <c r="D54" s="114"/>
      <c r="E54" s="115"/>
      <c r="F54" s="115"/>
      <c r="G54" s="115"/>
      <c r="H54" s="115"/>
      <c r="J54" s="131"/>
      <c r="L54" s="127"/>
      <c r="M54" s="123"/>
      <c r="N54" s="134"/>
      <c r="O54" s="128"/>
      <c r="P54" s="123"/>
      <c r="Q54" s="126"/>
      <c r="R54" s="126"/>
      <c r="S54" s="126"/>
      <c r="T54" s="126"/>
    </row>
    <row r="55" spans="1:20" ht="18.75">
      <c r="A55" s="124"/>
      <c r="B55" s="114"/>
      <c r="C55" s="114"/>
      <c r="D55" s="114"/>
      <c r="E55" s="115"/>
      <c r="F55" s="115"/>
      <c r="G55" s="115"/>
      <c r="H55" s="115"/>
      <c r="J55" s="131"/>
      <c r="L55" s="127"/>
      <c r="M55" s="123"/>
      <c r="N55" s="134"/>
      <c r="O55" s="128"/>
      <c r="P55" s="123"/>
      <c r="Q55" s="126"/>
      <c r="R55" s="126"/>
      <c r="S55" s="126"/>
      <c r="T55" s="126"/>
    </row>
    <row r="56" spans="1:20" ht="18.75">
      <c r="A56" s="124"/>
      <c r="B56" s="114"/>
      <c r="C56" s="114"/>
      <c r="D56" s="114"/>
      <c r="E56" s="115"/>
      <c r="F56" s="115"/>
      <c r="G56" s="115"/>
      <c r="H56" s="115"/>
      <c r="J56" s="131"/>
      <c r="L56" s="127"/>
      <c r="M56" s="123"/>
      <c r="N56" s="134"/>
      <c r="O56" s="128"/>
      <c r="P56" s="123"/>
      <c r="Q56" s="126"/>
      <c r="R56" s="126"/>
      <c r="S56" s="126"/>
      <c r="T56" s="126"/>
    </row>
    <row r="57" spans="1:20" ht="18.75">
      <c r="A57" s="124"/>
      <c r="B57" s="114"/>
      <c r="C57" s="114"/>
      <c r="D57" s="114"/>
      <c r="E57" s="115"/>
      <c r="F57" s="115"/>
      <c r="G57" s="115"/>
      <c r="H57" s="115"/>
      <c r="J57" s="131"/>
      <c r="L57" s="127"/>
      <c r="M57" s="123"/>
      <c r="N57" s="134"/>
      <c r="O57" s="128"/>
      <c r="P57" s="123"/>
      <c r="Q57" s="126"/>
      <c r="R57" s="126"/>
      <c r="S57" s="126"/>
      <c r="T57" s="126"/>
    </row>
    <row r="58" spans="1:20" ht="18.75">
      <c r="A58" s="124"/>
      <c r="B58" s="114"/>
      <c r="C58" s="114"/>
      <c r="D58" s="114"/>
      <c r="E58" s="115"/>
      <c r="F58" s="115"/>
      <c r="G58" s="115"/>
      <c r="H58" s="115"/>
      <c r="J58" s="131"/>
      <c r="L58" s="127"/>
      <c r="M58" s="123"/>
      <c r="N58" s="134"/>
      <c r="O58" s="128"/>
      <c r="P58" s="123"/>
      <c r="Q58" s="126"/>
      <c r="R58" s="126"/>
      <c r="S58" s="126"/>
      <c r="T58" s="126"/>
    </row>
    <row r="59" spans="1:20" ht="18.75">
      <c r="A59" s="124"/>
      <c r="B59" s="114"/>
      <c r="C59" s="114"/>
      <c r="D59" s="114"/>
      <c r="E59" s="115"/>
      <c r="F59" s="115"/>
      <c r="G59" s="115"/>
      <c r="H59" s="115"/>
      <c r="J59" s="131"/>
      <c r="L59" s="127"/>
      <c r="M59" s="123"/>
      <c r="N59" s="134"/>
      <c r="O59" s="128"/>
      <c r="P59" s="123"/>
      <c r="Q59" s="126"/>
      <c r="R59" s="126"/>
      <c r="S59" s="126"/>
      <c r="T59" s="126"/>
    </row>
    <row r="60" spans="1:20" ht="18.75">
      <c r="A60" s="124"/>
      <c r="B60" s="114"/>
      <c r="C60" s="114"/>
      <c r="D60" s="114"/>
      <c r="E60" s="115"/>
      <c r="F60" s="115"/>
      <c r="G60" s="115"/>
      <c r="H60" s="115"/>
      <c r="J60" s="131"/>
      <c r="L60" s="127"/>
      <c r="M60" s="123"/>
      <c r="N60" s="134"/>
      <c r="O60" s="128"/>
      <c r="P60" s="123"/>
      <c r="Q60" s="126"/>
      <c r="R60" s="126"/>
      <c r="S60" s="126"/>
      <c r="T60" s="126"/>
    </row>
    <row r="61" spans="1:20" ht="18.75">
      <c r="A61" s="124"/>
      <c r="B61" s="114"/>
      <c r="C61" s="114"/>
      <c r="D61" s="114"/>
      <c r="E61" s="115"/>
      <c r="F61" s="115"/>
      <c r="G61" s="115"/>
      <c r="H61" s="115"/>
      <c r="J61" s="131"/>
      <c r="L61" s="127"/>
      <c r="M61" s="123"/>
      <c r="N61" s="134"/>
      <c r="O61" s="128"/>
      <c r="P61" s="123"/>
      <c r="Q61" s="126"/>
      <c r="R61" s="126"/>
      <c r="S61" s="126"/>
      <c r="T61" s="126"/>
    </row>
    <row r="62" spans="1:20" ht="18.75">
      <c r="A62" s="124"/>
      <c r="B62" s="114"/>
      <c r="C62" s="114"/>
      <c r="D62" s="114"/>
      <c r="E62" s="115"/>
      <c r="F62" s="115"/>
      <c r="G62" s="115"/>
      <c r="H62" s="115"/>
      <c r="J62" s="131"/>
      <c r="L62" s="127"/>
      <c r="M62" s="123"/>
      <c r="N62" s="134"/>
      <c r="O62" s="128"/>
      <c r="P62" s="123"/>
      <c r="Q62" s="126"/>
      <c r="R62" s="126"/>
      <c r="S62" s="126"/>
      <c r="T62" s="126"/>
    </row>
    <row r="63" spans="1:20" ht="18.75">
      <c r="A63" s="124"/>
      <c r="B63" s="114"/>
      <c r="C63" s="114"/>
      <c r="D63" s="114"/>
      <c r="E63" s="115"/>
      <c r="F63" s="115"/>
      <c r="G63" s="115"/>
      <c r="H63" s="115"/>
      <c r="J63" s="131"/>
      <c r="L63" s="127"/>
      <c r="M63" s="123"/>
      <c r="N63" s="134"/>
      <c r="O63" s="128"/>
      <c r="P63" s="123"/>
      <c r="Q63" s="126"/>
      <c r="R63" s="126"/>
      <c r="S63" s="126"/>
      <c r="T63" s="126"/>
    </row>
    <row r="64" spans="1:20" ht="18.75">
      <c r="A64" s="124"/>
      <c r="B64" s="114"/>
      <c r="C64" s="114"/>
      <c r="D64" s="114"/>
      <c r="E64" s="115"/>
      <c r="F64" s="115"/>
      <c r="G64" s="115"/>
      <c r="H64" s="115"/>
      <c r="J64" s="131"/>
      <c r="L64" s="127"/>
      <c r="M64" s="123"/>
      <c r="N64" s="134"/>
      <c r="O64" s="128"/>
      <c r="P64" s="123"/>
      <c r="Q64" s="126"/>
      <c r="R64" s="126"/>
      <c r="S64" s="126"/>
      <c r="T64" s="126"/>
    </row>
    <row r="65" spans="1:20" ht="18.75">
      <c r="A65" s="124"/>
      <c r="B65" s="114"/>
      <c r="C65" s="114"/>
      <c r="D65" s="114"/>
      <c r="E65" s="115"/>
      <c r="F65" s="115"/>
      <c r="G65" s="115"/>
      <c r="H65" s="115"/>
      <c r="J65" s="131"/>
      <c r="L65" s="127"/>
      <c r="M65" s="123"/>
      <c r="N65" s="134"/>
      <c r="O65" s="128"/>
      <c r="P65" s="123"/>
      <c r="Q65" s="126"/>
      <c r="R65" s="126"/>
      <c r="S65" s="126"/>
      <c r="T65" s="126"/>
    </row>
    <row r="66" spans="1:20" ht="18.75">
      <c r="A66" s="124"/>
      <c r="B66" s="114"/>
      <c r="C66" s="114"/>
      <c r="D66" s="114"/>
      <c r="E66" s="115"/>
      <c r="F66" s="115"/>
      <c r="G66" s="115"/>
      <c r="H66" s="115"/>
      <c r="J66" s="131"/>
      <c r="L66" s="127"/>
      <c r="M66" s="123"/>
      <c r="N66" s="134"/>
      <c r="O66" s="128"/>
      <c r="P66" s="123"/>
      <c r="Q66" s="126"/>
      <c r="R66" s="126"/>
      <c r="S66" s="126"/>
      <c r="T66" s="126"/>
    </row>
    <row r="67" spans="1:20" ht="18.75">
      <c r="A67" s="124"/>
      <c r="B67" s="114"/>
      <c r="C67" s="114"/>
      <c r="D67" s="114"/>
      <c r="E67" s="115"/>
      <c r="F67" s="115"/>
      <c r="G67" s="115"/>
      <c r="H67" s="115"/>
      <c r="J67" s="131"/>
      <c r="L67" s="127"/>
      <c r="M67" s="123"/>
      <c r="N67" s="134"/>
      <c r="O67" s="128"/>
      <c r="P67" s="123"/>
      <c r="Q67" s="126"/>
      <c r="R67" s="126"/>
      <c r="S67" s="126"/>
      <c r="T67" s="126"/>
    </row>
    <row r="68" spans="1:20" ht="18.75">
      <c r="A68" s="124"/>
      <c r="B68" s="114"/>
      <c r="C68" s="114"/>
      <c r="D68" s="114"/>
      <c r="E68" s="115"/>
      <c r="F68" s="115"/>
      <c r="G68" s="115"/>
      <c r="H68" s="115"/>
      <c r="J68" s="131"/>
      <c r="L68" s="127"/>
      <c r="M68" s="123"/>
      <c r="N68" s="134"/>
      <c r="O68" s="128"/>
      <c r="P68" s="123"/>
      <c r="Q68" s="126"/>
      <c r="R68" s="126"/>
      <c r="S68" s="126"/>
      <c r="T68" s="126"/>
    </row>
    <row r="69" spans="1:20" ht="18.75">
      <c r="A69" s="124"/>
      <c r="B69" s="114"/>
      <c r="C69" s="114"/>
      <c r="D69" s="114"/>
      <c r="E69" s="115"/>
      <c r="F69" s="115"/>
      <c r="G69" s="115"/>
      <c r="H69" s="115"/>
      <c r="J69" s="131"/>
      <c r="L69" s="127"/>
      <c r="M69" s="123"/>
      <c r="N69" s="134"/>
      <c r="O69" s="128"/>
      <c r="P69" s="123"/>
      <c r="Q69" s="126"/>
      <c r="R69" s="126"/>
      <c r="S69" s="126"/>
      <c r="T69" s="126"/>
    </row>
    <row r="70" spans="1:20" ht="18.75">
      <c r="A70" s="124"/>
      <c r="B70" s="114"/>
      <c r="C70" s="114"/>
      <c r="D70" s="114"/>
      <c r="E70" s="115"/>
      <c r="F70" s="115"/>
      <c r="G70" s="115"/>
      <c r="H70" s="115"/>
      <c r="J70" s="131"/>
      <c r="L70" s="127"/>
      <c r="M70" s="123"/>
      <c r="N70" s="134"/>
      <c r="O70" s="128"/>
      <c r="P70" s="123"/>
      <c r="Q70" s="126"/>
      <c r="R70" s="126"/>
      <c r="S70" s="126"/>
      <c r="T70" s="126"/>
    </row>
    <row r="71" spans="1:20" ht="18.75">
      <c r="A71" s="124"/>
      <c r="B71" s="114"/>
      <c r="C71" s="114"/>
      <c r="D71" s="114"/>
      <c r="E71" s="115"/>
      <c r="F71" s="115"/>
      <c r="G71" s="115"/>
      <c r="H71" s="115"/>
      <c r="J71" s="131"/>
      <c r="L71" s="127"/>
      <c r="M71" s="123"/>
      <c r="N71" s="134"/>
      <c r="O71" s="128"/>
      <c r="P71" s="123"/>
      <c r="Q71" s="126"/>
      <c r="R71" s="126"/>
      <c r="S71" s="126"/>
      <c r="T71" s="126"/>
    </row>
    <row r="72" spans="1:20" ht="18.75">
      <c r="A72" s="124"/>
      <c r="B72" s="114"/>
      <c r="C72" s="114"/>
      <c r="D72" s="114"/>
      <c r="E72" s="115"/>
      <c r="F72" s="115"/>
      <c r="G72" s="115"/>
      <c r="H72" s="115"/>
      <c r="J72" s="131"/>
      <c r="L72" s="127"/>
      <c r="M72" s="123"/>
      <c r="N72" s="134"/>
      <c r="O72" s="128"/>
      <c r="P72" s="123"/>
      <c r="Q72" s="126"/>
      <c r="R72" s="126"/>
      <c r="S72" s="126"/>
      <c r="T72" s="126"/>
    </row>
    <row r="73" spans="1:20" ht="18.75">
      <c r="A73" s="124"/>
      <c r="B73" s="114"/>
      <c r="C73" s="114"/>
      <c r="D73" s="114"/>
      <c r="E73" s="115"/>
      <c r="F73" s="115"/>
      <c r="G73" s="115"/>
      <c r="H73" s="115"/>
      <c r="J73" s="131"/>
      <c r="L73" s="127"/>
      <c r="M73" s="123"/>
      <c r="N73" s="134"/>
      <c r="O73" s="128"/>
      <c r="P73" s="123"/>
      <c r="Q73" s="126"/>
      <c r="R73" s="126"/>
      <c r="S73" s="126"/>
      <c r="T73" s="126"/>
    </row>
    <row r="74" spans="1:20" ht="18.75">
      <c r="A74" s="124"/>
      <c r="B74" s="114"/>
      <c r="C74" s="114"/>
      <c r="D74" s="114"/>
      <c r="E74" s="115"/>
      <c r="F74" s="115"/>
      <c r="G74" s="115"/>
      <c r="H74" s="115"/>
      <c r="J74" s="131"/>
      <c r="L74" s="127"/>
      <c r="M74" s="123"/>
      <c r="N74" s="134"/>
      <c r="O74" s="128"/>
      <c r="P74" s="123"/>
      <c r="Q74" s="126"/>
      <c r="R74" s="126"/>
      <c r="S74" s="126"/>
      <c r="T74" s="126"/>
    </row>
    <row r="75" spans="1:20" ht="18.75">
      <c r="A75" s="124"/>
      <c r="B75" s="114"/>
      <c r="C75" s="114"/>
      <c r="D75" s="114"/>
      <c r="E75" s="115"/>
      <c r="F75" s="115"/>
      <c r="G75" s="115"/>
      <c r="H75" s="115"/>
      <c r="J75" s="131"/>
      <c r="L75" s="127"/>
      <c r="M75" s="123"/>
      <c r="N75" s="134"/>
      <c r="O75" s="128"/>
      <c r="P75" s="123"/>
      <c r="Q75" s="126"/>
      <c r="R75" s="126"/>
      <c r="S75" s="126"/>
      <c r="T75" s="126"/>
    </row>
    <row r="76" spans="1:20" ht="18.75">
      <c r="A76" s="124"/>
      <c r="B76" s="114"/>
      <c r="C76" s="114"/>
      <c r="D76" s="114"/>
      <c r="E76" s="115"/>
      <c r="F76" s="115"/>
      <c r="G76" s="115"/>
      <c r="H76" s="115"/>
      <c r="J76" s="131"/>
      <c r="L76" s="127"/>
      <c r="M76" s="123"/>
      <c r="N76" s="134"/>
      <c r="O76" s="128"/>
      <c r="P76" s="123"/>
      <c r="Q76" s="126"/>
      <c r="R76" s="126"/>
      <c r="S76" s="126"/>
      <c r="T76" s="126"/>
    </row>
    <row r="77" spans="1:20" ht="18.75">
      <c r="A77" s="124"/>
      <c r="B77" s="114"/>
      <c r="C77" s="114"/>
      <c r="D77" s="114"/>
      <c r="E77" s="115"/>
      <c r="F77" s="115"/>
      <c r="G77" s="115"/>
      <c r="H77" s="115"/>
      <c r="J77" s="131"/>
      <c r="L77" s="127"/>
      <c r="M77" s="123"/>
      <c r="N77" s="134"/>
      <c r="O77" s="128"/>
      <c r="P77" s="123"/>
      <c r="Q77" s="126"/>
      <c r="R77" s="126"/>
      <c r="S77" s="126"/>
      <c r="T77" s="126"/>
    </row>
    <row r="78" spans="1:20" ht="18.75">
      <c r="A78" s="124"/>
      <c r="B78" s="114"/>
      <c r="C78" s="114"/>
      <c r="D78" s="114"/>
      <c r="E78" s="115"/>
      <c r="F78" s="115"/>
      <c r="G78" s="115"/>
      <c r="H78" s="115"/>
      <c r="J78" s="131"/>
      <c r="L78" s="127"/>
      <c r="M78" s="123"/>
      <c r="N78" s="134"/>
      <c r="O78" s="128"/>
      <c r="P78" s="123"/>
      <c r="Q78" s="126"/>
      <c r="R78" s="126"/>
      <c r="S78" s="126"/>
      <c r="T78" s="126"/>
    </row>
    <row r="79" spans="1:20" ht="18.75">
      <c r="A79" s="124"/>
      <c r="B79" s="114"/>
      <c r="C79" s="114"/>
      <c r="D79" s="114"/>
      <c r="E79" s="115"/>
      <c r="F79" s="115"/>
      <c r="G79" s="115"/>
      <c r="H79" s="115"/>
      <c r="J79" s="131"/>
      <c r="L79" s="127"/>
      <c r="M79" s="123"/>
      <c r="N79" s="134"/>
      <c r="O79" s="128"/>
      <c r="P79" s="123"/>
      <c r="Q79" s="126"/>
      <c r="R79" s="126"/>
      <c r="S79" s="126"/>
      <c r="T79" s="126"/>
    </row>
    <row r="80" spans="1:20" ht="18.75">
      <c r="A80" s="124"/>
      <c r="B80" s="114"/>
      <c r="C80" s="114"/>
      <c r="D80" s="114"/>
      <c r="E80" s="115"/>
      <c r="F80" s="115"/>
      <c r="G80" s="115"/>
      <c r="H80" s="115"/>
      <c r="J80" s="131"/>
      <c r="L80" s="127"/>
      <c r="M80" s="123"/>
      <c r="N80" s="134"/>
      <c r="O80" s="128"/>
      <c r="P80" s="123"/>
      <c r="Q80" s="126"/>
      <c r="R80" s="126"/>
      <c r="S80" s="126"/>
      <c r="T80" s="126"/>
    </row>
    <row r="81" spans="1:20" ht="18.75">
      <c r="A81" s="124"/>
      <c r="B81" s="114"/>
      <c r="C81" s="114"/>
      <c r="D81" s="114"/>
      <c r="E81" s="115"/>
      <c r="F81" s="115"/>
      <c r="G81" s="115"/>
      <c r="H81" s="115"/>
      <c r="J81" s="131"/>
      <c r="L81" s="127"/>
      <c r="M81" s="123"/>
      <c r="N81" s="134"/>
      <c r="O81" s="128"/>
      <c r="P81" s="123"/>
      <c r="Q81" s="126"/>
      <c r="R81" s="126"/>
      <c r="S81" s="126"/>
      <c r="T81" s="126"/>
    </row>
    <row r="82" spans="1:20" ht="18.75">
      <c r="A82" s="124"/>
      <c r="B82" s="114"/>
      <c r="C82" s="114"/>
      <c r="D82" s="114"/>
      <c r="E82" s="115"/>
      <c r="F82" s="115"/>
      <c r="G82" s="115"/>
      <c r="H82" s="115"/>
      <c r="J82" s="131"/>
      <c r="L82" s="127"/>
      <c r="M82" s="123"/>
      <c r="N82" s="134"/>
      <c r="O82" s="128"/>
      <c r="P82" s="123"/>
      <c r="Q82" s="126"/>
      <c r="R82" s="126"/>
      <c r="S82" s="126"/>
      <c r="T82" s="126"/>
    </row>
    <row r="83" spans="1:20" ht="18.75">
      <c r="A83" s="124"/>
      <c r="B83" s="114"/>
      <c r="C83" s="114"/>
      <c r="D83" s="114"/>
      <c r="E83" s="115"/>
      <c r="F83" s="115"/>
      <c r="G83" s="115"/>
      <c r="H83" s="115"/>
      <c r="J83" s="131"/>
      <c r="L83" s="127"/>
      <c r="M83" s="123"/>
      <c r="N83" s="134"/>
      <c r="O83" s="128"/>
      <c r="P83" s="123"/>
      <c r="Q83" s="126"/>
      <c r="R83" s="126"/>
      <c r="S83" s="126"/>
      <c r="T83" s="126"/>
    </row>
    <row r="84" spans="1:20" ht="18.75">
      <c r="A84" s="124"/>
      <c r="B84" s="114"/>
      <c r="C84" s="114"/>
      <c r="D84" s="114"/>
      <c r="E84" s="115"/>
      <c r="F84" s="115"/>
      <c r="G84" s="115"/>
      <c r="H84" s="115"/>
      <c r="J84" s="131"/>
      <c r="L84" s="127"/>
      <c r="M84" s="123"/>
      <c r="N84" s="134"/>
      <c r="O84" s="128"/>
      <c r="P84" s="123"/>
      <c r="Q84" s="126"/>
      <c r="R84" s="126"/>
      <c r="S84" s="126"/>
      <c r="T84" s="126"/>
    </row>
    <row r="85" spans="1:20" ht="18.75">
      <c r="A85" s="124"/>
      <c r="B85" s="114"/>
      <c r="C85" s="114"/>
      <c r="D85" s="114"/>
      <c r="E85" s="115"/>
      <c r="F85" s="115"/>
      <c r="G85" s="115"/>
      <c r="H85" s="115"/>
      <c r="J85" s="131"/>
      <c r="L85" s="127"/>
      <c r="M85" s="123"/>
      <c r="N85" s="134"/>
      <c r="O85" s="128"/>
      <c r="P85" s="123"/>
      <c r="Q85" s="126"/>
      <c r="R85" s="126"/>
      <c r="S85" s="126"/>
      <c r="T85" s="126"/>
    </row>
    <row r="86" spans="1:20" ht="18.75">
      <c r="A86" s="124"/>
      <c r="B86" s="114"/>
      <c r="C86" s="114"/>
      <c r="D86" s="114"/>
      <c r="E86" s="115"/>
      <c r="F86" s="115"/>
      <c r="G86" s="115"/>
      <c r="H86" s="115"/>
      <c r="J86" s="131"/>
      <c r="L86" s="127"/>
      <c r="M86" s="123"/>
      <c r="N86" s="134"/>
      <c r="O86" s="128"/>
      <c r="P86" s="123"/>
      <c r="Q86" s="126"/>
      <c r="R86" s="126"/>
      <c r="S86" s="126"/>
      <c r="T86" s="126"/>
    </row>
    <row r="87" spans="1:20" ht="18.75">
      <c r="A87" s="124"/>
      <c r="B87" s="114"/>
      <c r="C87" s="114"/>
      <c r="D87" s="114"/>
      <c r="E87" s="115"/>
      <c r="F87" s="115"/>
      <c r="G87" s="115"/>
      <c r="H87" s="115"/>
      <c r="J87" s="131"/>
      <c r="L87" s="127"/>
      <c r="M87" s="123"/>
      <c r="N87" s="134"/>
      <c r="O87" s="128"/>
      <c r="P87" s="123"/>
      <c r="Q87" s="126"/>
      <c r="R87" s="126"/>
      <c r="S87" s="126"/>
      <c r="T87" s="126"/>
    </row>
    <row r="88" spans="1:20" ht="18.75">
      <c r="A88" s="124"/>
      <c r="B88" s="114"/>
      <c r="C88" s="114"/>
      <c r="D88" s="114"/>
      <c r="E88" s="115"/>
      <c r="F88" s="115"/>
      <c r="G88" s="115"/>
      <c r="H88" s="115"/>
      <c r="J88" s="131"/>
      <c r="L88" s="127"/>
      <c r="M88" s="123"/>
      <c r="N88" s="134"/>
      <c r="O88" s="128"/>
      <c r="P88" s="123"/>
      <c r="Q88" s="126"/>
      <c r="R88" s="126"/>
      <c r="S88" s="126"/>
      <c r="T88" s="126"/>
    </row>
    <row r="89" spans="1:20" ht="18.75">
      <c r="A89" s="124"/>
      <c r="B89" s="114"/>
      <c r="C89" s="114"/>
      <c r="D89" s="114"/>
      <c r="E89" s="115"/>
      <c r="F89" s="115"/>
      <c r="G89" s="115"/>
      <c r="H89" s="115"/>
      <c r="J89" s="131"/>
      <c r="L89" s="127"/>
      <c r="M89" s="123"/>
      <c r="N89" s="134"/>
      <c r="O89" s="128"/>
      <c r="P89" s="123"/>
      <c r="Q89" s="126"/>
      <c r="R89" s="126"/>
      <c r="S89" s="126"/>
      <c r="T89" s="126"/>
    </row>
    <row r="90" spans="1:20" ht="18.75">
      <c r="A90" s="124"/>
      <c r="B90" s="114"/>
      <c r="C90" s="114"/>
      <c r="D90" s="114"/>
      <c r="E90" s="115"/>
      <c r="F90" s="115"/>
      <c r="G90" s="115"/>
      <c r="H90" s="115"/>
      <c r="J90" s="131"/>
      <c r="L90" s="127"/>
      <c r="M90" s="123"/>
      <c r="N90" s="134"/>
      <c r="O90" s="128"/>
      <c r="P90" s="123"/>
      <c r="Q90" s="126"/>
      <c r="R90" s="126"/>
      <c r="S90" s="126"/>
      <c r="T90" s="126"/>
    </row>
    <row r="91" spans="1:20" ht="18.75">
      <c r="A91" s="124"/>
      <c r="B91" s="114"/>
      <c r="C91" s="114"/>
      <c r="D91" s="114"/>
      <c r="E91" s="115"/>
      <c r="F91" s="115"/>
      <c r="G91" s="115"/>
      <c r="H91" s="115"/>
      <c r="J91" s="131"/>
      <c r="L91" s="127"/>
      <c r="M91" s="123"/>
      <c r="N91" s="134"/>
      <c r="O91" s="128"/>
      <c r="P91" s="123"/>
      <c r="Q91" s="126"/>
      <c r="R91" s="126"/>
      <c r="S91" s="126"/>
      <c r="T91" s="126"/>
    </row>
    <row r="92" spans="1:20" ht="18.75">
      <c r="A92" s="124"/>
      <c r="B92" s="114"/>
      <c r="C92" s="114"/>
      <c r="D92" s="114"/>
      <c r="E92" s="115"/>
      <c r="F92" s="115"/>
      <c r="G92" s="115"/>
      <c r="H92" s="115"/>
      <c r="J92" s="131"/>
      <c r="L92" s="127"/>
      <c r="M92" s="123"/>
      <c r="N92" s="134"/>
      <c r="O92" s="128"/>
      <c r="P92" s="123"/>
      <c r="Q92" s="126"/>
      <c r="R92" s="126"/>
      <c r="S92" s="126"/>
      <c r="T92" s="126"/>
    </row>
    <row r="93" spans="1:20" ht="18.75">
      <c r="A93" s="124"/>
      <c r="B93" s="114"/>
      <c r="C93" s="114"/>
      <c r="D93" s="114"/>
      <c r="E93" s="115"/>
      <c r="F93" s="115"/>
      <c r="G93" s="115"/>
      <c r="H93" s="115"/>
      <c r="J93" s="131"/>
      <c r="L93" s="127"/>
      <c r="M93" s="123"/>
      <c r="N93" s="134"/>
      <c r="O93" s="128"/>
      <c r="P93" s="123"/>
      <c r="Q93" s="126"/>
      <c r="R93" s="126"/>
      <c r="S93" s="126"/>
      <c r="T93" s="126"/>
    </row>
    <row r="94" spans="1:20" ht="18.75">
      <c r="A94" s="124"/>
      <c r="B94" s="114"/>
      <c r="C94" s="114"/>
      <c r="D94" s="114"/>
      <c r="E94" s="115"/>
      <c r="F94" s="115"/>
      <c r="G94" s="115"/>
      <c r="H94" s="115"/>
      <c r="J94" s="131"/>
      <c r="L94" s="127"/>
      <c r="M94" s="123"/>
      <c r="N94" s="134"/>
      <c r="O94" s="128"/>
      <c r="P94" s="123"/>
      <c r="Q94" s="126"/>
      <c r="R94" s="126"/>
      <c r="S94" s="126"/>
      <c r="T94" s="126"/>
    </row>
    <row r="95" spans="1:20" ht="18.75">
      <c r="A95" s="124"/>
      <c r="B95" s="114"/>
      <c r="C95" s="114"/>
      <c r="D95" s="114"/>
      <c r="E95" s="115"/>
      <c r="F95" s="115"/>
      <c r="G95" s="115"/>
      <c r="H95" s="115"/>
      <c r="J95" s="131"/>
      <c r="L95" s="127"/>
      <c r="M95" s="123"/>
      <c r="N95" s="134"/>
      <c r="O95" s="128"/>
      <c r="P95" s="123"/>
      <c r="Q95" s="126"/>
      <c r="R95" s="126"/>
      <c r="S95" s="126"/>
      <c r="T95" s="126"/>
    </row>
    <row r="96" spans="1:20" ht="18.75">
      <c r="A96" s="124"/>
      <c r="B96" s="114"/>
      <c r="C96" s="114"/>
      <c r="D96" s="114"/>
      <c r="E96" s="115"/>
      <c r="F96" s="115"/>
      <c r="G96" s="115"/>
      <c r="H96" s="115"/>
      <c r="J96" s="131"/>
      <c r="L96" s="127"/>
      <c r="M96" s="123"/>
      <c r="N96" s="134"/>
      <c r="O96" s="128"/>
      <c r="P96" s="123"/>
      <c r="Q96" s="126"/>
      <c r="R96" s="126"/>
      <c r="S96" s="126"/>
      <c r="T96" s="126"/>
    </row>
    <row r="97" spans="1:20" ht="18.75">
      <c r="A97" s="124"/>
      <c r="B97" s="114"/>
      <c r="C97" s="114"/>
      <c r="D97" s="114"/>
      <c r="E97" s="115"/>
      <c r="F97" s="115"/>
      <c r="G97" s="115"/>
      <c r="H97" s="115"/>
      <c r="J97" s="131"/>
      <c r="L97" s="127"/>
      <c r="M97" s="123"/>
      <c r="N97" s="134"/>
      <c r="O97" s="128"/>
      <c r="P97" s="123"/>
      <c r="Q97" s="126"/>
      <c r="R97" s="126"/>
      <c r="S97" s="126"/>
      <c r="T97" s="126"/>
    </row>
    <row r="98" spans="1:20" ht="18.75">
      <c r="A98" s="124"/>
      <c r="B98" s="114"/>
      <c r="C98" s="114"/>
      <c r="D98" s="114"/>
      <c r="E98" s="115"/>
      <c r="F98" s="115"/>
      <c r="G98" s="115"/>
      <c r="H98" s="115"/>
      <c r="J98" s="131"/>
      <c r="L98" s="127"/>
      <c r="M98" s="123"/>
      <c r="N98" s="134"/>
      <c r="O98" s="128"/>
      <c r="P98" s="123"/>
      <c r="Q98" s="126"/>
      <c r="R98" s="126"/>
      <c r="S98" s="126"/>
      <c r="T98" s="126"/>
    </row>
    <row r="99" spans="1:20" ht="18.75">
      <c r="A99" s="124"/>
      <c r="B99" s="114"/>
      <c r="C99" s="114"/>
      <c r="D99" s="114"/>
      <c r="E99" s="115"/>
      <c r="F99" s="115"/>
      <c r="G99" s="115"/>
      <c r="H99" s="115"/>
      <c r="J99" s="131"/>
      <c r="L99" s="127"/>
      <c r="M99" s="123"/>
      <c r="N99" s="134"/>
      <c r="O99" s="128"/>
      <c r="P99" s="123"/>
      <c r="Q99" s="126"/>
      <c r="R99" s="126"/>
      <c r="S99" s="126"/>
      <c r="T99" s="126"/>
    </row>
    <row r="100" spans="1:20" ht="18.75">
      <c r="A100" s="124"/>
      <c r="B100" s="114"/>
      <c r="C100" s="114"/>
      <c r="D100" s="114"/>
      <c r="E100" s="115"/>
      <c r="F100" s="115"/>
      <c r="G100" s="115"/>
      <c r="H100" s="115"/>
      <c r="J100" s="131"/>
      <c r="L100" s="127"/>
      <c r="M100" s="123"/>
      <c r="N100" s="134"/>
      <c r="O100" s="128"/>
      <c r="P100" s="123"/>
      <c r="Q100" s="126"/>
      <c r="R100" s="126"/>
      <c r="S100" s="126"/>
      <c r="T100" s="126"/>
    </row>
    <row r="101" spans="1:20" ht="18.75">
      <c r="A101" s="124"/>
      <c r="B101" s="114"/>
      <c r="C101" s="114"/>
      <c r="D101" s="114"/>
      <c r="E101" s="115"/>
      <c r="F101" s="115"/>
      <c r="G101" s="115"/>
      <c r="H101" s="115"/>
      <c r="J101" s="131"/>
      <c r="L101" s="127"/>
      <c r="M101" s="123"/>
      <c r="N101" s="134"/>
      <c r="O101" s="128"/>
      <c r="P101" s="123"/>
      <c r="Q101" s="126"/>
      <c r="R101" s="126"/>
      <c r="S101" s="126"/>
      <c r="T101" s="126"/>
    </row>
    <row r="102" spans="1:20" ht="18.75">
      <c r="A102" s="124"/>
      <c r="B102" s="114"/>
      <c r="C102" s="114"/>
      <c r="D102" s="114"/>
      <c r="E102" s="115"/>
      <c r="F102" s="115"/>
      <c r="G102" s="115"/>
      <c r="H102" s="115"/>
      <c r="J102" s="131"/>
      <c r="L102" s="127"/>
      <c r="M102" s="123"/>
      <c r="N102" s="134"/>
      <c r="O102" s="128"/>
      <c r="P102" s="123"/>
      <c r="Q102" s="126"/>
      <c r="R102" s="126"/>
      <c r="S102" s="126"/>
      <c r="T102" s="126"/>
    </row>
    <row r="103" spans="1:20" ht="18.75">
      <c r="A103" s="124"/>
      <c r="B103" s="114"/>
      <c r="C103" s="114"/>
      <c r="D103" s="114"/>
      <c r="E103" s="115"/>
      <c r="F103" s="115"/>
      <c r="G103" s="115"/>
      <c r="H103" s="115"/>
      <c r="J103" s="131"/>
      <c r="L103" s="127"/>
      <c r="M103" s="123"/>
      <c r="N103" s="134"/>
      <c r="O103" s="128"/>
      <c r="P103" s="123"/>
      <c r="Q103" s="126"/>
      <c r="R103" s="126"/>
      <c r="S103" s="126"/>
      <c r="T103" s="126"/>
    </row>
    <row r="104" spans="1:20" ht="18.75">
      <c r="A104" s="124"/>
      <c r="B104" s="114"/>
      <c r="C104" s="114"/>
      <c r="D104" s="114"/>
      <c r="E104" s="115"/>
      <c r="F104" s="115"/>
      <c r="G104" s="115"/>
      <c r="H104" s="115"/>
      <c r="J104" s="131"/>
      <c r="L104" s="127"/>
      <c r="M104" s="123"/>
      <c r="N104" s="134"/>
      <c r="O104" s="128"/>
      <c r="P104" s="123"/>
      <c r="Q104" s="126"/>
      <c r="R104" s="126"/>
      <c r="S104" s="126"/>
      <c r="T104" s="126"/>
    </row>
    <row r="105" spans="1:20" ht="18.75">
      <c r="A105" s="124"/>
      <c r="B105" s="114"/>
      <c r="C105" s="114"/>
      <c r="D105" s="114"/>
      <c r="E105" s="115"/>
      <c r="F105" s="115"/>
      <c r="G105" s="115"/>
      <c r="H105" s="115"/>
      <c r="J105" s="131"/>
      <c r="L105" s="127"/>
      <c r="M105" s="123"/>
      <c r="N105" s="134"/>
      <c r="O105" s="128"/>
      <c r="P105" s="123"/>
      <c r="Q105" s="126"/>
      <c r="R105" s="126"/>
      <c r="S105" s="126"/>
      <c r="T105" s="126"/>
    </row>
    <row r="106" spans="1:20" ht="18.75">
      <c r="A106" s="124"/>
      <c r="B106" s="114"/>
      <c r="C106" s="114"/>
      <c r="D106" s="114"/>
      <c r="E106" s="115"/>
      <c r="F106" s="115"/>
      <c r="G106" s="115"/>
      <c r="H106" s="115"/>
      <c r="J106" s="131"/>
      <c r="L106" s="127"/>
      <c r="M106" s="123"/>
      <c r="N106" s="134"/>
      <c r="O106" s="128"/>
      <c r="P106" s="123"/>
      <c r="Q106" s="126"/>
      <c r="R106" s="126"/>
      <c r="S106" s="126"/>
      <c r="T106" s="126"/>
    </row>
    <row r="107" spans="1:20" ht="18.75">
      <c r="A107" s="124"/>
      <c r="B107" s="114"/>
      <c r="C107" s="114"/>
      <c r="D107" s="114"/>
      <c r="E107" s="115"/>
      <c r="F107" s="115"/>
      <c r="G107" s="115"/>
      <c r="H107" s="115"/>
      <c r="J107" s="131"/>
      <c r="L107" s="127"/>
      <c r="M107" s="123"/>
      <c r="N107" s="134"/>
      <c r="O107" s="128"/>
      <c r="P107" s="123"/>
      <c r="Q107" s="126"/>
      <c r="R107" s="126"/>
      <c r="S107" s="126"/>
      <c r="T107" s="126"/>
    </row>
    <row r="108" spans="1:20" ht="18.75">
      <c r="A108" s="124"/>
      <c r="B108" s="114"/>
      <c r="C108" s="114"/>
      <c r="D108" s="114"/>
      <c r="E108" s="115"/>
      <c r="F108" s="115"/>
      <c r="G108" s="115"/>
      <c r="H108" s="115"/>
      <c r="J108" s="131"/>
      <c r="L108" s="127"/>
      <c r="M108" s="123"/>
      <c r="N108" s="134"/>
      <c r="O108" s="128"/>
      <c r="P108" s="123"/>
      <c r="Q108" s="126"/>
      <c r="R108" s="126"/>
      <c r="S108" s="126"/>
      <c r="T108" s="126"/>
    </row>
    <row r="109" spans="1:20" ht="18.75">
      <c r="A109" s="124"/>
      <c r="B109" s="114"/>
      <c r="C109" s="114"/>
      <c r="D109" s="114"/>
      <c r="E109" s="115"/>
      <c r="F109" s="115"/>
      <c r="G109" s="115"/>
      <c r="H109" s="115"/>
      <c r="J109" s="131"/>
      <c r="L109" s="127"/>
      <c r="M109" s="123"/>
      <c r="N109" s="134"/>
      <c r="O109" s="128"/>
      <c r="P109" s="123"/>
      <c r="Q109" s="126"/>
      <c r="R109" s="126"/>
      <c r="S109" s="126"/>
      <c r="T109" s="126"/>
    </row>
    <row r="110" spans="1:20" ht="18.75">
      <c r="A110" s="124"/>
      <c r="B110" s="114"/>
      <c r="C110" s="114"/>
      <c r="D110" s="114"/>
      <c r="E110" s="115"/>
      <c r="F110" s="115"/>
      <c r="G110" s="115"/>
      <c r="H110" s="115"/>
      <c r="J110" s="131"/>
      <c r="L110" s="127"/>
      <c r="M110" s="123"/>
      <c r="N110" s="134"/>
      <c r="O110" s="128"/>
      <c r="P110" s="123"/>
      <c r="Q110" s="126"/>
      <c r="R110" s="126"/>
      <c r="S110" s="126"/>
      <c r="T110" s="126"/>
    </row>
    <row r="111" spans="1:20" ht="18.75">
      <c r="A111" s="124"/>
      <c r="B111" s="114"/>
      <c r="C111" s="114"/>
      <c r="D111" s="114"/>
      <c r="E111" s="115"/>
      <c r="F111" s="115"/>
      <c r="G111" s="115"/>
      <c r="H111" s="115"/>
      <c r="J111" s="131"/>
      <c r="L111" s="127"/>
      <c r="M111" s="123"/>
      <c r="N111" s="134"/>
      <c r="O111" s="128"/>
      <c r="P111" s="123"/>
      <c r="Q111" s="126"/>
      <c r="R111" s="126"/>
      <c r="S111" s="126"/>
      <c r="T111" s="126"/>
    </row>
    <row r="112" spans="1:20" ht="18.75">
      <c r="A112" s="124"/>
      <c r="B112" s="114"/>
      <c r="C112" s="114"/>
      <c r="D112" s="114"/>
      <c r="E112" s="115"/>
      <c r="F112" s="115"/>
      <c r="G112" s="115"/>
      <c r="H112" s="115"/>
      <c r="J112" s="131"/>
      <c r="L112" s="127"/>
      <c r="M112" s="123"/>
      <c r="N112" s="134"/>
      <c r="O112" s="128"/>
      <c r="P112" s="123"/>
      <c r="Q112" s="126"/>
      <c r="R112" s="126"/>
      <c r="S112" s="126"/>
      <c r="T112" s="126"/>
    </row>
    <row r="113" spans="1:20" ht="18.75">
      <c r="A113" s="124"/>
      <c r="B113" s="114"/>
      <c r="C113" s="114"/>
      <c r="D113" s="114"/>
      <c r="E113" s="115"/>
      <c r="F113" s="115"/>
      <c r="G113" s="115"/>
      <c r="H113" s="115"/>
      <c r="J113" s="131"/>
      <c r="L113" s="127"/>
      <c r="M113" s="123"/>
      <c r="N113" s="134"/>
      <c r="O113" s="128"/>
      <c r="P113" s="123"/>
      <c r="Q113" s="126"/>
      <c r="R113" s="126"/>
      <c r="S113" s="126"/>
      <c r="T113" s="126"/>
    </row>
    <row r="114" spans="1:20" ht="18.75">
      <c r="A114" s="124"/>
      <c r="B114" s="114"/>
      <c r="C114" s="114"/>
      <c r="D114" s="114"/>
      <c r="E114" s="115"/>
      <c r="F114" s="115"/>
      <c r="G114" s="115"/>
      <c r="H114" s="115"/>
      <c r="J114" s="131"/>
      <c r="L114" s="127"/>
      <c r="M114" s="123"/>
      <c r="N114" s="134"/>
      <c r="O114" s="128"/>
      <c r="P114" s="123"/>
      <c r="Q114" s="126"/>
      <c r="R114" s="126"/>
      <c r="S114" s="126"/>
      <c r="T114" s="126"/>
    </row>
    <row r="115" spans="1:20" ht="18.75">
      <c r="A115" s="124"/>
      <c r="B115" s="114"/>
      <c r="C115" s="114"/>
      <c r="D115" s="114"/>
      <c r="E115" s="115"/>
      <c r="F115" s="115"/>
      <c r="G115" s="115"/>
      <c r="H115" s="115"/>
      <c r="J115" s="131"/>
      <c r="L115" s="127"/>
      <c r="M115" s="123"/>
      <c r="N115" s="134"/>
      <c r="O115" s="128"/>
      <c r="P115" s="123"/>
      <c r="Q115" s="126"/>
      <c r="R115" s="126"/>
      <c r="S115" s="126"/>
      <c r="T115" s="126"/>
    </row>
    <row r="116" spans="1:20" ht="18.75">
      <c r="A116" s="124"/>
      <c r="B116" s="114"/>
      <c r="C116" s="114"/>
      <c r="D116" s="114"/>
      <c r="E116" s="115"/>
      <c r="F116" s="115"/>
      <c r="G116" s="115"/>
      <c r="H116" s="115"/>
      <c r="J116" s="131"/>
      <c r="L116" s="127"/>
      <c r="M116" s="123"/>
      <c r="N116" s="134"/>
      <c r="O116" s="128"/>
      <c r="P116" s="123"/>
      <c r="Q116" s="126"/>
      <c r="R116" s="126"/>
      <c r="S116" s="126"/>
      <c r="T116" s="126"/>
    </row>
    <row r="117" spans="1:20" ht="18.75">
      <c r="A117" s="124"/>
      <c r="B117" s="114"/>
      <c r="C117" s="114"/>
      <c r="D117" s="114"/>
      <c r="E117" s="115"/>
      <c r="F117" s="115"/>
      <c r="G117" s="115"/>
      <c r="H117" s="115"/>
      <c r="J117" s="131"/>
      <c r="L117" s="127"/>
      <c r="M117" s="123"/>
      <c r="N117" s="134"/>
      <c r="O117" s="128"/>
      <c r="P117" s="123"/>
      <c r="Q117" s="126"/>
      <c r="R117" s="126"/>
      <c r="S117" s="126"/>
      <c r="T117" s="126"/>
    </row>
    <row r="118" spans="1:20" ht="18.75">
      <c r="A118" s="124"/>
      <c r="B118" s="114"/>
      <c r="C118" s="114"/>
      <c r="D118" s="114"/>
      <c r="E118" s="115"/>
      <c r="F118" s="115"/>
      <c r="G118" s="115"/>
      <c r="H118" s="115"/>
      <c r="J118" s="131"/>
      <c r="L118" s="127"/>
      <c r="M118" s="123"/>
      <c r="N118" s="134"/>
      <c r="O118" s="128"/>
      <c r="P118" s="123"/>
      <c r="Q118" s="126"/>
      <c r="R118" s="126"/>
      <c r="S118" s="126"/>
      <c r="T118" s="126"/>
    </row>
    <row r="119" spans="1:20" ht="18.75">
      <c r="A119" s="124"/>
      <c r="B119" s="114"/>
      <c r="C119" s="114"/>
      <c r="D119" s="114"/>
      <c r="E119" s="115"/>
      <c r="F119" s="115"/>
      <c r="G119" s="115"/>
      <c r="H119" s="115"/>
      <c r="J119" s="131"/>
      <c r="L119" s="127"/>
      <c r="M119" s="123"/>
      <c r="N119" s="134"/>
      <c r="O119" s="128"/>
      <c r="P119" s="123"/>
      <c r="Q119" s="126"/>
      <c r="R119" s="126"/>
      <c r="S119" s="126"/>
      <c r="T119" s="126"/>
    </row>
    <row r="120" spans="1:20" ht="18.75">
      <c r="A120" s="124"/>
      <c r="B120" s="114"/>
      <c r="C120" s="114"/>
      <c r="D120" s="114"/>
      <c r="E120" s="115"/>
      <c r="F120" s="115"/>
      <c r="G120" s="115"/>
      <c r="H120" s="115"/>
      <c r="J120" s="131"/>
      <c r="L120" s="127"/>
      <c r="M120" s="123"/>
      <c r="N120" s="134"/>
      <c r="O120" s="128"/>
      <c r="P120" s="123"/>
      <c r="Q120" s="126"/>
      <c r="R120" s="126"/>
      <c r="S120" s="126"/>
      <c r="T120" s="126"/>
    </row>
    <row r="121" spans="1:20" ht="18.75">
      <c r="A121" s="124"/>
      <c r="B121" s="114"/>
      <c r="C121" s="114"/>
      <c r="D121" s="114"/>
      <c r="E121" s="115"/>
      <c r="F121" s="115"/>
      <c r="G121" s="115"/>
      <c r="H121" s="115"/>
      <c r="J121" s="131"/>
      <c r="L121" s="127"/>
      <c r="M121" s="123"/>
      <c r="N121" s="134"/>
      <c r="O121" s="128"/>
      <c r="P121" s="123"/>
      <c r="Q121" s="126"/>
      <c r="R121" s="126"/>
      <c r="S121" s="126"/>
      <c r="T121" s="126"/>
    </row>
    <row r="122" spans="1:20" ht="18.75">
      <c r="A122" s="124"/>
      <c r="B122" s="114"/>
      <c r="C122" s="114"/>
      <c r="D122" s="114"/>
      <c r="E122" s="115"/>
      <c r="F122" s="115"/>
      <c r="G122" s="115"/>
      <c r="H122" s="115"/>
      <c r="J122" s="131"/>
      <c r="L122" s="127"/>
      <c r="M122" s="123"/>
      <c r="N122" s="134"/>
      <c r="O122" s="128"/>
      <c r="P122" s="123"/>
      <c r="Q122" s="126"/>
      <c r="R122" s="126"/>
      <c r="S122" s="126"/>
      <c r="T122" s="126"/>
    </row>
    <row r="123" spans="1:20" ht="18.75">
      <c r="A123" s="124"/>
      <c r="B123" s="114"/>
      <c r="C123" s="114"/>
      <c r="D123" s="114"/>
      <c r="E123" s="115"/>
      <c r="F123" s="115"/>
      <c r="G123" s="115"/>
      <c r="H123" s="115"/>
      <c r="J123" s="131"/>
      <c r="L123" s="127"/>
      <c r="M123" s="123"/>
      <c r="N123" s="134"/>
      <c r="O123" s="128"/>
      <c r="P123" s="123"/>
      <c r="Q123" s="126"/>
      <c r="R123" s="126"/>
      <c r="S123" s="126"/>
      <c r="T123" s="126"/>
    </row>
    <row r="124" spans="1:20" ht="18.75">
      <c r="A124" s="124"/>
      <c r="B124" s="114"/>
      <c r="C124" s="114"/>
      <c r="D124" s="114"/>
      <c r="E124" s="115"/>
      <c r="F124" s="115"/>
      <c r="G124" s="115"/>
      <c r="H124" s="115"/>
      <c r="J124" s="131"/>
      <c r="L124" s="127"/>
      <c r="M124" s="123"/>
      <c r="N124" s="134"/>
      <c r="O124" s="128"/>
      <c r="P124" s="123"/>
      <c r="Q124" s="126"/>
      <c r="R124" s="126"/>
      <c r="S124" s="126"/>
      <c r="T124" s="126"/>
    </row>
    <row r="125" spans="1:20" ht="18.75">
      <c r="A125" s="124"/>
      <c r="B125" s="114"/>
      <c r="C125" s="114"/>
      <c r="D125" s="114"/>
      <c r="E125" s="115"/>
      <c r="F125" s="115"/>
      <c r="G125" s="115"/>
      <c r="H125" s="115"/>
      <c r="J125" s="131"/>
      <c r="L125" s="127"/>
      <c r="M125" s="123"/>
      <c r="N125" s="134"/>
      <c r="O125" s="128"/>
      <c r="P125" s="123"/>
      <c r="Q125" s="126"/>
      <c r="R125" s="126"/>
      <c r="S125" s="126"/>
      <c r="T125" s="126"/>
    </row>
    <row r="126" spans="1:20" ht="18.75">
      <c r="A126" s="124"/>
      <c r="B126" s="114"/>
      <c r="C126" s="114"/>
      <c r="D126" s="114"/>
      <c r="E126" s="115"/>
      <c r="F126" s="115"/>
      <c r="G126" s="115"/>
      <c r="H126" s="115"/>
      <c r="J126" s="131"/>
      <c r="L126" s="127"/>
      <c r="M126" s="123"/>
      <c r="N126" s="134"/>
      <c r="O126" s="128"/>
      <c r="P126" s="123"/>
      <c r="Q126" s="126"/>
      <c r="R126" s="126"/>
      <c r="S126" s="126"/>
      <c r="T126" s="126"/>
    </row>
    <row r="127" spans="1:20" ht="18.75">
      <c r="A127" s="124"/>
      <c r="B127" s="114"/>
      <c r="C127" s="114"/>
      <c r="D127" s="114"/>
      <c r="E127" s="115"/>
      <c r="F127" s="115"/>
      <c r="G127" s="115"/>
      <c r="H127" s="115"/>
      <c r="J127" s="131"/>
      <c r="L127" s="127"/>
      <c r="M127" s="123"/>
      <c r="N127" s="134"/>
      <c r="O127" s="128"/>
      <c r="P127" s="123"/>
      <c r="Q127" s="126"/>
      <c r="R127" s="126"/>
      <c r="S127" s="126"/>
      <c r="T127" s="126"/>
    </row>
    <row r="128" spans="1:20" ht="18.75">
      <c r="A128" s="124"/>
      <c r="B128" s="114"/>
      <c r="C128" s="114"/>
      <c r="D128" s="114"/>
      <c r="E128" s="115"/>
      <c r="F128" s="115"/>
      <c r="G128" s="115"/>
      <c r="H128" s="115"/>
      <c r="J128" s="131"/>
      <c r="L128" s="127"/>
      <c r="M128" s="123"/>
      <c r="N128" s="134"/>
      <c r="O128" s="128"/>
      <c r="P128" s="123"/>
      <c r="Q128" s="126"/>
      <c r="R128" s="126"/>
      <c r="S128" s="126"/>
      <c r="T128" s="126"/>
    </row>
    <row r="129" spans="1:20" ht="18.75">
      <c r="A129" s="124"/>
      <c r="B129" s="114"/>
      <c r="C129" s="114"/>
      <c r="D129" s="114"/>
      <c r="E129" s="115"/>
      <c r="F129" s="115"/>
      <c r="G129" s="115"/>
      <c r="H129" s="115"/>
      <c r="J129" s="131"/>
      <c r="L129" s="127"/>
      <c r="M129" s="123"/>
      <c r="N129" s="134"/>
      <c r="O129" s="128"/>
      <c r="P129" s="123"/>
      <c r="Q129" s="126"/>
      <c r="R129" s="126"/>
      <c r="S129" s="126"/>
      <c r="T129" s="126"/>
    </row>
    <row r="130" spans="1:20" ht="18.75">
      <c r="A130" s="124"/>
      <c r="B130" s="114"/>
      <c r="C130" s="114"/>
      <c r="D130" s="114"/>
      <c r="E130" s="115"/>
      <c r="F130" s="115"/>
      <c r="G130" s="115"/>
      <c r="H130" s="115"/>
      <c r="J130" s="131"/>
      <c r="L130" s="127"/>
      <c r="M130" s="123"/>
      <c r="N130" s="134"/>
      <c r="O130" s="128"/>
      <c r="P130" s="123"/>
      <c r="Q130" s="126"/>
      <c r="R130" s="126"/>
      <c r="S130" s="126"/>
      <c r="T130" s="126"/>
    </row>
    <row r="131" spans="1:20" ht="18.75">
      <c r="A131" s="124"/>
      <c r="B131" s="114"/>
      <c r="C131" s="114"/>
      <c r="D131" s="114"/>
      <c r="E131" s="115"/>
      <c r="F131" s="115"/>
      <c r="G131" s="115"/>
      <c r="H131" s="115"/>
      <c r="J131" s="131"/>
      <c r="L131" s="127"/>
      <c r="M131" s="123"/>
      <c r="N131" s="134"/>
      <c r="O131" s="128"/>
      <c r="P131" s="123"/>
      <c r="Q131" s="126"/>
      <c r="R131" s="126"/>
      <c r="S131" s="126"/>
      <c r="T131" s="126"/>
    </row>
    <row r="132" spans="1:20" ht="18.75">
      <c r="A132" s="124"/>
      <c r="B132" s="114"/>
      <c r="C132" s="114"/>
      <c r="D132" s="114"/>
      <c r="E132" s="115"/>
      <c r="F132" s="115"/>
      <c r="G132" s="115"/>
      <c r="H132" s="115"/>
      <c r="J132" s="131"/>
      <c r="L132" s="127"/>
      <c r="M132" s="123"/>
      <c r="N132" s="134"/>
      <c r="O132" s="128"/>
      <c r="P132" s="123"/>
      <c r="Q132" s="126"/>
      <c r="R132" s="126"/>
      <c r="S132" s="126"/>
      <c r="T132" s="126"/>
    </row>
    <row r="133" spans="1:20" ht="18.75">
      <c r="A133" s="124"/>
      <c r="B133" s="114"/>
      <c r="C133" s="114"/>
      <c r="D133" s="114"/>
      <c r="E133" s="115"/>
      <c r="F133" s="115"/>
      <c r="G133" s="115"/>
      <c r="H133" s="115"/>
      <c r="J133" s="131"/>
      <c r="L133" s="127"/>
      <c r="M133" s="123"/>
      <c r="N133" s="134"/>
      <c r="O133" s="128"/>
      <c r="P133" s="123"/>
      <c r="Q133" s="126"/>
      <c r="R133" s="126"/>
      <c r="S133" s="126"/>
      <c r="T133" s="126"/>
    </row>
    <row r="134" spans="1:20" ht="18.75">
      <c r="A134" s="124"/>
      <c r="B134" s="114"/>
      <c r="C134" s="114"/>
      <c r="D134" s="114"/>
      <c r="E134" s="115"/>
      <c r="F134" s="115"/>
      <c r="G134" s="115"/>
      <c r="H134" s="115"/>
      <c r="J134" s="131"/>
      <c r="L134" s="127"/>
      <c r="M134" s="123"/>
      <c r="N134" s="134"/>
      <c r="O134" s="128"/>
      <c r="P134" s="123"/>
      <c r="Q134" s="126"/>
      <c r="R134" s="126"/>
      <c r="S134" s="126"/>
      <c r="T134" s="126"/>
    </row>
    <row r="135" spans="1:20" ht="18.75">
      <c r="A135" s="124"/>
      <c r="B135" s="114"/>
      <c r="C135" s="114"/>
      <c r="D135" s="114"/>
      <c r="E135" s="115"/>
      <c r="F135" s="115"/>
      <c r="G135" s="115"/>
      <c r="H135" s="115"/>
      <c r="J135" s="131"/>
      <c r="L135" s="127"/>
      <c r="M135" s="123"/>
      <c r="N135" s="134"/>
      <c r="O135" s="128"/>
      <c r="P135" s="123"/>
      <c r="Q135" s="126"/>
      <c r="R135" s="126"/>
      <c r="S135" s="126"/>
      <c r="T135" s="126"/>
    </row>
    <row r="136" spans="1:20" ht="18.75">
      <c r="A136" s="124"/>
      <c r="B136" s="114"/>
      <c r="C136" s="114"/>
      <c r="D136" s="114"/>
      <c r="E136" s="115"/>
      <c r="F136" s="115"/>
      <c r="G136" s="115"/>
      <c r="H136" s="115"/>
      <c r="J136" s="131"/>
      <c r="L136" s="127"/>
      <c r="M136" s="123"/>
      <c r="N136" s="134"/>
      <c r="O136" s="128"/>
      <c r="P136" s="123"/>
      <c r="Q136" s="126"/>
      <c r="R136" s="126"/>
      <c r="S136" s="126"/>
      <c r="T136" s="126"/>
    </row>
    <row r="137" spans="1:20" ht="18.75">
      <c r="A137" s="124"/>
      <c r="B137" s="114"/>
      <c r="C137" s="114"/>
      <c r="D137" s="114"/>
      <c r="E137" s="115"/>
      <c r="F137" s="115"/>
      <c r="G137" s="115"/>
      <c r="H137" s="115"/>
      <c r="J137" s="131"/>
      <c r="L137" s="127"/>
      <c r="M137" s="123"/>
      <c r="N137" s="134"/>
      <c r="O137" s="128"/>
      <c r="P137" s="123"/>
      <c r="Q137" s="126"/>
      <c r="R137" s="126"/>
      <c r="S137" s="126"/>
      <c r="T137" s="126"/>
    </row>
    <row r="138" spans="1:20" ht="18.75">
      <c r="A138" s="124"/>
      <c r="B138" s="114"/>
      <c r="C138" s="114"/>
      <c r="D138" s="114"/>
      <c r="E138" s="115"/>
      <c r="F138" s="115"/>
      <c r="G138" s="115"/>
      <c r="H138" s="115"/>
      <c r="J138" s="131"/>
      <c r="L138" s="127"/>
      <c r="M138" s="123"/>
      <c r="N138" s="134"/>
      <c r="O138" s="128"/>
      <c r="P138" s="123"/>
      <c r="Q138" s="126"/>
      <c r="R138" s="126"/>
      <c r="S138" s="126"/>
      <c r="T138" s="126"/>
    </row>
    <row r="139" spans="1:20" ht="18.75">
      <c r="A139" s="124"/>
      <c r="B139" s="114"/>
      <c r="C139" s="114"/>
      <c r="D139" s="114"/>
      <c r="E139" s="115"/>
      <c r="F139" s="115"/>
      <c r="G139" s="115"/>
      <c r="H139" s="115"/>
      <c r="J139" s="131"/>
      <c r="L139" s="127"/>
      <c r="M139" s="123"/>
      <c r="N139" s="134"/>
      <c r="O139" s="128"/>
      <c r="P139" s="123"/>
      <c r="Q139" s="126"/>
      <c r="R139" s="126"/>
      <c r="S139" s="126"/>
      <c r="T139" s="126"/>
    </row>
    <row r="140" spans="1:20" ht="18.75">
      <c r="A140" s="124"/>
      <c r="B140" s="114"/>
      <c r="C140" s="114"/>
      <c r="D140" s="114"/>
      <c r="E140" s="115"/>
      <c r="F140" s="115"/>
      <c r="G140" s="115"/>
      <c r="H140" s="115"/>
      <c r="J140" s="131"/>
      <c r="L140" s="127"/>
      <c r="M140" s="123"/>
      <c r="N140" s="134"/>
      <c r="O140" s="128"/>
      <c r="P140" s="123"/>
      <c r="Q140" s="126"/>
      <c r="R140" s="126"/>
      <c r="S140" s="126"/>
      <c r="T140" s="126"/>
    </row>
    <row r="141" spans="1:20" ht="18.75">
      <c r="A141" s="124"/>
      <c r="B141" s="114"/>
      <c r="C141" s="114"/>
      <c r="D141" s="114"/>
      <c r="E141" s="115"/>
      <c r="F141" s="115"/>
      <c r="G141" s="115"/>
      <c r="H141" s="115"/>
      <c r="J141" s="131"/>
      <c r="L141" s="127"/>
      <c r="M141" s="123"/>
      <c r="N141" s="134"/>
      <c r="O141" s="128"/>
      <c r="P141" s="123"/>
      <c r="Q141" s="126"/>
      <c r="R141" s="126"/>
      <c r="S141" s="126"/>
      <c r="T141" s="126"/>
    </row>
    <row r="142" spans="1:20" ht="18.75">
      <c r="A142" s="124"/>
      <c r="B142" s="114"/>
      <c r="C142" s="114"/>
      <c r="D142" s="114"/>
      <c r="E142" s="115"/>
      <c r="F142" s="115"/>
      <c r="G142" s="115"/>
      <c r="H142" s="115"/>
      <c r="J142" s="131"/>
      <c r="L142" s="127"/>
      <c r="M142" s="123"/>
      <c r="N142" s="134"/>
      <c r="O142" s="128"/>
      <c r="P142" s="123"/>
      <c r="Q142" s="126"/>
      <c r="R142" s="126"/>
      <c r="S142" s="126"/>
      <c r="T142" s="126"/>
    </row>
    <row r="143" spans="1:20" ht="18.75">
      <c r="A143" s="124"/>
      <c r="B143" s="114"/>
      <c r="C143" s="114"/>
      <c r="D143" s="114"/>
      <c r="E143" s="115"/>
      <c r="F143" s="115"/>
      <c r="G143" s="115"/>
      <c r="H143" s="115"/>
      <c r="J143" s="131"/>
      <c r="L143" s="127"/>
      <c r="M143" s="123"/>
      <c r="N143" s="134"/>
      <c r="O143" s="128"/>
      <c r="P143" s="123"/>
      <c r="Q143" s="126"/>
      <c r="R143" s="126"/>
      <c r="S143" s="126"/>
      <c r="T143" s="126"/>
    </row>
    <row r="144" spans="1:20" ht="18.75">
      <c r="A144" s="124"/>
      <c r="B144" s="114"/>
      <c r="C144" s="114"/>
      <c r="D144" s="114"/>
      <c r="E144" s="115"/>
      <c r="F144" s="115"/>
      <c r="G144" s="115"/>
      <c r="H144" s="115"/>
      <c r="J144" s="131"/>
      <c r="L144" s="127"/>
      <c r="M144" s="123"/>
      <c r="N144" s="134"/>
      <c r="O144" s="128"/>
      <c r="P144" s="123"/>
      <c r="Q144" s="126"/>
      <c r="R144" s="126"/>
      <c r="S144" s="126"/>
      <c r="T144" s="126"/>
    </row>
    <row r="145" spans="1:20" ht="18.75">
      <c r="A145" s="124"/>
      <c r="B145" s="114"/>
      <c r="C145" s="114"/>
      <c r="D145" s="114"/>
      <c r="E145" s="115"/>
      <c r="F145" s="115"/>
      <c r="G145" s="115"/>
      <c r="H145" s="115"/>
      <c r="J145" s="131"/>
      <c r="L145" s="127"/>
      <c r="M145" s="123"/>
      <c r="N145" s="134"/>
      <c r="O145" s="128"/>
      <c r="P145" s="123"/>
      <c r="Q145" s="126"/>
      <c r="R145" s="126"/>
      <c r="S145" s="126"/>
      <c r="T145" s="126"/>
    </row>
    <row r="146" spans="1:20" ht="18.75">
      <c r="A146" s="124"/>
      <c r="B146" s="114"/>
      <c r="C146" s="114"/>
      <c r="D146" s="114"/>
      <c r="E146" s="115"/>
      <c r="F146" s="115"/>
      <c r="G146" s="115"/>
      <c r="H146" s="115"/>
      <c r="J146" s="131"/>
      <c r="L146" s="127"/>
      <c r="M146" s="123"/>
      <c r="N146" s="134"/>
      <c r="O146" s="128"/>
      <c r="P146" s="123"/>
      <c r="Q146" s="126"/>
      <c r="R146" s="126"/>
      <c r="S146" s="126"/>
      <c r="T146" s="126"/>
    </row>
    <row r="147" spans="1:20" ht="18.75">
      <c r="A147" s="124"/>
      <c r="B147" s="114"/>
      <c r="C147" s="114"/>
      <c r="D147" s="114"/>
      <c r="E147" s="115"/>
      <c r="F147" s="115"/>
      <c r="G147" s="115"/>
      <c r="H147" s="115"/>
      <c r="J147" s="131"/>
      <c r="L147" s="127"/>
      <c r="M147" s="123"/>
      <c r="N147" s="134"/>
      <c r="O147" s="128"/>
      <c r="P147" s="123"/>
      <c r="Q147" s="126"/>
      <c r="R147" s="126"/>
      <c r="S147" s="126"/>
      <c r="T147" s="126"/>
    </row>
    <row r="148" spans="1:20" ht="18.75">
      <c r="A148" s="124"/>
      <c r="B148" s="114"/>
      <c r="C148" s="114"/>
      <c r="D148" s="114"/>
      <c r="E148" s="115"/>
      <c r="F148" s="115"/>
      <c r="G148" s="115"/>
      <c r="H148" s="115"/>
      <c r="J148" s="131"/>
      <c r="L148" s="127"/>
      <c r="M148" s="123"/>
      <c r="N148" s="134"/>
      <c r="O148" s="128"/>
      <c r="P148" s="123"/>
      <c r="Q148" s="126"/>
      <c r="R148" s="126"/>
      <c r="S148" s="126"/>
      <c r="T148" s="126"/>
    </row>
    <row r="149" spans="1:20" ht="18.75">
      <c r="A149" s="124"/>
      <c r="B149" s="114"/>
      <c r="C149" s="114"/>
      <c r="D149" s="114"/>
      <c r="E149" s="115"/>
      <c r="F149" s="115"/>
      <c r="G149" s="115"/>
      <c r="H149" s="115"/>
      <c r="J149" s="131"/>
      <c r="L149" s="127"/>
      <c r="M149" s="123"/>
      <c r="N149" s="134"/>
      <c r="O149" s="128"/>
      <c r="P149" s="123"/>
      <c r="Q149" s="126"/>
      <c r="R149" s="126"/>
      <c r="S149" s="126"/>
      <c r="T149" s="126"/>
    </row>
    <row r="150" spans="1:20" ht="18.75">
      <c r="A150" s="124"/>
      <c r="B150" s="114"/>
      <c r="C150" s="114"/>
      <c r="D150" s="114"/>
      <c r="E150" s="115"/>
      <c r="F150" s="115"/>
      <c r="G150" s="115"/>
      <c r="H150" s="115"/>
      <c r="J150" s="131"/>
      <c r="L150" s="127"/>
      <c r="M150" s="123"/>
      <c r="N150" s="134"/>
      <c r="O150" s="128"/>
      <c r="P150" s="123"/>
      <c r="Q150" s="126"/>
      <c r="R150" s="126"/>
      <c r="S150" s="126"/>
      <c r="T150" s="126"/>
    </row>
    <row r="151" spans="1:20" ht="18.75">
      <c r="A151" s="124"/>
      <c r="B151" s="114"/>
      <c r="C151" s="114"/>
      <c r="D151" s="114"/>
      <c r="E151" s="115"/>
      <c r="F151" s="115"/>
      <c r="G151" s="115"/>
      <c r="H151" s="115"/>
      <c r="J151" s="131"/>
      <c r="L151" s="127"/>
      <c r="M151" s="123"/>
      <c r="N151" s="134"/>
      <c r="O151" s="128"/>
      <c r="P151" s="123"/>
      <c r="Q151" s="126"/>
      <c r="R151" s="126"/>
      <c r="S151" s="126"/>
      <c r="T151" s="126"/>
    </row>
    <row r="152" spans="1:20" ht="18.75">
      <c r="A152" s="124"/>
      <c r="B152" s="114"/>
      <c r="C152" s="114"/>
      <c r="D152" s="114"/>
      <c r="E152" s="115"/>
      <c r="F152" s="115"/>
      <c r="G152" s="115"/>
      <c r="H152" s="115"/>
      <c r="J152" s="131"/>
      <c r="L152" s="127"/>
      <c r="M152" s="123"/>
      <c r="N152" s="134"/>
      <c r="O152" s="128"/>
      <c r="P152" s="123"/>
      <c r="Q152" s="126"/>
      <c r="R152" s="126"/>
      <c r="S152" s="126"/>
      <c r="T152" s="126"/>
    </row>
    <row r="153" spans="1:20" ht="18.75">
      <c r="A153" s="124"/>
      <c r="B153" s="114"/>
      <c r="C153" s="114"/>
      <c r="D153" s="114"/>
      <c r="E153" s="115"/>
      <c r="F153" s="115"/>
      <c r="G153" s="115"/>
      <c r="H153" s="115"/>
      <c r="J153" s="131"/>
      <c r="L153" s="127"/>
      <c r="M153" s="123"/>
      <c r="N153" s="134"/>
      <c r="O153" s="128"/>
      <c r="P153" s="123"/>
      <c r="Q153" s="126"/>
      <c r="R153" s="126"/>
      <c r="S153" s="126"/>
      <c r="T153" s="126"/>
    </row>
    <row r="154" spans="1:20" ht="18.75">
      <c r="A154" s="124"/>
      <c r="B154" s="114"/>
      <c r="C154" s="114"/>
      <c r="D154" s="114"/>
      <c r="E154" s="115"/>
      <c r="F154" s="115"/>
      <c r="G154" s="115"/>
      <c r="H154" s="115"/>
      <c r="J154" s="131"/>
      <c r="L154" s="127"/>
      <c r="M154" s="123"/>
      <c r="N154" s="134"/>
      <c r="O154" s="128"/>
      <c r="P154" s="123"/>
      <c r="Q154" s="126"/>
      <c r="R154" s="126"/>
      <c r="S154" s="126"/>
      <c r="T154" s="126"/>
    </row>
    <row r="155" spans="1:20" ht="18.75">
      <c r="A155" s="124"/>
      <c r="B155" s="114"/>
      <c r="C155" s="114"/>
      <c r="D155" s="114"/>
      <c r="E155" s="115"/>
      <c r="F155" s="115"/>
      <c r="G155" s="115"/>
      <c r="H155" s="115"/>
      <c r="J155" s="131"/>
      <c r="L155" s="127"/>
      <c r="M155" s="123"/>
      <c r="N155" s="134"/>
      <c r="O155" s="128"/>
      <c r="P155" s="123"/>
      <c r="Q155" s="126"/>
      <c r="R155" s="126"/>
      <c r="S155" s="126"/>
      <c r="T155" s="126"/>
    </row>
    <row r="156" spans="1:20" ht="18.75">
      <c r="A156" s="124"/>
      <c r="B156" s="114"/>
      <c r="C156" s="114"/>
      <c r="D156" s="114"/>
      <c r="E156" s="115"/>
      <c r="F156" s="115"/>
      <c r="G156" s="115"/>
      <c r="H156" s="115"/>
      <c r="J156" s="131"/>
      <c r="L156" s="127"/>
      <c r="M156" s="123"/>
      <c r="N156" s="134"/>
      <c r="O156" s="128"/>
      <c r="P156" s="123"/>
      <c r="Q156" s="126"/>
      <c r="R156" s="126"/>
      <c r="S156" s="126"/>
      <c r="T156" s="126"/>
    </row>
    <row r="157" spans="1:20" ht="18.75">
      <c r="A157" s="124"/>
      <c r="B157" s="114"/>
      <c r="C157" s="114"/>
      <c r="D157" s="114"/>
      <c r="E157" s="115"/>
      <c r="F157" s="115"/>
      <c r="G157" s="115"/>
      <c r="H157" s="115"/>
      <c r="J157" s="131"/>
      <c r="L157" s="127"/>
      <c r="M157" s="123"/>
      <c r="N157" s="134"/>
      <c r="O157" s="128"/>
      <c r="P157" s="123"/>
      <c r="Q157" s="126"/>
      <c r="R157" s="126"/>
      <c r="S157" s="126"/>
      <c r="T157" s="126"/>
    </row>
    <row r="158" spans="1:20" ht="18.75">
      <c r="A158" s="124"/>
      <c r="B158" s="114"/>
      <c r="C158" s="114"/>
      <c r="D158" s="114"/>
      <c r="E158" s="115"/>
      <c r="F158" s="115"/>
      <c r="G158" s="115"/>
      <c r="H158" s="115"/>
      <c r="J158" s="131"/>
      <c r="L158" s="127"/>
      <c r="M158" s="123"/>
      <c r="N158" s="134"/>
      <c r="O158" s="128"/>
      <c r="P158" s="123"/>
      <c r="Q158" s="126"/>
      <c r="R158" s="126"/>
      <c r="S158" s="126"/>
      <c r="T158" s="126"/>
    </row>
    <row r="159" spans="1:20" ht="18.75">
      <c r="A159" s="124"/>
      <c r="B159" s="114"/>
      <c r="C159" s="114"/>
      <c r="D159" s="114"/>
      <c r="E159" s="115"/>
      <c r="F159" s="115"/>
      <c r="G159" s="115"/>
      <c r="H159" s="115"/>
      <c r="J159" s="131"/>
      <c r="L159" s="127"/>
      <c r="M159" s="123"/>
      <c r="N159" s="134"/>
      <c r="O159" s="128"/>
      <c r="P159" s="123"/>
      <c r="Q159" s="126"/>
      <c r="R159" s="126"/>
      <c r="S159" s="126"/>
      <c r="T159" s="126"/>
    </row>
    <row r="160" spans="1:20" ht="18.75">
      <c r="A160" s="124"/>
      <c r="B160" s="114"/>
      <c r="C160" s="114"/>
      <c r="D160" s="114"/>
      <c r="E160" s="115"/>
      <c r="F160" s="115"/>
      <c r="G160" s="115"/>
      <c r="H160" s="115"/>
      <c r="J160" s="131"/>
      <c r="L160" s="127"/>
      <c r="M160" s="123"/>
      <c r="N160" s="134"/>
      <c r="O160" s="128"/>
      <c r="P160" s="123"/>
      <c r="Q160" s="126"/>
      <c r="R160" s="126"/>
      <c r="S160" s="126"/>
      <c r="T160" s="126"/>
    </row>
    <row r="161" spans="1:20" ht="18.75">
      <c r="A161" s="124"/>
      <c r="B161" s="114"/>
      <c r="C161" s="114"/>
      <c r="D161" s="114"/>
      <c r="E161" s="115"/>
      <c r="F161" s="115"/>
      <c r="G161" s="115"/>
      <c r="H161" s="115"/>
      <c r="J161" s="131"/>
      <c r="L161" s="127"/>
      <c r="M161" s="123"/>
      <c r="N161" s="134"/>
      <c r="O161" s="128"/>
      <c r="P161" s="123"/>
      <c r="Q161" s="126"/>
      <c r="R161" s="126"/>
      <c r="S161" s="126"/>
      <c r="T161" s="126"/>
    </row>
    <row r="162" spans="1:20" ht="18.75">
      <c r="A162" s="124"/>
      <c r="B162" s="114"/>
      <c r="C162" s="114"/>
      <c r="D162" s="114"/>
      <c r="E162" s="115"/>
      <c r="F162" s="115"/>
      <c r="G162" s="115"/>
      <c r="H162" s="115"/>
      <c r="J162" s="131"/>
      <c r="L162" s="127"/>
      <c r="M162" s="123"/>
      <c r="N162" s="134"/>
      <c r="O162" s="128"/>
      <c r="P162" s="123"/>
      <c r="Q162" s="126"/>
      <c r="R162" s="126"/>
      <c r="S162" s="126"/>
      <c r="T162" s="126"/>
    </row>
    <row r="163" spans="1:20" ht="18.75">
      <c r="A163" s="124"/>
      <c r="B163" s="114"/>
      <c r="C163" s="114"/>
      <c r="D163" s="114"/>
      <c r="E163" s="115"/>
      <c r="F163" s="115"/>
      <c r="G163" s="115"/>
      <c r="H163" s="115"/>
      <c r="J163" s="131"/>
      <c r="L163" s="127"/>
      <c r="M163" s="123"/>
      <c r="N163" s="134"/>
      <c r="O163" s="128"/>
      <c r="P163" s="123"/>
      <c r="Q163" s="126"/>
      <c r="R163" s="126"/>
      <c r="S163" s="126"/>
      <c r="T163" s="126"/>
    </row>
    <row r="164" spans="1:20" ht="18.75">
      <c r="A164" s="124"/>
      <c r="B164" s="114"/>
      <c r="C164" s="114"/>
      <c r="D164" s="114"/>
      <c r="E164" s="115"/>
      <c r="F164" s="115"/>
      <c r="G164" s="115"/>
      <c r="H164" s="115"/>
      <c r="J164" s="131"/>
      <c r="L164" s="127"/>
      <c r="M164" s="123"/>
      <c r="N164" s="134"/>
      <c r="O164" s="128"/>
      <c r="P164" s="123"/>
      <c r="Q164" s="126"/>
      <c r="R164" s="126"/>
      <c r="S164" s="126"/>
      <c r="T164" s="126"/>
    </row>
  </sheetData>
  <phoneticPr fontId="3" type="noConversion"/>
  <conditionalFormatting sqref="I1 K1">
    <cfRule type="duplicateValues" dxfId="8" priority="5"/>
  </conditionalFormatting>
  <conditionalFormatting sqref="J1:J1048576">
    <cfRule type="duplicateValues" dxfId="7" priority="4"/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" sqref="B3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135" t="s">
        <v>1821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36" t="s">
        <v>2328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EV767"/>
  <sheetViews>
    <sheetView topLeftCell="A747" zoomScale="66" zoomScaleNormal="66" workbookViewId="0">
      <selection activeCell="S737" sqref="S737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  <row r="659" spans="1:18" s="97" customFormat="1" ht="18.75">
      <c r="A659" s="94">
        <v>43211</v>
      </c>
      <c r="B659" s="96" t="s">
        <v>939</v>
      </c>
      <c r="C659" s="96">
        <v>1830</v>
      </c>
      <c r="D659" s="96">
        <v>1956</v>
      </c>
      <c r="E659" s="95" t="s">
        <v>235</v>
      </c>
      <c r="F659" s="95" t="s">
        <v>251</v>
      </c>
      <c r="G659" s="95" t="s">
        <v>203</v>
      </c>
      <c r="H659" s="95" t="s">
        <v>1211</v>
      </c>
      <c r="I659" s="106" t="s">
        <v>2166</v>
      </c>
      <c r="J659" s="101" t="s">
        <v>2122</v>
      </c>
      <c r="K659" s="102" t="str">
        <f t="shared" ref="K659:K693" si="124">IF(A659&lt;&gt;"","武汉威伟机械","------")</f>
        <v>武汉威伟机械</v>
      </c>
      <c r="L659" s="113" t="s">
        <v>175</v>
      </c>
      <c r="M659" s="105" t="s">
        <v>239</v>
      </c>
      <c r="N659" s="102" t="s">
        <v>2116</v>
      </c>
      <c r="O659" s="103">
        <v>14</v>
      </c>
      <c r="P659" s="103">
        <v>0</v>
      </c>
      <c r="Q659" s="103">
        <f t="shared" ref="Q659:Q693" si="125">SUM(O659:P659)</f>
        <v>14</v>
      </c>
      <c r="R659" s="103" t="s">
        <v>2123</v>
      </c>
    </row>
    <row r="660" spans="1:18" s="97" customFormat="1" ht="18.75">
      <c r="A660" s="94">
        <v>43211</v>
      </c>
      <c r="B660" s="96" t="s">
        <v>1206</v>
      </c>
      <c r="C660" s="96">
        <v>1230</v>
      </c>
      <c r="D660" s="96">
        <v>1408</v>
      </c>
      <c r="E660" s="95" t="s">
        <v>235</v>
      </c>
      <c r="F660" s="95" t="s">
        <v>251</v>
      </c>
      <c r="G660" s="95" t="s">
        <v>203</v>
      </c>
      <c r="H660" s="95" t="s">
        <v>1211</v>
      </c>
      <c r="I660" s="106" t="s">
        <v>2167</v>
      </c>
      <c r="J660" s="101" t="s">
        <v>2124</v>
      </c>
      <c r="K660" s="102" t="str">
        <f t="shared" si="124"/>
        <v>武汉威伟机械</v>
      </c>
      <c r="L660" s="113" t="s">
        <v>178</v>
      </c>
      <c r="M660" s="105" t="s">
        <v>361</v>
      </c>
      <c r="N660" s="102" t="s">
        <v>2116</v>
      </c>
      <c r="O660" s="103">
        <v>14</v>
      </c>
      <c r="P660" s="103">
        <v>0</v>
      </c>
      <c r="Q660" s="103">
        <f t="shared" si="125"/>
        <v>14</v>
      </c>
      <c r="R660" s="103" t="s">
        <v>2125</v>
      </c>
    </row>
    <row r="661" spans="1:18" s="97" customFormat="1" ht="18.75">
      <c r="A661" s="94">
        <v>43211</v>
      </c>
      <c r="B661" s="96" t="s">
        <v>1206</v>
      </c>
      <c r="C661" s="96">
        <v>1459</v>
      </c>
      <c r="D661" s="96">
        <v>1648</v>
      </c>
      <c r="E661" s="95" t="s">
        <v>235</v>
      </c>
      <c r="F661" s="95" t="s">
        <v>251</v>
      </c>
      <c r="G661" s="95" t="s">
        <v>203</v>
      </c>
      <c r="H661" s="95" t="s">
        <v>1211</v>
      </c>
      <c r="I661" s="106" t="s">
        <v>2168</v>
      </c>
      <c r="J661" s="101" t="s">
        <v>2126</v>
      </c>
      <c r="K661" s="102" t="str">
        <f t="shared" si="124"/>
        <v>武汉威伟机械</v>
      </c>
      <c r="L661" s="113" t="s">
        <v>180</v>
      </c>
      <c r="M661" s="105" t="s">
        <v>196</v>
      </c>
      <c r="N661" s="102" t="s">
        <v>2116</v>
      </c>
      <c r="O661" s="103">
        <v>14</v>
      </c>
      <c r="P661" s="103">
        <v>0</v>
      </c>
      <c r="Q661" s="103">
        <f t="shared" si="125"/>
        <v>14</v>
      </c>
      <c r="R661" s="103"/>
    </row>
    <row r="662" spans="1:18" s="97" customFormat="1" ht="18.75">
      <c r="A662" s="94">
        <v>43211</v>
      </c>
      <c r="B662" s="96" t="s">
        <v>939</v>
      </c>
      <c r="C662" s="96">
        <v>1805</v>
      </c>
      <c r="D662" s="96">
        <v>1924</v>
      </c>
      <c r="E662" s="95" t="s">
        <v>235</v>
      </c>
      <c r="F662" s="95" t="s">
        <v>251</v>
      </c>
      <c r="G662" s="95" t="s">
        <v>203</v>
      </c>
      <c r="H662" s="95" t="s">
        <v>1211</v>
      </c>
      <c r="I662" s="106" t="s">
        <v>2169</v>
      </c>
      <c r="J662" s="101" t="s">
        <v>2127</v>
      </c>
      <c r="K662" s="102" t="str">
        <f t="shared" si="124"/>
        <v>武汉威伟机械</v>
      </c>
      <c r="L662" s="113" t="s">
        <v>177</v>
      </c>
      <c r="M662" s="105" t="s">
        <v>341</v>
      </c>
      <c r="N662" s="102" t="s">
        <v>2116</v>
      </c>
      <c r="O662" s="103">
        <v>14</v>
      </c>
      <c r="P662" s="103">
        <v>1</v>
      </c>
      <c r="Q662" s="103">
        <f t="shared" si="125"/>
        <v>15</v>
      </c>
      <c r="R662" s="103" t="s">
        <v>2123</v>
      </c>
    </row>
    <row r="663" spans="1:18" s="97" customFormat="1" ht="18.75">
      <c r="A663" s="94">
        <v>43211</v>
      </c>
      <c r="B663" s="96" t="s">
        <v>234</v>
      </c>
      <c r="C663" s="96">
        <v>1929</v>
      </c>
      <c r="D663" s="96">
        <v>2115</v>
      </c>
      <c r="E663" s="95" t="s">
        <v>235</v>
      </c>
      <c r="F663" s="95" t="s">
        <v>251</v>
      </c>
      <c r="G663" s="95" t="s">
        <v>203</v>
      </c>
      <c r="H663" s="95" t="s">
        <v>1211</v>
      </c>
      <c r="I663" s="106" t="s">
        <v>2170</v>
      </c>
      <c r="J663" s="101" t="s">
        <v>2141</v>
      </c>
      <c r="K663" s="102" t="str">
        <f t="shared" si="124"/>
        <v>武汉威伟机械</v>
      </c>
      <c r="L663" s="113" t="s">
        <v>174</v>
      </c>
      <c r="M663" s="105" t="s">
        <v>195</v>
      </c>
      <c r="N663" s="102" t="s">
        <v>2116</v>
      </c>
      <c r="O663" s="103">
        <v>7</v>
      </c>
      <c r="P663" s="103">
        <v>0</v>
      </c>
      <c r="Q663" s="103">
        <f t="shared" si="125"/>
        <v>7</v>
      </c>
      <c r="R663" s="103"/>
    </row>
    <row r="664" spans="1:18" s="97" customFormat="1" ht="18.75">
      <c r="A664" s="94">
        <v>43211</v>
      </c>
      <c r="B664" s="96" t="s">
        <v>234</v>
      </c>
      <c r="C664" s="96">
        <v>1920</v>
      </c>
      <c r="D664" s="96">
        <v>2044</v>
      </c>
      <c r="E664" s="95" t="s">
        <v>235</v>
      </c>
      <c r="F664" s="95" t="s">
        <v>251</v>
      </c>
      <c r="G664" s="95" t="s">
        <v>203</v>
      </c>
      <c r="H664" s="95" t="s">
        <v>1211</v>
      </c>
      <c r="I664" s="106" t="s">
        <v>2171</v>
      </c>
      <c r="J664" s="101" t="s">
        <v>2139</v>
      </c>
      <c r="K664" s="102" t="str">
        <f t="shared" si="124"/>
        <v>武汉威伟机械</v>
      </c>
      <c r="L664" s="113" t="s">
        <v>176</v>
      </c>
      <c r="M664" s="105" t="s">
        <v>647</v>
      </c>
      <c r="N664" s="102" t="s">
        <v>2116</v>
      </c>
      <c r="O664" s="103">
        <v>14</v>
      </c>
      <c r="P664" s="103">
        <v>0</v>
      </c>
      <c r="Q664" s="103">
        <f t="shared" si="125"/>
        <v>14</v>
      </c>
      <c r="R664" s="103" t="s">
        <v>1997</v>
      </c>
    </row>
    <row r="665" spans="1:18" s="97" customFormat="1" ht="18.75">
      <c r="A665" s="94">
        <v>43211</v>
      </c>
      <c r="B665" s="96" t="s">
        <v>1815</v>
      </c>
      <c r="C665" s="96">
        <v>1900</v>
      </c>
      <c r="D665" s="96">
        <v>2038</v>
      </c>
      <c r="E665" s="95" t="s">
        <v>201</v>
      </c>
      <c r="F665" s="95" t="s">
        <v>501</v>
      </c>
      <c r="G665" s="95" t="s">
        <v>203</v>
      </c>
      <c r="H665" s="95" t="s">
        <v>1211</v>
      </c>
      <c r="I665" s="106" t="s">
        <v>2172</v>
      </c>
      <c r="J665" s="101" t="s">
        <v>2138</v>
      </c>
      <c r="K665" s="102" t="str">
        <f t="shared" si="124"/>
        <v>武汉威伟机械</v>
      </c>
      <c r="L665" s="113" t="s">
        <v>166</v>
      </c>
      <c r="M665" s="105" t="s">
        <v>250</v>
      </c>
      <c r="N665" s="102" t="s">
        <v>2116</v>
      </c>
      <c r="O665" s="103">
        <v>14</v>
      </c>
      <c r="P665" s="103">
        <v>0</v>
      </c>
      <c r="Q665" s="103">
        <f t="shared" si="125"/>
        <v>14</v>
      </c>
      <c r="R665" s="103"/>
    </row>
    <row r="666" spans="1:18" s="97" customFormat="1" ht="18.75">
      <c r="A666" s="94">
        <v>43211</v>
      </c>
      <c r="B666" s="96" t="s">
        <v>1086</v>
      </c>
      <c r="C666" s="96">
        <v>123</v>
      </c>
      <c r="D666" s="96">
        <v>133</v>
      </c>
      <c r="E666" s="95" t="s">
        <v>203</v>
      </c>
      <c r="F666" s="95" t="s">
        <v>430</v>
      </c>
      <c r="G666" s="95" t="s">
        <v>209</v>
      </c>
      <c r="H666" s="95" t="s">
        <v>467</v>
      </c>
      <c r="I666" s="106" t="s">
        <v>2173</v>
      </c>
      <c r="J666" s="101" t="s">
        <v>2128</v>
      </c>
      <c r="K666" s="102" t="str">
        <f t="shared" si="124"/>
        <v>武汉威伟机械</v>
      </c>
      <c r="L666" s="113" t="s">
        <v>1822</v>
      </c>
      <c r="M666" s="105" t="s">
        <v>2129</v>
      </c>
      <c r="N666" s="102" t="s">
        <v>2116</v>
      </c>
      <c r="O666" s="103">
        <v>4</v>
      </c>
      <c r="P666" s="103">
        <v>2</v>
      </c>
      <c r="Q666" s="103">
        <f t="shared" si="125"/>
        <v>6</v>
      </c>
      <c r="R666" s="103"/>
    </row>
    <row r="667" spans="1:18" s="97" customFormat="1" ht="18.75">
      <c r="A667" s="94">
        <v>43211</v>
      </c>
      <c r="B667" s="96" t="s">
        <v>1086</v>
      </c>
      <c r="C667" s="96">
        <v>2243</v>
      </c>
      <c r="D667" s="96">
        <v>2253</v>
      </c>
      <c r="E667" s="95" t="s">
        <v>203</v>
      </c>
      <c r="F667" s="95" t="s">
        <v>430</v>
      </c>
      <c r="G667" s="95" t="s">
        <v>209</v>
      </c>
      <c r="H667" s="95" t="s">
        <v>467</v>
      </c>
      <c r="I667" s="106" t="s">
        <v>2174</v>
      </c>
      <c r="J667" s="101" t="s">
        <v>2143</v>
      </c>
      <c r="K667" s="102" t="str">
        <f t="shared" si="124"/>
        <v>武汉威伟机械</v>
      </c>
      <c r="L667" s="113" t="s">
        <v>163</v>
      </c>
      <c r="M667" s="105" t="s">
        <v>285</v>
      </c>
      <c r="N667" s="102" t="s">
        <v>2116</v>
      </c>
      <c r="O667" s="103">
        <v>8</v>
      </c>
      <c r="P667" s="103">
        <v>0</v>
      </c>
      <c r="Q667" s="103">
        <f t="shared" si="125"/>
        <v>8</v>
      </c>
      <c r="R667" s="103"/>
    </row>
    <row r="668" spans="1:18" s="97" customFormat="1" ht="18.75">
      <c r="A668" s="94">
        <v>43211</v>
      </c>
      <c r="B668" s="96" t="s">
        <v>1086</v>
      </c>
      <c r="C668" s="96">
        <v>2050</v>
      </c>
      <c r="D668" s="96">
        <v>2100</v>
      </c>
      <c r="E668" s="95" t="s">
        <v>203</v>
      </c>
      <c r="F668" s="95" t="s">
        <v>430</v>
      </c>
      <c r="G668" s="95" t="s">
        <v>209</v>
      </c>
      <c r="H668" s="95" t="s">
        <v>467</v>
      </c>
      <c r="I668" s="106" t="s">
        <v>2175</v>
      </c>
      <c r="J668" s="101" t="s">
        <v>2148</v>
      </c>
      <c r="K668" s="102" t="str">
        <f t="shared" si="124"/>
        <v>武汉威伟机械</v>
      </c>
      <c r="L668" s="113" t="s">
        <v>163</v>
      </c>
      <c r="M668" s="105" t="s">
        <v>285</v>
      </c>
      <c r="N668" s="102" t="s">
        <v>2116</v>
      </c>
      <c r="O668" s="103">
        <v>11</v>
      </c>
      <c r="P668" s="103">
        <v>3</v>
      </c>
      <c r="Q668" s="103">
        <f t="shared" si="125"/>
        <v>14</v>
      </c>
      <c r="R668" s="103"/>
    </row>
    <row r="669" spans="1:18" s="97" customFormat="1" ht="18.75">
      <c r="A669" s="94">
        <v>43211</v>
      </c>
      <c r="B669" s="96" t="s">
        <v>288</v>
      </c>
      <c r="C669" s="96">
        <v>1923</v>
      </c>
      <c r="D669" s="96">
        <v>1933</v>
      </c>
      <c r="E669" s="95" t="s">
        <v>203</v>
      </c>
      <c r="F669" s="95" t="s">
        <v>430</v>
      </c>
      <c r="G669" s="95" t="s">
        <v>209</v>
      </c>
      <c r="H669" s="95" t="s">
        <v>467</v>
      </c>
      <c r="I669" s="106" t="s">
        <v>2176</v>
      </c>
      <c r="J669" s="101" t="s">
        <v>2149</v>
      </c>
      <c r="K669" s="102" t="str">
        <f t="shared" si="124"/>
        <v>武汉威伟机械</v>
      </c>
      <c r="L669" s="113" t="s">
        <v>163</v>
      </c>
      <c r="M669" s="105" t="s">
        <v>285</v>
      </c>
      <c r="N669" s="102" t="s">
        <v>2116</v>
      </c>
      <c r="O669" s="103">
        <v>9</v>
      </c>
      <c r="P669" s="103">
        <v>5</v>
      </c>
      <c r="Q669" s="103">
        <f t="shared" si="125"/>
        <v>14</v>
      </c>
      <c r="R669" s="103"/>
    </row>
    <row r="670" spans="1:18" s="97" customFormat="1" ht="18.75">
      <c r="A670" s="94">
        <v>43211</v>
      </c>
      <c r="B670" s="96" t="s">
        <v>71</v>
      </c>
      <c r="C670" s="96">
        <v>1708</v>
      </c>
      <c r="D670" s="96">
        <v>1718</v>
      </c>
      <c r="E670" s="95" t="s">
        <v>203</v>
      </c>
      <c r="F670" s="95" t="s">
        <v>430</v>
      </c>
      <c r="G670" s="95" t="s">
        <v>209</v>
      </c>
      <c r="H670" s="95" t="s">
        <v>467</v>
      </c>
      <c r="I670" s="106" t="s">
        <v>2177</v>
      </c>
      <c r="J670" s="101" t="s">
        <v>2150</v>
      </c>
      <c r="K670" s="102" t="str">
        <f t="shared" si="124"/>
        <v>武汉威伟机械</v>
      </c>
      <c r="L670" s="113" t="s">
        <v>163</v>
      </c>
      <c r="M670" s="105" t="s">
        <v>285</v>
      </c>
      <c r="N670" s="102" t="s">
        <v>2116</v>
      </c>
      <c r="O670" s="103">
        <v>11</v>
      </c>
      <c r="P670" s="103">
        <v>3</v>
      </c>
      <c r="Q670" s="103">
        <f t="shared" si="125"/>
        <v>14</v>
      </c>
      <c r="R670" s="103"/>
    </row>
    <row r="671" spans="1:18" s="97" customFormat="1" ht="18.75">
      <c r="A671" s="94">
        <v>43211</v>
      </c>
      <c r="B671" s="96" t="s">
        <v>258</v>
      </c>
      <c r="C671" s="96">
        <v>1422</v>
      </c>
      <c r="D671" s="96">
        <v>1432</v>
      </c>
      <c r="E671" s="95" t="s">
        <v>203</v>
      </c>
      <c r="F671" s="95" t="s">
        <v>430</v>
      </c>
      <c r="G671" s="95" t="s">
        <v>209</v>
      </c>
      <c r="H671" s="95" t="s">
        <v>467</v>
      </c>
      <c r="I671" s="106" t="s">
        <v>2178</v>
      </c>
      <c r="J671" s="101" t="s">
        <v>2151</v>
      </c>
      <c r="K671" s="102" t="str">
        <f t="shared" si="124"/>
        <v>武汉威伟机械</v>
      </c>
      <c r="L671" s="113" t="s">
        <v>163</v>
      </c>
      <c r="M671" s="105" t="s">
        <v>285</v>
      </c>
      <c r="N671" s="102" t="s">
        <v>2116</v>
      </c>
      <c r="O671" s="103">
        <v>7</v>
      </c>
      <c r="P671" s="103">
        <v>6</v>
      </c>
      <c r="Q671" s="103">
        <f t="shared" si="125"/>
        <v>13</v>
      </c>
      <c r="R671" s="103"/>
    </row>
    <row r="672" spans="1:18" s="97" customFormat="1" ht="18.75">
      <c r="A672" s="94">
        <v>43211</v>
      </c>
      <c r="B672" s="96" t="s">
        <v>288</v>
      </c>
      <c r="C672" s="96">
        <v>1125</v>
      </c>
      <c r="D672" s="96">
        <v>1135</v>
      </c>
      <c r="E672" s="95" t="s">
        <v>203</v>
      </c>
      <c r="F672" s="95" t="s">
        <v>430</v>
      </c>
      <c r="G672" s="95" t="s">
        <v>209</v>
      </c>
      <c r="H672" s="95" t="s">
        <v>467</v>
      </c>
      <c r="I672" s="106" t="s">
        <v>2179</v>
      </c>
      <c r="J672" s="101" t="s">
        <v>2152</v>
      </c>
      <c r="K672" s="102" t="str">
        <f t="shared" si="124"/>
        <v>武汉威伟机械</v>
      </c>
      <c r="L672" s="113" t="s">
        <v>163</v>
      </c>
      <c r="M672" s="105" t="s">
        <v>285</v>
      </c>
      <c r="N672" s="102" t="s">
        <v>2116</v>
      </c>
      <c r="O672" s="103">
        <v>10</v>
      </c>
      <c r="P672" s="103">
        <v>4</v>
      </c>
      <c r="Q672" s="103">
        <f t="shared" si="125"/>
        <v>14</v>
      </c>
      <c r="R672" s="103"/>
    </row>
    <row r="673" spans="1:18" s="97" customFormat="1" ht="18.75">
      <c r="A673" s="94">
        <v>43211</v>
      </c>
      <c r="B673" s="96" t="s">
        <v>71</v>
      </c>
      <c r="C673" s="96">
        <v>933</v>
      </c>
      <c r="D673" s="96">
        <v>943</v>
      </c>
      <c r="E673" s="95" t="s">
        <v>203</v>
      </c>
      <c r="F673" s="95" t="s">
        <v>430</v>
      </c>
      <c r="G673" s="95" t="s">
        <v>209</v>
      </c>
      <c r="H673" s="95" t="s">
        <v>467</v>
      </c>
      <c r="I673" s="106" t="s">
        <v>2180</v>
      </c>
      <c r="J673" s="101" t="s">
        <v>2153</v>
      </c>
      <c r="K673" s="102" t="str">
        <f t="shared" si="124"/>
        <v>武汉威伟机械</v>
      </c>
      <c r="L673" s="113" t="s">
        <v>163</v>
      </c>
      <c r="M673" s="105" t="s">
        <v>285</v>
      </c>
      <c r="N673" s="102" t="s">
        <v>2116</v>
      </c>
      <c r="O673" s="103">
        <v>6</v>
      </c>
      <c r="P673" s="103">
        <v>8</v>
      </c>
      <c r="Q673" s="103">
        <f t="shared" si="125"/>
        <v>14</v>
      </c>
      <c r="R673" s="103"/>
    </row>
    <row r="674" spans="1:18" s="97" customFormat="1" ht="18.75">
      <c r="A674" s="94">
        <v>43211</v>
      </c>
      <c r="B674" s="96" t="s">
        <v>1086</v>
      </c>
      <c r="C674" s="96">
        <v>100</v>
      </c>
      <c r="D674" s="96">
        <v>112</v>
      </c>
      <c r="E674" s="95" t="s">
        <v>203</v>
      </c>
      <c r="F674" s="95" t="s">
        <v>430</v>
      </c>
      <c r="G674" s="95" t="s">
        <v>209</v>
      </c>
      <c r="H674" s="95" t="s">
        <v>467</v>
      </c>
      <c r="I674" s="106" t="s">
        <v>2181</v>
      </c>
      <c r="J674" s="101" t="s">
        <v>2154</v>
      </c>
      <c r="K674" s="102" t="str">
        <f t="shared" si="124"/>
        <v>武汉威伟机械</v>
      </c>
      <c r="L674" s="113" t="s">
        <v>163</v>
      </c>
      <c r="M674" s="105" t="s">
        <v>285</v>
      </c>
      <c r="N674" s="102" t="s">
        <v>2116</v>
      </c>
      <c r="O674" s="103">
        <v>9</v>
      </c>
      <c r="P674" s="103">
        <v>3</v>
      </c>
      <c r="Q674" s="103">
        <f t="shared" si="125"/>
        <v>12</v>
      </c>
      <c r="R674" s="103"/>
    </row>
    <row r="675" spans="1:18" s="97" customFormat="1" ht="18.75">
      <c r="A675" s="94">
        <v>43211</v>
      </c>
      <c r="B675" s="96" t="s">
        <v>1086</v>
      </c>
      <c r="C675" s="96">
        <v>2335</v>
      </c>
      <c r="D675" s="96">
        <v>2345</v>
      </c>
      <c r="E675" s="95" t="s">
        <v>203</v>
      </c>
      <c r="F675" s="95" t="s">
        <v>430</v>
      </c>
      <c r="G675" s="95" t="s">
        <v>209</v>
      </c>
      <c r="H675" s="95" t="s">
        <v>467</v>
      </c>
      <c r="I675" s="106" t="s">
        <v>2182</v>
      </c>
      <c r="J675" s="101" t="s">
        <v>2155</v>
      </c>
      <c r="K675" s="102" t="str">
        <f t="shared" si="124"/>
        <v>武汉威伟机械</v>
      </c>
      <c r="L675" s="113" t="s">
        <v>166</v>
      </c>
      <c r="M675" s="105" t="s">
        <v>250</v>
      </c>
      <c r="N675" s="102" t="s">
        <v>2116</v>
      </c>
      <c r="O675" s="103">
        <v>4</v>
      </c>
      <c r="P675" s="103">
        <v>8</v>
      </c>
      <c r="Q675" s="103">
        <f t="shared" si="125"/>
        <v>12</v>
      </c>
      <c r="R675" s="103"/>
    </row>
    <row r="676" spans="1:18" s="97" customFormat="1" ht="18.75">
      <c r="A676" s="94">
        <v>43211</v>
      </c>
      <c r="B676" s="96" t="s">
        <v>1086</v>
      </c>
      <c r="C676" s="96">
        <v>2152</v>
      </c>
      <c r="D676" s="96">
        <v>2200</v>
      </c>
      <c r="E676" s="95" t="s">
        <v>203</v>
      </c>
      <c r="F676" s="95" t="s">
        <v>430</v>
      </c>
      <c r="G676" s="95" t="s">
        <v>209</v>
      </c>
      <c r="H676" s="95" t="s">
        <v>467</v>
      </c>
      <c r="I676" s="106" t="s">
        <v>2183</v>
      </c>
      <c r="J676" s="101" t="s">
        <v>2156</v>
      </c>
      <c r="K676" s="102" t="str">
        <f t="shared" si="124"/>
        <v>武汉威伟机械</v>
      </c>
      <c r="L676" s="113" t="s">
        <v>166</v>
      </c>
      <c r="M676" s="105" t="s">
        <v>250</v>
      </c>
      <c r="N676" s="102" t="s">
        <v>2116</v>
      </c>
      <c r="O676" s="103">
        <v>4</v>
      </c>
      <c r="P676" s="103">
        <v>10</v>
      </c>
      <c r="Q676" s="103">
        <f t="shared" si="125"/>
        <v>14</v>
      </c>
      <c r="R676" s="103"/>
    </row>
    <row r="677" spans="1:18" s="97" customFormat="1" ht="18.75">
      <c r="A677" s="94">
        <v>43211</v>
      </c>
      <c r="B677" s="96" t="s">
        <v>1086</v>
      </c>
      <c r="C677" s="96">
        <v>2357</v>
      </c>
      <c r="D677" s="96">
        <v>10</v>
      </c>
      <c r="E677" s="95" t="s">
        <v>203</v>
      </c>
      <c r="F677" s="95" t="s">
        <v>430</v>
      </c>
      <c r="G677" s="95" t="s">
        <v>209</v>
      </c>
      <c r="H677" s="95" t="s">
        <v>467</v>
      </c>
      <c r="I677" s="106" t="s">
        <v>2184</v>
      </c>
      <c r="J677" s="101" t="s">
        <v>2157</v>
      </c>
      <c r="K677" s="102" t="str">
        <f t="shared" si="124"/>
        <v>武汉威伟机械</v>
      </c>
      <c r="L677" s="113" t="s">
        <v>363</v>
      </c>
      <c r="M677" s="105" t="s">
        <v>118</v>
      </c>
      <c r="N677" s="102" t="s">
        <v>2116</v>
      </c>
      <c r="O677" s="103">
        <v>7</v>
      </c>
      <c r="P677" s="103">
        <v>3</v>
      </c>
      <c r="Q677" s="103">
        <f t="shared" si="125"/>
        <v>10</v>
      </c>
      <c r="R677" s="103"/>
    </row>
    <row r="678" spans="1:18" s="97" customFormat="1" ht="18.75">
      <c r="A678" s="94">
        <v>43211</v>
      </c>
      <c r="B678" s="96" t="s">
        <v>1086</v>
      </c>
      <c r="C678" s="96">
        <v>2212</v>
      </c>
      <c r="D678" s="96">
        <v>2222</v>
      </c>
      <c r="E678" s="95" t="s">
        <v>203</v>
      </c>
      <c r="F678" s="95" t="s">
        <v>430</v>
      </c>
      <c r="G678" s="95" t="s">
        <v>209</v>
      </c>
      <c r="H678" s="95" t="s">
        <v>467</v>
      </c>
      <c r="I678" s="106" t="s">
        <v>2185</v>
      </c>
      <c r="J678" s="101" t="s">
        <v>2158</v>
      </c>
      <c r="K678" s="102" t="str">
        <f t="shared" si="124"/>
        <v>武汉威伟机械</v>
      </c>
      <c r="L678" s="113" t="s">
        <v>363</v>
      </c>
      <c r="M678" s="105" t="s">
        <v>118</v>
      </c>
      <c r="N678" s="102" t="s">
        <v>2116</v>
      </c>
      <c r="O678" s="103">
        <v>6</v>
      </c>
      <c r="P678" s="103">
        <v>8</v>
      </c>
      <c r="Q678" s="103">
        <f t="shared" si="125"/>
        <v>14</v>
      </c>
      <c r="R678" s="103"/>
    </row>
    <row r="679" spans="1:18" s="97" customFormat="1" ht="18.75">
      <c r="A679" s="94">
        <v>43211</v>
      </c>
      <c r="B679" s="96" t="s">
        <v>1086</v>
      </c>
      <c r="C679" s="96">
        <v>2121</v>
      </c>
      <c r="D679" s="96">
        <v>2130</v>
      </c>
      <c r="E679" s="95" t="s">
        <v>203</v>
      </c>
      <c r="F679" s="95" t="s">
        <v>430</v>
      </c>
      <c r="G679" s="95" t="s">
        <v>209</v>
      </c>
      <c r="H679" s="95" t="s">
        <v>467</v>
      </c>
      <c r="I679" s="106" t="s">
        <v>2186</v>
      </c>
      <c r="J679" s="101" t="s">
        <v>2159</v>
      </c>
      <c r="K679" s="102" t="str">
        <f t="shared" si="124"/>
        <v>武汉威伟机械</v>
      </c>
      <c r="L679" s="113" t="s">
        <v>363</v>
      </c>
      <c r="M679" s="105" t="s">
        <v>118</v>
      </c>
      <c r="N679" s="102" t="s">
        <v>2116</v>
      </c>
      <c r="O679" s="103">
        <v>7</v>
      </c>
      <c r="P679" s="103">
        <v>7</v>
      </c>
      <c r="Q679" s="103">
        <f t="shared" si="125"/>
        <v>14</v>
      </c>
      <c r="R679" s="103"/>
    </row>
    <row r="680" spans="1:18" s="97" customFormat="1" ht="18.75">
      <c r="A680" s="94">
        <v>43211</v>
      </c>
      <c r="B680" s="96" t="s">
        <v>288</v>
      </c>
      <c r="C680" s="96">
        <v>1952</v>
      </c>
      <c r="D680" s="96">
        <v>200</v>
      </c>
      <c r="E680" s="95" t="s">
        <v>203</v>
      </c>
      <c r="F680" s="95" t="s">
        <v>430</v>
      </c>
      <c r="G680" s="95" t="s">
        <v>209</v>
      </c>
      <c r="H680" s="95" t="s">
        <v>467</v>
      </c>
      <c r="I680" s="106" t="s">
        <v>2187</v>
      </c>
      <c r="J680" s="101" t="s">
        <v>2160</v>
      </c>
      <c r="K680" s="102" t="str">
        <f t="shared" si="124"/>
        <v>武汉威伟机械</v>
      </c>
      <c r="L680" s="113" t="s">
        <v>363</v>
      </c>
      <c r="M680" s="105" t="s">
        <v>118</v>
      </c>
      <c r="N680" s="102" t="s">
        <v>2116</v>
      </c>
      <c r="O680" s="103">
        <v>9</v>
      </c>
      <c r="P680" s="103">
        <v>3</v>
      </c>
      <c r="Q680" s="103">
        <f t="shared" si="125"/>
        <v>12</v>
      </c>
      <c r="R680" s="103"/>
    </row>
    <row r="681" spans="1:18" s="97" customFormat="1" ht="18.75">
      <c r="A681" s="94">
        <v>43211</v>
      </c>
      <c r="B681" s="96" t="s">
        <v>258</v>
      </c>
      <c r="C681" s="96">
        <v>1518</v>
      </c>
      <c r="D681" s="96">
        <v>1528</v>
      </c>
      <c r="E681" s="95" t="s">
        <v>203</v>
      </c>
      <c r="F681" s="95" t="s">
        <v>430</v>
      </c>
      <c r="G681" s="95" t="s">
        <v>209</v>
      </c>
      <c r="H681" s="95" t="s">
        <v>467</v>
      </c>
      <c r="I681" s="106" t="s">
        <v>2188</v>
      </c>
      <c r="J681" s="101" t="s">
        <v>2161</v>
      </c>
      <c r="K681" s="102" t="str">
        <f t="shared" si="124"/>
        <v>武汉威伟机械</v>
      </c>
      <c r="L681" s="113" t="s">
        <v>363</v>
      </c>
      <c r="M681" s="105" t="s">
        <v>118</v>
      </c>
      <c r="N681" s="102" t="s">
        <v>2116</v>
      </c>
      <c r="O681" s="103">
        <v>6</v>
      </c>
      <c r="P681" s="103">
        <v>8</v>
      </c>
      <c r="Q681" s="103">
        <f t="shared" si="125"/>
        <v>14</v>
      </c>
      <c r="R681" s="103"/>
    </row>
    <row r="682" spans="1:18" s="97" customFormat="1" ht="18.75">
      <c r="A682" s="94">
        <v>43211</v>
      </c>
      <c r="B682" s="96" t="s">
        <v>288</v>
      </c>
      <c r="C682" s="96">
        <v>1144</v>
      </c>
      <c r="D682" s="96">
        <v>1154</v>
      </c>
      <c r="E682" s="95" t="s">
        <v>203</v>
      </c>
      <c r="F682" s="95" t="s">
        <v>430</v>
      </c>
      <c r="G682" s="95" t="s">
        <v>209</v>
      </c>
      <c r="H682" s="95" t="s">
        <v>467</v>
      </c>
      <c r="I682" s="106" t="s">
        <v>2189</v>
      </c>
      <c r="J682" s="101" t="s">
        <v>2162</v>
      </c>
      <c r="K682" s="102" t="str">
        <f t="shared" si="124"/>
        <v>武汉威伟机械</v>
      </c>
      <c r="L682" s="113" t="s">
        <v>363</v>
      </c>
      <c r="M682" s="105" t="s">
        <v>118</v>
      </c>
      <c r="N682" s="102" t="s">
        <v>2116</v>
      </c>
      <c r="O682" s="103">
        <v>4</v>
      </c>
      <c r="P682" s="103">
        <v>3</v>
      </c>
      <c r="Q682" s="103">
        <f t="shared" si="125"/>
        <v>7</v>
      </c>
      <c r="R682" s="103"/>
    </row>
    <row r="683" spans="1:18" s="97" customFormat="1" ht="18.75">
      <c r="A683" s="94">
        <v>43211</v>
      </c>
      <c r="B683" s="96" t="s">
        <v>288</v>
      </c>
      <c r="C683" s="96">
        <v>1040</v>
      </c>
      <c r="D683" s="96">
        <v>1050</v>
      </c>
      <c r="E683" s="95" t="s">
        <v>203</v>
      </c>
      <c r="F683" s="95" t="s">
        <v>430</v>
      </c>
      <c r="G683" s="95" t="s">
        <v>209</v>
      </c>
      <c r="H683" s="95" t="s">
        <v>467</v>
      </c>
      <c r="I683" s="106" t="s">
        <v>2190</v>
      </c>
      <c r="J683" s="101" t="s">
        <v>2163</v>
      </c>
      <c r="K683" s="102" t="str">
        <f t="shared" si="124"/>
        <v>武汉威伟机械</v>
      </c>
      <c r="L683" s="113" t="s">
        <v>363</v>
      </c>
      <c r="M683" s="105" t="s">
        <v>118</v>
      </c>
      <c r="N683" s="102" t="s">
        <v>2116</v>
      </c>
      <c r="O683" s="103">
        <v>10</v>
      </c>
      <c r="P683" s="103">
        <v>4</v>
      </c>
      <c r="Q683" s="103">
        <f t="shared" si="125"/>
        <v>14</v>
      </c>
      <c r="R683" s="103"/>
    </row>
    <row r="684" spans="1:18" s="97" customFormat="1" ht="18.75">
      <c r="A684" s="94">
        <v>43211</v>
      </c>
      <c r="B684" s="96" t="s">
        <v>1762</v>
      </c>
      <c r="C684" s="96">
        <v>1610</v>
      </c>
      <c r="D684" s="96">
        <v>1820</v>
      </c>
      <c r="E684" s="95" t="s">
        <v>1763</v>
      </c>
      <c r="F684" s="95" t="s">
        <v>2121</v>
      </c>
      <c r="G684" s="95" t="s">
        <v>235</v>
      </c>
      <c r="H684" s="95" t="s">
        <v>2118</v>
      </c>
      <c r="I684" s="106" t="s">
        <v>2191</v>
      </c>
      <c r="J684" s="101" t="s">
        <v>2140</v>
      </c>
      <c r="K684" s="102" t="str">
        <f t="shared" si="124"/>
        <v>武汉威伟机械</v>
      </c>
      <c r="L684" s="113" t="s">
        <v>178</v>
      </c>
      <c r="M684" s="105" t="s">
        <v>361</v>
      </c>
      <c r="N684" s="102" t="s">
        <v>2116</v>
      </c>
      <c r="O684" s="103">
        <v>14</v>
      </c>
      <c r="P684" s="103">
        <v>0</v>
      </c>
      <c r="Q684" s="103">
        <f t="shared" si="125"/>
        <v>14</v>
      </c>
      <c r="R684" s="103"/>
    </row>
    <row r="685" spans="1:18" s="97" customFormat="1" ht="18.75">
      <c r="A685" s="94">
        <v>43211</v>
      </c>
      <c r="B685" s="96" t="s">
        <v>1762</v>
      </c>
      <c r="C685" s="96">
        <v>1840</v>
      </c>
      <c r="D685" s="96">
        <v>2040</v>
      </c>
      <c r="E685" s="95" t="s">
        <v>1763</v>
      </c>
      <c r="F685" s="95" t="s">
        <v>2121</v>
      </c>
      <c r="G685" s="95" t="s">
        <v>235</v>
      </c>
      <c r="H685" s="95" t="s">
        <v>2118</v>
      </c>
      <c r="I685" s="106" t="s">
        <v>2192</v>
      </c>
      <c r="J685" s="101" t="s">
        <v>2142</v>
      </c>
      <c r="K685" s="102" t="str">
        <f t="shared" si="124"/>
        <v>武汉威伟机械</v>
      </c>
      <c r="L685" s="113" t="s">
        <v>1822</v>
      </c>
      <c r="M685" s="105" t="s">
        <v>1821</v>
      </c>
      <c r="N685" s="102" t="s">
        <v>2116</v>
      </c>
      <c r="O685" s="103">
        <v>3</v>
      </c>
      <c r="P685" s="103">
        <v>0</v>
      </c>
      <c r="Q685" s="103">
        <f t="shared" si="125"/>
        <v>3</v>
      </c>
      <c r="R685" s="103"/>
    </row>
    <row r="686" spans="1:18" s="97" customFormat="1" ht="18.75">
      <c r="A686" s="94">
        <v>43211</v>
      </c>
      <c r="B686" s="96" t="s">
        <v>1181</v>
      </c>
      <c r="C686" s="96">
        <v>1725</v>
      </c>
      <c r="D686" s="96">
        <v>1816</v>
      </c>
      <c r="E686" s="95" t="s">
        <v>209</v>
      </c>
      <c r="F686" s="95" t="s">
        <v>517</v>
      </c>
      <c r="G686" s="95" t="s">
        <v>203</v>
      </c>
      <c r="H686" s="95" t="s">
        <v>1211</v>
      </c>
      <c r="I686" s="106" t="s">
        <v>2193</v>
      </c>
      <c r="J686" s="101" t="s">
        <v>2130</v>
      </c>
      <c r="K686" s="102" t="str">
        <f t="shared" si="124"/>
        <v>武汉威伟机械</v>
      </c>
      <c r="L686" s="113" t="s">
        <v>180</v>
      </c>
      <c r="M686" s="105" t="s">
        <v>196</v>
      </c>
      <c r="N686" s="102" t="s">
        <v>2116</v>
      </c>
      <c r="O686" s="103">
        <v>7</v>
      </c>
      <c r="P686" s="103">
        <v>0</v>
      </c>
      <c r="Q686" s="103">
        <f t="shared" si="125"/>
        <v>7</v>
      </c>
      <c r="R686" s="103"/>
    </row>
    <row r="687" spans="1:18" s="97" customFormat="1" ht="18.75">
      <c r="A687" s="94">
        <v>43211</v>
      </c>
      <c r="B687" s="96" t="s">
        <v>1797</v>
      </c>
      <c r="C687" s="96">
        <v>1710</v>
      </c>
      <c r="D687" s="96">
        <v>1759</v>
      </c>
      <c r="E687" s="95" t="s">
        <v>209</v>
      </c>
      <c r="F687" s="95" t="s">
        <v>517</v>
      </c>
      <c r="G687" s="95" t="s">
        <v>203</v>
      </c>
      <c r="H687" s="95" t="s">
        <v>1211</v>
      </c>
      <c r="I687" s="106" t="s">
        <v>2194</v>
      </c>
      <c r="J687" s="101" t="s">
        <v>2131</v>
      </c>
      <c r="K687" s="102" t="str">
        <f t="shared" si="124"/>
        <v>武汉威伟机械</v>
      </c>
      <c r="L687" s="113" t="s">
        <v>1822</v>
      </c>
      <c r="M687" s="105" t="s">
        <v>1821</v>
      </c>
      <c r="N687" s="102" t="s">
        <v>2116</v>
      </c>
      <c r="O687" s="103">
        <v>12</v>
      </c>
      <c r="P687" s="103">
        <v>0</v>
      </c>
      <c r="Q687" s="103">
        <f t="shared" si="125"/>
        <v>12</v>
      </c>
      <c r="R687" s="103"/>
    </row>
    <row r="688" spans="1:18" s="97" customFormat="1" ht="18.75">
      <c r="A688" s="94">
        <v>43211</v>
      </c>
      <c r="B688" s="96" t="s">
        <v>977</v>
      </c>
      <c r="C688" s="96">
        <v>1130</v>
      </c>
      <c r="D688" s="96">
        <v>1200</v>
      </c>
      <c r="E688" s="95" t="s">
        <v>209</v>
      </c>
      <c r="F688" s="95" t="s">
        <v>517</v>
      </c>
      <c r="G688" s="95" t="s">
        <v>203</v>
      </c>
      <c r="H688" s="95" t="s">
        <v>1211</v>
      </c>
      <c r="I688" s="106" t="s">
        <v>2195</v>
      </c>
      <c r="J688" s="101" t="s">
        <v>2132</v>
      </c>
      <c r="K688" s="102" t="str">
        <f t="shared" si="124"/>
        <v>武汉威伟机械</v>
      </c>
      <c r="L688" s="113" t="s">
        <v>1896</v>
      </c>
      <c r="M688" s="105" t="s">
        <v>1821</v>
      </c>
      <c r="N688" s="102" t="s">
        <v>2116</v>
      </c>
      <c r="O688" s="103">
        <v>11</v>
      </c>
      <c r="P688" s="103">
        <v>0</v>
      </c>
      <c r="Q688" s="103">
        <f t="shared" si="125"/>
        <v>11</v>
      </c>
      <c r="R688" s="103"/>
    </row>
    <row r="689" spans="1:18" s="97" customFormat="1" ht="18.75">
      <c r="A689" s="94">
        <v>43211</v>
      </c>
      <c r="B689" s="96" t="s">
        <v>1797</v>
      </c>
      <c r="C689" s="96">
        <v>1452</v>
      </c>
      <c r="D689" s="96">
        <v>1459</v>
      </c>
      <c r="E689" s="95" t="s">
        <v>209</v>
      </c>
      <c r="F689" s="95" t="s">
        <v>517</v>
      </c>
      <c r="G689" s="95" t="s">
        <v>203</v>
      </c>
      <c r="H689" s="95" t="s">
        <v>1211</v>
      </c>
      <c r="I689" s="106" t="s">
        <v>2196</v>
      </c>
      <c r="J689" s="101" t="s">
        <v>2133</v>
      </c>
      <c r="K689" s="102" t="str">
        <f t="shared" si="124"/>
        <v>武汉威伟机械</v>
      </c>
      <c r="L689" s="113" t="s">
        <v>168</v>
      </c>
      <c r="M689" s="105" t="s">
        <v>275</v>
      </c>
      <c r="N689" s="102" t="s">
        <v>2116</v>
      </c>
      <c r="O689" s="103">
        <v>12</v>
      </c>
      <c r="P689" s="103">
        <v>0</v>
      </c>
      <c r="Q689" s="103">
        <f t="shared" si="125"/>
        <v>12</v>
      </c>
      <c r="R689" s="103"/>
    </row>
    <row r="690" spans="1:18" s="97" customFormat="1" ht="18.75">
      <c r="A690" s="94">
        <v>43211</v>
      </c>
      <c r="B690" s="96" t="s">
        <v>1797</v>
      </c>
      <c r="C690" s="96">
        <v>1840</v>
      </c>
      <c r="D690" s="96">
        <v>1903</v>
      </c>
      <c r="E690" s="95" t="s">
        <v>209</v>
      </c>
      <c r="F690" s="95" t="s">
        <v>517</v>
      </c>
      <c r="G690" s="95" t="s">
        <v>203</v>
      </c>
      <c r="H690" s="95" t="s">
        <v>1211</v>
      </c>
      <c r="I690" s="106" t="s">
        <v>2197</v>
      </c>
      <c r="J690" s="101" t="s">
        <v>2134</v>
      </c>
      <c r="K690" s="102" t="str">
        <f t="shared" si="124"/>
        <v>武汉威伟机械</v>
      </c>
      <c r="L690" s="113" t="s">
        <v>167</v>
      </c>
      <c r="M690" s="105" t="s">
        <v>191</v>
      </c>
      <c r="N690" s="102" t="s">
        <v>2116</v>
      </c>
      <c r="O690" s="103">
        <v>11</v>
      </c>
      <c r="P690" s="103">
        <v>0</v>
      </c>
      <c r="Q690" s="103">
        <f t="shared" si="125"/>
        <v>11</v>
      </c>
      <c r="R690" s="103"/>
    </row>
    <row r="691" spans="1:18" s="97" customFormat="1" ht="18.75">
      <c r="A691" s="94">
        <v>43211</v>
      </c>
      <c r="B691" s="96" t="s">
        <v>1797</v>
      </c>
      <c r="C691" s="96">
        <v>1928</v>
      </c>
      <c r="D691" s="96">
        <v>2003</v>
      </c>
      <c r="E691" s="95" t="s">
        <v>209</v>
      </c>
      <c r="F691" s="95" t="s">
        <v>517</v>
      </c>
      <c r="G691" s="95" t="s">
        <v>203</v>
      </c>
      <c r="H691" s="95" t="s">
        <v>1211</v>
      </c>
      <c r="I691" s="106" t="s">
        <v>2198</v>
      </c>
      <c r="J691" s="101" t="s">
        <v>2135</v>
      </c>
      <c r="K691" s="102" t="str">
        <f t="shared" si="124"/>
        <v>武汉威伟机械</v>
      </c>
      <c r="L691" s="113" t="s">
        <v>167</v>
      </c>
      <c r="M691" s="105" t="s">
        <v>191</v>
      </c>
      <c r="N691" s="102" t="s">
        <v>2116</v>
      </c>
      <c r="O691" s="103">
        <v>14</v>
      </c>
      <c r="P691" s="103">
        <v>0</v>
      </c>
      <c r="Q691" s="103">
        <f t="shared" si="125"/>
        <v>14</v>
      </c>
      <c r="R691" s="103"/>
    </row>
    <row r="692" spans="1:18" s="97" customFormat="1" ht="18.75">
      <c r="A692" s="94">
        <v>43211</v>
      </c>
      <c r="B692" s="96" t="s">
        <v>278</v>
      </c>
      <c r="C692" s="96">
        <v>2142</v>
      </c>
      <c r="D692" s="96">
        <v>2200</v>
      </c>
      <c r="E692" s="95" t="s">
        <v>209</v>
      </c>
      <c r="F692" s="95" t="s">
        <v>467</v>
      </c>
      <c r="G692" s="95" t="s">
        <v>203</v>
      </c>
      <c r="H692" s="95" t="s">
        <v>1211</v>
      </c>
      <c r="I692" s="106" t="s">
        <v>2199</v>
      </c>
      <c r="J692" s="101" t="s">
        <v>2147</v>
      </c>
      <c r="K692" s="102" t="str">
        <f t="shared" si="124"/>
        <v>武汉威伟机械</v>
      </c>
      <c r="L692" s="113" t="s">
        <v>163</v>
      </c>
      <c r="M692" s="105" t="s">
        <v>285</v>
      </c>
      <c r="N692" s="102" t="s">
        <v>2116</v>
      </c>
      <c r="O692" s="103">
        <v>13</v>
      </c>
      <c r="P692" s="103">
        <v>0</v>
      </c>
      <c r="Q692" s="103">
        <f t="shared" si="125"/>
        <v>13</v>
      </c>
      <c r="R692" s="103"/>
    </row>
    <row r="693" spans="1:18" s="97" customFormat="1" ht="18.75">
      <c r="A693" s="94">
        <v>43211</v>
      </c>
      <c r="B693" s="96" t="s">
        <v>1503</v>
      </c>
      <c r="C693" s="96">
        <v>2210</v>
      </c>
      <c r="D693" s="96">
        <v>2250</v>
      </c>
      <c r="E693" s="95" t="s">
        <v>209</v>
      </c>
      <c r="F693" s="95" t="s">
        <v>467</v>
      </c>
      <c r="G693" s="95" t="s">
        <v>203</v>
      </c>
      <c r="H693" s="95" t="s">
        <v>1211</v>
      </c>
      <c r="I693" s="106" t="s">
        <v>2200</v>
      </c>
      <c r="J693" s="101" t="s">
        <v>2164</v>
      </c>
      <c r="K693" s="102" t="str">
        <f t="shared" si="124"/>
        <v>武汉威伟机械</v>
      </c>
      <c r="L693" s="113" t="s">
        <v>167</v>
      </c>
      <c r="M693" s="105" t="s">
        <v>1336</v>
      </c>
      <c r="N693" s="102" t="s">
        <v>2116</v>
      </c>
      <c r="O693" s="103">
        <v>7</v>
      </c>
      <c r="P693" s="103">
        <v>0</v>
      </c>
      <c r="Q693" s="103">
        <f t="shared" si="125"/>
        <v>7</v>
      </c>
      <c r="R693" s="103"/>
    </row>
    <row r="694" spans="1:18" s="97" customFormat="1" ht="18.75">
      <c r="A694" s="94">
        <v>43212</v>
      </c>
      <c r="B694" s="96" t="s">
        <v>243</v>
      </c>
      <c r="C694" s="96">
        <v>1325</v>
      </c>
      <c r="D694" s="96">
        <v>1500</v>
      </c>
      <c r="E694" s="95" t="s">
        <v>235</v>
      </c>
      <c r="F694" s="95" t="s">
        <v>251</v>
      </c>
      <c r="G694" s="95" t="s">
        <v>203</v>
      </c>
      <c r="H694" s="95" t="s">
        <v>430</v>
      </c>
      <c r="I694" s="106" t="s">
        <v>2244</v>
      </c>
      <c r="J694" s="101" t="s">
        <v>2204</v>
      </c>
      <c r="K694" s="102" t="str">
        <f t="shared" ref="K694:K727" si="126">IF(A694&lt;&gt;"","武汉威伟机械","------")</f>
        <v>武汉威伟机械</v>
      </c>
      <c r="L694" s="113" t="s">
        <v>181</v>
      </c>
      <c r="M694" s="105" t="s">
        <v>197</v>
      </c>
      <c r="N694" s="102" t="s">
        <v>2116</v>
      </c>
      <c r="O694" s="103">
        <v>14</v>
      </c>
      <c r="P694" s="103">
        <v>0</v>
      </c>
      <c r="Q694" s="103">
        <f t="shared" ref="Q694:Q727" si="127">SUM(O694:P694)</f>
        <v>14</v>
      </c>
      <c r="R694" s="103"/>
    </row>
    <row r="695" spans="1:18" s="97" customFormat="1" ht="18.75">
      <c r="A695" s="94">
        <v>43212</v>
      </c>
      <c r="B695" s="96" t="s">
        <v>939</v>
      </c>
      <c r="C695" s="96">
        <v>1807</v>
      </c>
      <c r="D695" s="96">
        <v>1946</v>
      </c>
      <c r="E695" s="95" t="s">
        <v>235</v>
      </c>
      <c r="F695" s="95" t="s">
        <v>251</v>
      </c>
      <c r="G695" s="95" t="s">
        <v>203</v>
      </c>
      <c r="H695" s="95" t="s">
        <v>430</v>
      </c>
      <c r="I695" s="106" t="s">
        <v>2245</v>
      </c>
      <c r="J695" s="101" t="s">
        <v>2205</v>
      </c>
      <c r="K695" s="102" t="str">
        <f t="shared" si="126"/>
        <v>武汉威伟机械</v>
      </c>
      <c r="L695" s="113" t="s">
        <v>175</v>
      </c>
      <c r="M695" s="105" t="s">
        <v>239</v>
      </c>
      <c r="N695" s="102" t="s">
        <v>2116</v>
      </c>
      <c r="O695" s="103">
        <v>14</v>
      </c>
      <c r="P695" s="103">
        <v>0</v>
      </c>
      <c r="Q695" s="103">
        <f t="shared" si="127"/>
        <v>14</v>
      </c>
      <c r="R695" s="103" t="s">
        <v>2206</v>
      </c>
    </row>
    <row r="696" spans="1:18" s="97" customFormat="1" ht="18.75">
      <c r="A696" s="94">
        <v>43212</v>
      </c>
      <c r="B696" s="96" t="s">
        <v>939</v>
      </c>
      <c r="C696" s="96">
        <v>1750</v>
      </c>
      <c r="D696" s="96">
        <v>1914</v>
      </c>
      <c r="E696" s="95" t="s">
        <v>235</v>
      </c>
      <c r="F696" s="95" t="s">
        <v>251</v>
      </c>
      <c r="G696" s="95" t="s">
        <v>203</v>
      </c>
      <c r="H696" s="95" t="s">
        <v>430</v>
      </c>
      <c r="I696" s="106" t="s">
        <v>2246</v>
      </c>
      <c r="J696" s="101" t="s">
        <v>2207</v>
      </c>
      <c r="K696" s="102" t="str">
        <f t="shared" si="126"/>
        <v>武汉威伟机械</v>
      </c>
      <c r="L696" s="113" t="s">
        <v>176</v>
      </c>
      <c r="M696" s="105" t="s">
        <v>372</v>
      </c>
      <c r="N696" s="102" t="s">
        <v>2116</v>
      </c>
      <c r="O696" s="103">
        <v>14</v>
      </c>
      <c r="P696" s="103">
        <v>0</v>
      </c>
      <c r="Q696" s="103">
        <f t="shared" si="127"/>
        <v>14</v>
      </c>
      <c r="R696" s="103" t="s">
        <v>2208</v>
      </c>
    </row>
    <row r="697" spans="1:18" s="97" customFormat="1" ht="18.75">
      <c r="A697" s="94">
        <v>43212</v>
      </c>
      <c r="B697" s="96" t="s">
        <v>243</v>
      </c>
      <c r="C697" s="96">
        <v>1459</v>
      </c>
      <c r="D697" s="96">
        <v>1641</v>
      </c>
      <c r="E697" s="95" t="s">
        <v>235</v>
      </c>
      <c r="F697" s="95" t="s">
        <v>251</v>
      </c>
      <c r="G697" s="95" t="s">
        <v>203</v>
      </c>
      <c r="H697" s="95" t="s">
        <v>430</v>
      </c>
      <c r="I697" s="106" t="s">
        <v>2247</v>
      </c>
      <c r="J697" s="101" t="s">
        <v>2209</v>
      </c>
      <c r="K697" s="102" t="str">
        <f t="shared" si="126"/>
        <v>武汉威伟机械</v>
      </c>
      <c r="L697" s="113" t="s">
        <v>1808</v>
      </c>
      <c r="M697" s="105" t="s">
        <v>2210</v>
      </c>
      <c r="N697" s="102" t="s">
        <v>2116</v>
      </c>
      <c r="O697" s="103">
        <v>14</v>
      </c>
      <c r="P697" s="103">
        <v>1</v>
      </c>
      <c r="Q697" s="103">
        <f t="shared" si="127"/>
        <v>15</v>
      </c>
      <c r="R697" s="103" t="s">
        <v>2208</v>
      </c>
    </row>
    <row r="698" spans="1:18" s="97" customFormat="1" ht="18.75">
      <c r="A698" s="94">
        <v>43212</v>
      </c>
      <c r="B698" s="96" t="s">
        <v>234</v>
      </c>
      <c r="C698" s="96">
        <v>1929</v>
      </c>
      <c r="D698" s="96">
        <v>2100</v>
      </c>
      <c r="E698" s="95" t="s">
        <v>235</v>
      </c>
      <c r="F698" s="95" t="s">
        <v>251</v>
      </c>
      <c r="G698" s="95" t="s">
        <v>203</v>
      </c>
      <c r="H698" s="95" t="s">
        <v>430</v>
      </c>
      <c r="I698" s="106" t="s">
        <v>2248</v>
      </c>
      <c r="J698" s="101" t="s">
        <v>2217</v>
      </c>
      <c r="K698" s="102" t="str">
        <f t="shared" si="126"/>
        <v>武汉威伟机械</v>
      </c>
      <c r="L698" s="113" t="s">
        <v>180</v>
      </c>
      <c r="M698" s="105" t="s">
        <v>196</v>
      </c>
      <c r="N698" s="102" t="s">
        <v>2116</v>
      </c>
      <c r="O698" s="103">
        <v>14</v>
      </c>
      <c r="P698" s="103">
        <v>0</v>
      </c>
      <c r="Q698" s="103">
        <f t="shared" si="127"/>
        <v>14</v>
      </c>
      <c r="R698" s="103" t="s">
        <v>2208</v>
      </c>
    </row>
    <row r="699" spans="1:18" s="97" customFormat="1" ht="18.75">
      <c r="A699" s="94">
        <v>43212</v>
      </c>
      <c r="B699" s="96" t="s">
        <v>500</v>
      </c>
      <c r="C699" s="96">
        <v>1929</v>
      </c>
      <c r="D699" s="96">
        <v>2100</v>
      </c>
      <c r="E699" s="95" t="s">
        <v>201</v>
      </c>
      <c r="F699" s="95" t="s">
        <v>501</v>
      </c>
      <c r="G699" s="95" t="s">
        <v>203</v>
      </c>
      <c r="H699" s="95" t="s">
        <v>430</v>
      </c>
      <c r="I699" s="106" t="s">
        <v>2249</v>
      </c>
      <c r="J699" s="101" t="s">
        <v>2215</v>
      </c>
      <c r="K699" s="102" t="str">
        <f t="shared" si="126"/>
        <v>武汉威伟机械</v>
      </c>
      <c r="L699" s="113" t="s">
        <v>2216</v>
      </c>
      <c r="M699" s="105" t="s">
        <v>341</v>
      </c>
      <c r="N699" s="102" t="s">
        <v>2116</v>
      </c>
      <c r="O699" s="103">
        <v>10</v>
      </c>
      <c r="P699" s="103">
        <v>0</v>
      </c>
      <c r="Q699" s="103">
        <f t="shared" si="127"/>
        <v>10</v>
      </c>
      <c r="R699" s="103"/>
    </row>
    <row r="700" spans="1:18" s="97" customFormat="1" ht="18.75">
      <c r="A700" s="94">
        <v>43212</v>
      </c>
      <c r="B700" s="96" t="s">
        <v>530</v>
      </c>
      <c r="C700" s="96">
        <v>1802</v>
      </c>
      <c r="D700" s="96">
        <v>1815</v>
      </c>
      <c r="E700" s="95" t="s">
        <v>209</v>
      </c>
      <c r="F700" s="95" t="s">
        <v>517</v>
      </c>
      <c r="G700" s="95" t="s">
        <v>203</v>
      </c>
      <c r="H700" s="95" t="s">
        <v>430</v>
      </c>
      <c r="I700" s="106" t="s">
        <v>2250</v>
      </c>
      <c r="J700" s="101" t="s">
        <v>2211</v>
      </c>
      <c r="K700" s="102" t="str">
        <f t="shared" si="126"/>
        <v>武汉威伟机械</v>
      </c>
      <c r="L700" s="113" t="s">
        <v>1808</v>
      </c>
      <c r="M700" s="105" t="s">
        <v>2210</v>
      </c>
      <c r="N700" s="102" t="s">
        <v>2116</v>
      </c>
      <c r="O700" s="103">
        <v>5</v>
      </c>
      <c r="P700" s="103">
        <v>0</v>
      </c>
      <c r="Q700" s="103">
        <f t="shared" si="127"/>
        <v>5</v>
      </c>
      <c r="R700" s="103"/>
    </row>
    <row r="701" spans="1:18" s="97" customFormat="1" ht="18.75">
      <c r="A701" s="94">
        <v>43212</v>
      </c>
      <c r="B701" s="96" t="s">
        <v>530</v>
      </c>
      <c r="C701" s="96">
        <v>11</v>
      </c>
      <c r="D701" s="96">
        <v>26</v>
      </c>
      <c r="E701" s="95" t="s">
        <v>209</v>
      </c>
      <c r="F701" s="95" t="s">
        <v>517</v>
      </c>
      <c r="G701" s="95" t="s">
        <v>203</v>
      </c>
      <c r="H701" s="95" t="s">
        <v>430</v>
      </c>
      <c r="I701" s="106" t="s">
        <v>2251</v>
      </c>
      <c r="J701" s="101" t="s">
        <v>2212</v>
      </c>
      <c r="K701" s="102" t="str">
        <f t="shared" si="126"/>
        <v>武汉威伟机械</v>
      </c>
      <c r="L701" s="113" t="s">
        <v>167</v>
      </c>
      <c r="M701" s="105" t="s">
        <v>191</v>
      </c>
      <c r="N701" s="102" t="s">
        <v>2116</v>
      </c>
      <c r="O701" s="103">
        <v>6</v>
      </c>
      <c r="P701" s="103">
        <v>0</v>
      </c>
      <c r="Q701" s="103">
        <f t="shared" si="127"/>
        <v>6</v>
      </c>
      <c r="R701" s="103"/>
    </row>
    <row r="702" spans="1:18" s="97" customFormat="1" ht="18.75">
      <c r="A702" s="94">
        <v>43212</v>
      </c>
      <c r="B702" s="96" t="s">
        <v>1060</v>
      </c>
      <c r="C702" s="96">
        <v>1955</v>
      </c>
      <c r="D702" s="96">
        <v>2031</v>
      </c>
      <c r="E702" s="95" t="s">
        <v>209</v>
      </c>
      <c r="F702" s="95" t="s">
        <v>517</v>
      </c>
      <c r="G702" s="95" t="s">
        <v>203</v>
      </c>
      <c r="H702" s="95" t="s">
        <v>430</v>
      </c>
      <c r="I702" s="106" t="s">
        <v>2252</v>
      </c>
      <c r="J702" s="101" t="s">
        <v>2214</v>
      </c>
      <c r="K702" s="102" t="str">
        <f t="shared" si="126"/>
        <v>武汉威伟机械</v>
      </c>
      <c r="L702" s="113" t="s">
        <v>167</v>
      </c>
      <c r="M702" s="105" t="s">
        <v>191</v>
      </c>
      <c r="N702" s="102" t="s">
        <v>2116</v>
      </c>
      <c r="O702" s="103">
        <v>14</v>
      </c>
      <c r="P702" s="103">
        <v>0</v>
      </c>
      <c r="Q702" s="103">
        <f t="shared" si="127"/>
        <v>14</v>
      </c>
      <c r="R702" s="103"/>
    </row>
    <row r="703" spans="1:18" s="97" customFormat="1" ht="18.75">
      <c r="A703" s="94">
        <v>43212</v>
      </c>
      <c r="B703" s="96" t="s">
        <v>1060</v>
      </c>
      <c r="C703" s="96">
        <v>2030</v>
      </c>
      <c r="D703" s="96">
        <v>2052</v>
      </c>
      <c r="E703" s="95" t="s">
        <v>209</v>
      </c>
      <c r="F703" s="95" t="s">
        <v>517</v>
      </c>
      <c r="G703" s="95" t="s">
        <v>203</v>
      </c>
      <c r="H703" s="95" t="s">
        <v>430</v>
      </c>
      <c r="I703" s="106" t="s">
        <v>2253</v>
      </c>
      <c r="J703" s="101" t="s">
        <v>2218</v>
      </c>
      <c r="K703" s="102" t="str">
        <f t="shared" si="126"/>
        <v>武汉威伟机械</v>
      </c>
      <c r="L703" s="113" t="s">
        <v>166</v>
      </c>
      <c r="M703" s="105" t="s">
        <v>250</v>
      </c>
      <c r="N703" s="102" t="s">
        <v>2116</v>
      </c>
      <c r="O703" s="103">
        <v>7</v>
      </c>
      <c r="P703" s="103">
        <v>0</v>
      </c>
      <c r="Q703" s="103">
        <f t="shared" si="127"/>
        <v>7</v>
      </c>
      <c r="R703" s="103"/>
    </row>
    <row r="704" spans="1:18" s="97" customFormat="1" ht="18.75">
      <c r="A704" s="94">
        <v>43212</v>
      </c>
      <c r="B704" s="96" t="s">
        <v>1797</v>
      </c>
      <c r="C704" s="96">
        <v>2144</v>
      </c>
      <c r="D704" s="96">
        <v>2203</v>
      </c>
      <c r="E704" s="95" t="s">
        <v>209</v>
      </c>
      <c r="F704" s="95" t="s">
        <v>517</v>
      </c>
      <c r="G704" s="95" t="s">
        <v>203</v>
      </c>
      <c r="H704" s="95" t="s">
        <v>430</v>
      </c>
      <c r="I704" s="106" t="s">
        <v>2254</v>
      </c>
      <c r="J704" s="101" t="s">
        <v>2219</v>
      </c>
      <c r="K704" s="102" t="str">
        <f t="shared" si="126"/>
        <v>武汉威伟机械</v>
      </c>
      <c r="L704" s="113" t="s">
        <v>162</v>
      </c>
      <c r="M704" s="105" t="s">
        <v>117</v>
      </c>
      <c r="N704" s="102" t="s">
        <v>2116</v>
      </c>
      <c r="O704" s="103">
        <v>14</v>
      </c>
      <c r="P704" s="103">
        <v>0</v>
      </c>
      <c r="Q704" s="103">
        <f t="shared" si="127"/>
        <v>14</v>
      </c>
      <c r="R704" s="103"/>
    </row>
    <row r="705" spans="1:18" s="97" customFormat="1" ht="18.75">
      <c r="A705" s="94">
        <v>43212</v>
      </c>
      <c r="B705" s="96" t="s">
        <v>1797</v>
      </c>
      <c r="C705" s="96">
        <v>2005</v>
      </c>
      <c r="D705" s="96">
        <v>2054</v>
      </c>
      <c r="E705" s="95" t="s">
        <v>209</v>
      </c>
      <c r="F705" s="95" t="s">
        <v>517</v>
      </c>
      <c r="G705" s="95" t="s">
        <v>203</v>
      </c>
      <c r="H705" s="95" t="s">
        <v>430</v>
      </c>
      <c r="I705" s="106" t="s">
        <v>2255</v>
      </c>
      <c r="J705" s="101" t="s">
        <v>2220</v>
      </c>
      <c r="K705" s="102" t="str">
        <f t="shared" si="126"/>
        <v>武汉威伟机械</v>
      </c>
      <c r="L705" s="113" t="s">
        <v>162</v>
      </c>
      <c r="M705" s="105" t="s">
        <v>117</v>
      </c>
      <c r="N705" s="102" t="s">
        <v>2116</v>
      </c>
      <c r="O705" s="103">
        <v>11</v>
      </c>
      <c r="P705" s="103">
        <v>0</v>
      </c>
      <c r="Q705" s="103">
        <f t="shared" si="127"/>
        <v>11</v>
      </c>
      <c r="R705" s="103"/>
    </row>
    <row r="706" spans="1:18" s="97" customFormat="1" ht="18.75">
      <c r="A706" s="94">
        <v>43212</v>
      </c>
      <c r="B706" s="96" t="s">
        <v>1797</v>
      </c>
      <c r="C706" s="96">
        <v>1908</v>
      </c>
      <c r="D706" s="96">
        <v>1932</v>
      </c>
      <c r="E706" s="95" t="s">
        <v>209</v>
      </c>
      <c r="F706" s="95" t="s">
        <v>517</v>
      </c>
      <c r="G706" s="95" t="s">
        <v>203</v>
      </c>
      <c r="H706" s="95" t="s">
        <v>430</v>
      </c>
      <c r="I706" s="106" t="s">
        <v>2256</v>
      </c>
      <c r="J706" s="101" t="s">
        <v>2221</v>
      </c>
      <c r="K706" s="102" t="str">
        <f t="shared" si="126"/>
        <v>武汉威伟机械</v>
      </c>
      <c r="L706" s="113" t="s">
        <v>162</v>
      </c>
      <c r="M706" s="105" t="s">
        <v>117</v>
      </c>
      <c r="N706" s="102" t="s">
        <v>2116</v>
      </c>
      <c r="O706" s="103">
        <v>12</v>
      </c>
      <c r="P706" s="103">
        <v>0</v>
      </c>
      <c r="Q706" s="103">
        <f t="shared" si="127"/>
        <v>12</v>
      </c>
      <c r="R706" s="103"/>
    </row>
    <row r="707" spans="1:18" s="97" customFormat="1" ht="18.75">
      <c r="A707" s="94">
        <v>43212</v>
      </c>
      <c r="B707" s="96" t="s">
        <v>307</v>
      </c>
      <c r="C707" s="96">
        <v>1736</v>
      </c>
      <c r="D707" s="96">
        <v>1810</v>
      </c>
      <c r="E707" s="95" t="s">
        <v>209</v>
      </c>
      <c r="F707" s="95" t="s">
        <v>517</v>
      </c>
      <c r="G707" s="95" t="s">
        <v>203</v>
      </c>
      <c r="H707" s="95" t="s">
        <v>430</v>
      </c>
      <c r="I707" s="106" t="s">
        <v>2257</v>
      </c>
      <c r="J707" s="101" t="s">
        <v>2222</v>
      </c>
      <c r="K707" s="102" t="str">
        <f t="shared" si="126"/>
        <v>武汉威伟机械</v>
      </c>
      <c r="L707" s="113" t="s">
        <v>162</v>
      </c>
      <c r="M707" s="105" t="s">
        <v>117</v>
      </c>
      <c r="N707" s="102" t="s">
        <v>2116</v>
      </c>
      <c r="O707" s="103">
        <v>12</v>
      </c>
      <c r="P707" s="103">
        <v>0</v>
      </c>
      <c r="Q707" s="103">
        <f t="shared" si="127"/>
        <v>12</v>
      </c>
      <c r="R707" s="103"/>
    </row>
    <row r="708" spans="1:18" s="97" customFormat="1" ht="18.75">
      <c r="A708" s="94">
        <v>43212</v>
      </c>
      <c r="B708" s="96" t="s">
        <v>307</v>
      </c>
      <c r="C708" s="96">
        <v>1514</v>
      </c>
      <c r="D708" s="96">
        <v>1530</v>
      </c>
      <c r="E708" s="95" t="s">
        <v>209</v>
      </c>
      <c r="F708" s="95" t="s">
        <v>517</v>
      </c>
      <c r="G708" s="95" t="s">
        <v>203</v>
      </c>
      <c r="H708" s="95" t="s">
        <v>430</v>
      </c>
      <c r="I708" s="106" t="s">
        <v>2258</v>
      </c>
      <c r="J708" s="101" t="s">
        <v>2223</v>
      </c>
      <c r="K708" s="102" t="str">
        <f t="shared" si="126"/>
        <v>武汉威伟机械</v>
      </c>
      <c r="L708" s="113" t="s">
        <v>162</v>
      </c>
      <c r="M708" s="105" t="s">
        <v>117</v>
      </c>
      <c r="N708" s="102" t="s">
        <v>2116</v>
      </c>
      <c r="O708" s="103">
        <v>13</v>
      </c>
      <c r="P708" s="103">
        <v>0</v>
      </c>
      <c r="Q708" s="103">
        <f t="shared" si="127"/>
        <v>13</v>
      </c>
      <c r="R708" s="103"/>
    </row>
    <row r="709" spans="1:18" s="97" customFormat="1" ht="18.75">
      <c r="A709" s="94">
        <v>43212</v>
      </c>
      <c r="B709" s="96" t="s">
        <v>307</v>
      </c>
      <c r="C709" s="96">
        <v>1117</v>
      </c>
      <c r="D709" s="96">
        <v>1135</v>
      </c>
      <c r="E709" s="95" t="s">
        <v>209</v>
      </c>
      <c r="F709" s="95" t="s">
        <v>517</v>
      </c>
      <c r="G709" s="95" t="s">
        <v>203</v>
      </c>
      <c r="H709" s="95" t="s">
        <v>430</v>
      </c>
      <c r="I709" s="106" t="s">
        <v>2259</v>
      </c>
      <c r="J709" s="101" t="s">
        <v>2224</v>
      </c>
      <c r="K709" s="102" t="str">
        <f t="shared" si="126"/>
        <v>武汉威伟机械</v>
      </c>
      <c r="L709" s="113" t="s">
        <v>162</v>
      </c>
      <c r="M709" s="105" t="s">
        <v>117</v>
      </c>
      <c r="N709" s="102" t="s">
        <v>2116</v>
      </c>
      <c r="O709" s="103">
        <v>12</v>
      </c>
      <c r="P709" s="103">
        <v>0</v>
      </c>
      <c r="Q709" s="103">
        <f t="shared" si="127"/>
        <v>12</v>
      </c>
      <c r="R709" s="103"/>
    </row>
    <row r="710" spans="1:18" s="97" customFormat="1" ht="18.75">
      <c r="A710" s="94">
        <v>43212</v>
      </c>
      <c r="B710" s="96" t="s">
        <v>1489</v>
      </c>
      <c r="C710" s="96">
        <v>2342</v>
      </c>
      <c r="D710" s="96">
        <v>2355</v>
      </c>
      <c r="E710" s="95" t="s">
        <v>209</v>
      </c>
      <c r="F710" s="95" t="s">
        <v>517</v>
      </c>
      <c r="G710" s="95" t="s">
        <v>203</v>
      </c>
      <c r="H710" s="95" t="s">
        <v>430</v>
      </c>
      <c r="I710" s="106" t="s">
        <v>2260</v>
      </c>
      <c r="J710" s="101" t="s">
        <v>2226</v>
      </c>
      <c r="K710" s="102" t="str">
        <f t="shared" si="126"/>
        <v>武汉威伟机械</v>
      </c>
      <c r="L710" s="113" t="s">
        <v>183</v>
      </c>
      <c r="M710" s="105" t="s">
        <v>107</v>
      </c>
      <c r="N710" s="102" t="s">
        <v>2116</v>
      </c>
      <c r="O710" s="103">
        <v>6</v>
      </c>
      <c r="P710" s="103">
        <v>0</v>
      </c>
      <c r="Q710" s="103">
        <f t="shared" si="127"/>
        <v>6</v>
      </c>
      <c r="R710" s="103"/>
    </row>
    <row r="711" spans="1:18" s="97" customFormat="1" ht="18.75">
      <c r="A711" s="94">
        <v>43212</v>
      </c>
      <c r="B711" s="96" t="s">
        <v>1797</v>
      </c>
      <c r="C711" s="96">
        <v>2217</v>
      </c>
      <c r="D711" s="96">
        <v>2229</v>
      </c>
      <c r="E711" s="95" t="s">
        <v>209</v>
      </c>
      <c r="F711" s="95" t="s">
        <v>517</v>
      </c>
      <c r="G711" s="95" t="s">
        <v>203</v>
      </c>
      <c r="H711" s="95" t="s">
        <v>430</v>
      </c>
      <c r="I711" s="106" t="s">
        <v>2261</v>
      </c>
      <c r="J711" s="101" t="s">
        <v>2227</v>
      </c>
      <c r="K711" s="102" t="str">
        <f t="shared" si="126"/>
        <v>武汉威伟机械</v>
      </c>
      <c r="L711" s="113" t="s">
        <v>183</v>
      </c>
      <c r="M711" s="105" t="s">
        <v>107</v>
      </c>
      <c r="N711" s="102" t="s">
        <v>2116</v>
      </c>
      <c r="O711" s="103">
        <v>4</v>
      </c>
      <c r="P711" s="103">
        <v>0</v>
      </c>
      <c r="Q711" s="103">
        <f t="shared" si="127"/>
        <v>4</v>
      </c>
      <c r="R711" s="103"/>
    </row>
    <row r="712" spans="1:18" s="97" customFormat="1" ht="18.75">
      <c r="A712" s="94">
        <v>43212</v>
      </c>
      <c r="B712" s="96" t="s">
        <v>288</v>
      </c>
      <c r="C712" s="96">
        <v>930</v>
      </c>
      <c r="D712" s="96">
        <v>940</v>
      </c>
      <c r="E712" s="95" t="s">
        <v>203</v>
      </c>
      <c r="F712" s="95" t="s">
        <v>430</v>
      </c>
      <c r="G712" s="95" t="s">
        <v>209</v>
      </c>
      <c r="H712" s="95" t="s">
        <v>467</v>
      </c>
      <c r="I712" s="106" t="s">
        <v>2262</v>
      </c>
      <c r="J712" s="101" t="s">
        <v>2225</v>
      </c>
      <c r="K712" s="102" t="str">
        <f t="shared" si="126"/>
        <v>武汉威伟机械</v>
      </c>
      <c r="L712" s="113" t="s">
        <v>162</v>
      </c>
      <c r="M712" s="105" t="s">
        <v>117</v>
      </c>
      <c r="N712" s="102" t="s">
        <v>2116</v>
      </c>
      <c r="O712" s="103">
        <v>8</v>
      </c>
      <c r="P712" s="103">
        <v>7</v>
      </c>
      <c r="Q712" s="103">
        <f t="shared" si="127"/>
        <v>15</v>
      </c>
      <c r="R712" s="103"/>
    </row>
    <row r="713" spans="1:18" s="97" customFormat="1" ht="18.75">
      <c r="A713" s="94">
        <v>43212</v>
      </c>
      <c r="B713" s="96" t="s">
        <v>258</v>
      </c>
      <c r="C713" s="96">
        <v>2302</v>
      </c>
      <c r="D713" s="96">
        <v>2312</v>
      </c>
      <c r="E713" s="95" t="s">
        <v>203</v>
      </c>
      <c r="F713" s="95" t="s">
        <v>430</v>
      </c>
      <c r="G713" s="95" t="s">
        <v>209</v>
      </c>
      <c r="H713" s="95" t="s">
        <v>467</v>
      </c>
      <c r="I713" s="106" t="s">
        <v>2263</v>
      </c>
      <c r="J713" s="101" t="s">
        <v>2228</v>
      </c>
      <c r="K713" s="102" t="str">
        <f t="shared" si="126"/>
        <v>武汉威伟机械</v>
      </c>
      <c r="L713" s="113" t="s">
        <v>163</v>
      </c>
      <c r="M713" s="105" t="s">
        <v>285</v>
      </c>
      <c r="N713" s="102" t="s">
        <v>2116</v>
      </c>
      <c r="O713" s="103">
        <v>11</v>
      </c>
      <c r="P713" s="103">
        <v>3</v>
      </c>
      <c r="Q713" s="103">
        <f t="shared" si="127"/>
        <v>14</v>
      </c>
      <c r="R713" s="103"/>
    </row>
    <row r="714" spans="1:18" s="97" customFormat="1" ht="18.75">
      <c r="A714" s="94">
        <v>43212</v>
      </c>
      <c r="B714" s="96" t="s">
        <v>258</v>
      </c>
      <c r="C714" s="96">
        <v>2036</v>
      </c>
      <c r="D714" s="96">
        <v>2046</v>
      </c>
      <c r="E714" s="95" t="s">
        <v>203</v>
      </c>
      <c r="F714" s="95" t="s">
        <v>430</v>
      </c>
      <c r="G714" s="95" t="s">
        <v>209</v>
      </c>
      <c r="H714" s="95" t="s">
        <v>467</v>
      </c>
      <c r="I714" s="106" t="s">
        <v>2264</v>
      </c>
      <c r="J714" s="101" t="s">
        <v>2229</v>
      </c>
      <c r="K714" s="102" t="str">
        <f t="shared" si="126"/>
        <v>武汉威伟机械</v>
      </c>
      <c r="L714" s="113" t="s">
        <v>163</v>
      </c>
      <c r="M714" s="105" t="s">
        <v>285</v>
      </c>
      <c r="N714" s="102" t="s">
        <v>2116</v>
      </c>
      <c r="O714" s="103">
        <v>8</v>
      </c>
      <c r="P714" s="103">
        <v>6</v>
      </c>
      <c r="Q714" s="103">
        <f t="shared" si="127"/>
        <v>14</v>
      </c>
      <c r="R714" s="103"/>
    </row>
    <row r="715" spans="1:18" s="97" customFormat="1" ht="18.75">
      <c r="A715" s="94">
        <v>43212</v>
      </c>
      <c r="B715" s="96" t="s">
        <v>288</v>
      </c>
      <c r="C715" s="96">
        <v>1801</v>
      </c>
      <c r="D715" s="96">
        <v>1811</v>
      </c>
      <c r="E715" s="95" t="s">
        <v>203</v>
      </c>
      <c r="F715" s="95" t="s">
        <v>430</v>
      </c>
      <c r="G715" s="95" t="s">
        <v>209</v>
      </c>
      <c r="H715" s="95" t="s">
        <v>467</v>
      </c>
      <c r="I715" s="106" t="s">
        <v>2265</v>
      </c>
      <c r="J715" s="101" t="s">
        <v>2230</v>
      </c>
      <c r="K715" s="102" t="str">
        <f t="shared" si="126"/>
        <v>武汉威伟机械</v>
      </c>
      <c r="L715" s="113" t="s">
        <v>163</v>
      </c>
      <c r="M715" s="105" t="s">
        <v>285</v>
      </c>
      <c r="N715" s="102" t="s">
        <v>2116</v>
      </c>
      <c r="O715" s="103">
        <v>6</v>
      </c>
      <c r="P715" s="103">
        <v>3</v>
      </c>
      <c r="Q715" s="103">
        <f t="shared" si="127"/>
        <v>9</v>
      </c>
      <c r="R715" s="103"/>
    </row>
    <row r="716" spans="1:18" s="97" customFormat="1" ht="18.75">
      <c r="A716" s="94">
        <v>43212</v>
      </c>
      <c r="B716" s="96" t="s">
        <v>288</v>
      </c>
      <c r="C716" s="96">
        <v>1617</v>
      </c>
      <c r="D716" s="96">
        <v>1627</v>
      </c>
      <c r="E716" s="95" t="s">
        <v>203</v>
      </c>
      <c r="F716" s="95" t="s">
        <v>430</v>
      </c>
      <c r="G716" s="95" t="s">
        <v>209</v>
      </c>
      <c r="H716" s="95" t="s">
        <v>467</v>
      </c>
      <c r="I716" s="106" t="s">
        <v>2266</v>
      </c>
      <c r="J716" s="101" t="s">
        <v>2231</v>
      </c>
      <c r="K716" s="102" t="str">
        <f t="shared" si="126"/>
        <v>武汉威伟机械</v>
      </c>
      <c r="L716" s="113" t="s">
        <v>163</v>
      </c>
      <c r="M716" s="105" t="s">
        <v>285</v>
      </c>
      <c r="N716" s="102" t="s">
        <v>2116</v>
      </c>
      <c r="O716" s="103">
        <v>7</v>
      </c>
      <c r="P716" s="103">
        <v>5</v>
      </c>
      <c r="Q716" s="103">
        <f t="shared" si="127"/>
        <v>12</v>
      </c>
      <c r="R716" s="103"/>
    </row>
    <row r="717" spans="1:18" s="97" customFormat="1" ht="18.75">
      <c r="A717" s="94">
        <v>43212</v>
      </c>
      <c r="B717" s="96" t="s">
        <v>71</v>
      </c>
      <c r="C717" s="96">
        <v>1420</v>
      </c>
      <c r="D717" s="96">
        <v>1430</v>
      </c>
      <c r="E717" s="95" t="s">
        <v>203</v>
      </c>
      <c r="F717" s="95" t="s">
        <v>430</v>
      </c>
      <c r="G717" s="95" t="s">
        <v>209</v>
      </c>
      <c r="H717" s="95" t="s">
        <v>467</v>
      </c>
      <c r="I717" s="106" t="s">
        <v>2267</v>
      </c>
      <c r="J717" s="101" t="s">
        <v>2232</v>
      </c>
      <c r="K717" s="102" t="str">
        <f t="shared" si="126"/>
        <v>武汉威伟机械</v>
      </c>
      <c r="L717" s="113" t="s">
        <v>163</v>
      </c>
      <c r="M717" s="105" t="s">
        <v>285</v>
      </c>
      <c r="N717" s="102" t="s">
        <v>2116</v>
      </c>
      <c r="O717" s="103">
        <v>9</v>
      </c>
      <c r="P717" s="103">
        <v>5</v>
      </c>
      <c r="Q717" s="103">
        <f t="shared" si="127"/>
        <v>14</v>
      </c>
      <c r="R717" s="103"/>
    </row>
    <row r="718" spans="1:18" s="97" customFormat="1" ht="18.75">
      <c r="A718" s="94">
        <v>43212</v>
      </c>
      <c r="B718" s="96" t="s">
        <v>71</v>
      </c>
      <c r="C718" s="96">
        <v>1146</v>
      </c>
      <c r="D718" s="96">
        <v>1156</v>
      </c>
      <c r="E718" s="95" t="s">
        <v>203</v>
      </c>
      <c r="F718" s="95" t="s">
        <v>430</v>
      </c>
      <c r="G718" s="95" t="s">
        <v>209</v>
      </c>
      <c r="H718" s="95" t="s">
        <v>467</v>
      </c>
      <c r="I718" s="106" t="s">
        <v>2268</v>
      </c>
      <c r="J718" s="101" t="s">
        <v>2233</v>
      </c>
      <c r="K718" s="102" t="str">
        <f t="shared" si="126"/>
        <v>武汉威伟机械</v>
      </c>
      <c r="L718" s="113" t="s">
        <v>163</v>
      </c>
      <c r="M718" s="105" t="s">
        <v>285</v>
      </c>
      <c r="N718" s="102" t="s">
        <v>2116</v>
      </c>
      <c r="O718" s="103">
        <v>5</v>
      </c>
      <c r="P718" s="103">
        <v>4</v>
      </c>
      <c r="Q718" s="103">
        <f t="shared" si="127"/>
        <v>9</v>
      </c>
      <c r="R718" s="103"/>
    </row>
    <row r="719" spans="1:18" s="97" customFormat="1" ht="18.75">
      <c r="A719" s="94">
        <v>43212</v>
      </c>
      <c r="B719" s="96" t="s">
        <v>288</v>
      </c>
      <c r="C719" s="96">
        <v>1035</v>
      </c>
      <c r="D719" s="96">
        <v>1045</v>
      </c>
      <c r="E719" s="95" t="s">
        <v>203</v>
      </c>
      <c r="F719" s="95" t="s">
        <v>430</v>
      </c>
      <c r="G719" s="95" t="s">
        <v>209</v>
      </c>
      <c r="H719" s="95" t="s">
        <v>467</v>
      </c>
      <c r="I719" s="106" t="s">
        <v>2269</v>
      </c>
      <c r="J719" s="101" t="s">
        <v>2234</v>
      </c>
      <c r="K719" s="102" t="str">
        <f t="shared" si="126"/>
        <v>武汉威伟机械</v>
      </c>
      <c r="L719" s="113" t="s">
        <v>163</v>
      </c>
      <c r="M719" s="105" t="s">
        <v>285</v>
      </c>
      <c r="N719" s="102" t="s">
        <v>2116</v>
      </c>
      <c r="O719" s="103">
        <v>11</v>
      </c>
      <c r="P719" s="103">
        <v>5</v>
      </c>
      <c r="Q719" s="103">
        <f t="shared" si="127"/>
        <v>16</v>
      </c>
      <c r="R719" s="103"/>
    </row>
    <row r="720" spans="1:18" s="97" customFormat="1" ht="18.75">
      <c r="A720" s="94">
        <v>43212</v>
      </c>
      <c r="B720" s="96" t="s">
        <v>258</v>
      </c>
      <c r="C720" s="96">
        <v>2135</v>
      </c>
      <c r="D720" s="96">
        <v>2145</v>
      </c>
      <c r="E720" s="95" t="s">
        <v>203</v>
      </c>
      <c r="F720" s="95" t="s">
        <v>430</v>
      </c>
      <c r="G720" s="95" t="s">
        <v>209</v>
      </c>
      <c r="H720" s="95" t="s">
        <v>467</v>
      </c>
      <c r="I720" s="106" t="s">
        <v>2270</v>
      </c>
      <c r="J720" s="101" t="s">
        <v>2235</v>
      </c>
      <c r="K720" s="102" t="str">
        <f t="shared" si="126"/>
        <v>武汉威伟机械</v>
      </c>
      <c r="L720" s="113" t="s">
        <v>363</v>
      </c>
      <c r="M720" s="105" t="s">
        <v>402</v>
      </c>
      <c r="N720" s="102" t="s">
        <v>2116</v>
      </c>
      <c r="O720" s="103">
        <v>4</v>
      </c>
      <c r="P720" s="103">
        <v>8</v>
      </c>
      <c r="Q720" s="103">
        <f t="shared" si="127"/>
        <v>12</v>
      </c>
      <c r="R720" s="103"/>
    </row>
    <row r="721" spans="1:59" s="97" customFormat="1" ht="18.75">
      <c r="A721" s="94">
        <v>43212</v>
      </c>
      <c r="B721" s="96" t="s">
        <v>258</v>
      </c>
      <c r="C721" s="96">
        <v>1930</v>
      </c>
      <c r="D721" s="96">
        <v>1940</v>
      </c>
      <c r="E721" s="95" t="s">
        <v>203</v>
      </c>
      <c r="F721" s="95" t="s">
        <v>430</v>
      </c>
      <c r="G721" s="95" t="s">
        <v>209</v>
      </c>
      <c r="H721" s="95" t="s">
        <v>467</v>
      </c>
      <c r="I721" s="106" t="s">
        <v>2271</v>
      </c>
      <c r="J721" s="101" t="s">
        <v>2236</v>
      </c>
      <c r="K721" s="102" t="str">
        <f t="shared" si="126"/>
        <v>武汉威伟机械</v>
      </c>
      <c r="L721" s="113" t="s">
        <v>363</v>
      </c>
      <c r="M721" s="105" t="s">
        <v>402</v>
      </c>
      <c r="N721" s="102" t="s">
        <v>2116</v>
      </c>
      <c r="O721" s="103">
        <v>8</v>
      </c>
      <c r="P721" s="103">
        <v>7</v>
      </c>
      <c r="Q721" s="103">
        <f t="shared" si="127"/>
        <v>15</v>
      </c>
      <c r="R721" s="103"/>
    </row>
    <row r="722" spans="1:59" s="97" customFormat="1" ht="18.75">
      <c r="A722" s="94">
        <v>43212</v>
      </c>
      <c r="B722" s="96" t="s">
        <v>258</v>
      </c>
      <c r="C722" s="96">
        <v>1510</v>
      </c>
      <c r="D722" s="96">
        <v>1520</v>
      </c>
      <c r="E722" s="95" t="s">
        <v>203</v>
      </c>
      <c r="F722" s="95" t="s">
        <v>430</v>
      </c>
      <c r="G722" s="95" t="s">
        <v>209</v>
      </c>
      <c r="H722" s="95" t="s">
        <v>467</v>
      </c>
      <c r="I722" s="106" t="s">
        <v>2272</v>
      </c>
      <c r="J722" s="101" t="s">
        <v>2237</v>
      </c>
      <c r="K722" s="102" t="str">
        <f t="shared" si="126"/>
        <v>武汉威伟机械</v>
      </c>
      <c r="L722" s="113" t="s">
        <v>363</v>
      </c>
      <c r="M722" s="105" t="s">
        <v>402</v>
      </c>
      <c r="N722" s="102" t="s">
        <v>2116</v>
      </c>
      <c r="O722" s="103">
        <v>6</v>
      </c>
      <c r="P722" s="103">
        <v>8</v>
      </c>
      <c r="Q722" s="103">
        <f t="shared" si="127"/>
        <v>14</v>
      </c>
      <c r="R722" s="103"/>
    </row>
    <row r="723" spans="1:59" s="97" customFormat="1" ht="18.75">
      <c r="A723" s="94">
        <v>43212</v>
      </c>
      <c r="B723" s="96" t="s">
        <v>71</v>
      </c>
      <c r="C723" s="96">
        <v>1405</v>
      </c>
      <c r="D723" s="96">
        <v>1415</v>
      </c>
      <c r="E723" s="95" t="s">
        <v>203</v>
      </c>
      <c r="F723" s="95" t="s">
        <v>430</v>
      </c>
      <c r="G723" s="95" t="s">
        <v>209</v>
      </c>
      <c r="H723" s="95" t="s">
        <v>467</v>
      </c>
      <c r="I723" s="106" t="s">
        <v>2273</v>
      </c>
      <c r="J723" s="101" t="s">
        <v>2238</v>
      </c>
      <c r="K723" s="102" t="str">
        <f t="shared" si="126"/>
        <v>武汉威伟机械</v>
      </c>
      <c r="L723" s="113" t="s">
        <v>363</v>
      </c>
      <c r="M723" s="105" t="s">
        <v>402</v>
      </c>
      <c r="N723" s="102" t="s">
        <v>2116</v>
      </c>
      <c r="O723" s="103">
        <v>10</v>
      </c>
      <c r="P723" s="103">
        <v>4</v>
      </c>
      <c r="Q723" s="103">
        <f t="shared" si="127"/>
        <v>14</v>
      </c>
      <c r="R723" s="103"/>
    </row>
    <row r="724" spans="1:59" s="97" customFormat="1" ht="18.75">
      <c r="A724" s="94">
        <v>43212</v>
      </c>
      <c r="B724" s="96" t="s">
        <v>288</v>
      </c>
      <c r="C724" s="96">
        <v>1108</v>
      </c>
      <c r="D724" s="96">
        <v>1118</v>
      </c>
      <c r="E724" s="95" t="s">
        <v>203</v>
      </c>
      <c r="F724" s="95" t="s">
        <v>430</v>
      </c>
      <c r="G724" s="95" t="s">
        <v>209</v>
      </c>
      <c r="H724" s="95" t="s">
        <v>467</v>
      </c>
      <c r="I724" s="106" t="s">
        <v>2274</v>
      </c>
      <c r="J724" s="101" t="s">
        <v>2239</v>
      </c>
      <c r="K724" s="102" t="str">
        <f t="shared" si="126"/>
        <v>武汉威伟机械</v>
      </c>
      <c r="L724" s="113" t="s">
        <v>363</v>
      </c>
      <c r="M724" s="105" t="s">
        <v>402</v>
      </c>
      <c r="N724" s="102" t="s">
        <v>2116</v>
      </c>
      <c r="O724" s="103">
        <v>10</v>
      </c>
      <c r="P724" s="103">
        <v>4</v>
      </c>
      <c r="Q724" s="103">
        <f t="shared" si="127"/>
        <v>14</v>
      </c>
      <c r="R724" s="103"/>
    </row>
    <row r="725" spans="1:59" s="97" customFormat="1" ht="18.75">
      <c r="A725" s="94">
        <v>43212</v>
      </c>
      <c r="B725" s="96" t="s">
        <v>288</v>
      </c>
      <c r="C725" s="96">
        <v>1004</v>
      </c>
      <c r="D725" s="96">
        <v>1014</v>
      </c>
      <c r="E725" s="95" t="s">
        <v>203</v>
      </c>
      <c r="F725" s="95" t="s">
        <v>430</v>
      </c>
      <c r="G725" s="95" t="s">
        <v>209</v>
      </c>
      <c r="H725" s="95" t="s">
        <v>467</v>
      </c>
      <c r="I725" s="106" t="s">
        <v>2275</v>
      </c>
      <c r="J725" s="101" t="s">
        <v>2240</v>
      </c>
      <c r="K725" s="102" t="str">
        <f t="shared" si="126"/>
        <v>武汉威伟机械</v>
      </c>
      <c r="L725" s="113" t="s">
        <v>363</v>
      </c>
      <c r="M725" s="105" t="s">
        <v>402</v>
      </c>
      <c r="N725" s="102" t="s">
        <v>2116</v>
      </c>
      <c r="O725" s="103">
        <v>8</v>
      </c>
      <c r="P725" s="103">
        <v>6</v>
      </c>
      <c r="Q725" s="103">
        <f t="shared" si="127"/>
        <v>14</v>
      </c>
      <c r="R725" s="103"/>
    </row>
    <row r="726" spans="1:59" s="97" customFormat="1" ht="18.75">
      <c r="A726" s="94">
        <v>43212</v>
      </c>
      <c r="B726" s="96" t="s">
        <v>1086</v>
      </c>
      <c r="C726" s="96">
        <v>102</v>
      </c>
      <c r="D726" s="96">
        <v>112</v>
      </c>
      <c r="E726" s="95" t="s">
        <v>203</v>
      </c>
      <c r="F726" s="95" t="s">
        <v>430</v>
      </c>
      <c r="G726" s="95" t="s">
        <v>209</v>
      </c>
      <c r="H726" s="95" t="s">
        <v>467</v>
      </c>
      <c r="I726" s="106" t="s">
        <v>2276</v>
      </c>
      <c r="J726" s="101" t="s">
        <v>2241</v>
      </c>
      <c r="K726" s="102" t="str">
        <f t="shared" si="126"/>
        <v>武汉威伟机械</v>
      </c>
      <c r="L726" s="113" t="s">
        <v>363</v>
      </c>
      <c r="M726" s="105" t="s">
        <v>402</v>
      </c>
      <c r="N726" s="102" t="s">
        <v>2116</v>
      </c>
      <c r="O726" s="103">
        <v>10</v>
      </c>
      <c r="P726" s="103">
        <v>3</v>
      </c>
      <c r="Q726" s="103">
        <f t="shared" si="127"/>
        <v>13</v>
      </c>
      <c r="R726" s="103"/>
    </row>
    <row r="727" spans="1:59" s="97" customFormat="1" ht="18.75">
      <c r="A727" s="94">
        <v>43212</v>
      </c>
      <c r="B727" s="96" t="s">
        <v>1762</v>
      </c>
      <c r="C727" s="96">
        <v>1800</v>
      </c>
      <c r="D727" s="96">
        <v>2008</v>
      </c>
      <c r="E727" s="95" t="s">
        <v>1763</v>
      </c>
      <c r="F727" s="95" t="s">
        <v>1764</v>
      </c>
      <c r="G727" s="95" t="s">
        <v>235</v>
      </c>
      <c r="H727" s="95" t="s">
        <v>1811</v>
      </c>
      <c r="I727" s="65" t="s">
        <v>2242</v>
      </c>
      <c r="J727" s="101" t="s">
        <v>2243</v>
      </c>
      <c r="K727" s="102" t="str">
        <f t="shared" si="126"/>
        <v>武汉威伟机械</v>
      </c>
      <c r="L727" s="113" t="s">
        <v>181</v>
      </c>
      <c r="M727" s="105" t="s">
        <v>197</v>
      </c>
      <c r="N727" s="102" t="s">
        <v>2116</v>
      </c>
      <c r="O727" s="103">
        <v>14</v>
      </c>
      <c r="P727" s="103">
        <v>0</v>
      </c>
      <c r="Q727" s="103">
        <f t="shared" si="127"/>
        <v>14</v>
      </c>
      <c r="R727" s="103"/>
    </row>
    <row r="728" spans="1:59" s="130" customFormat="1" ht="18.75">
      <c r="A728" s="124">
        <v>43213</v>
      </c>
      <c r="B728" s="129" t="s">
        <v>243</v>
      </c>
      <c r="C728" s="129">
        <v>1330</v>
      </c>
      <c r="D728" s="129">
        <v>1512</v>
      </c>
      <c r="E728" s="125" t="s">
        <v>235</v>
      </c>
      <c r="F728" s="125" t="s">
        <v>251</v>
      </c>
      <c r="G728" s="125" t="s">
        <v>203</v>
      </c>
      <c r="H728" s="125" t="s">
        <v>430</v>
      </c>
      <c r="I728" s="132" t="s">
        <v>2343</v>
      </c>
      <c r="J728" s="127" t="s">
        <v>2277</v>
      </c>
      <c r="K728" s="123" t="str">
        <f t="shared" ref="K728:K767" si="128">IF(A728&lt;&gt;"","武汉威伟机械","------")</f>
        <v>武汉威伟机械</v>
      </c>
      <c r="L728" s="134" t="s">
        <v>180</v>
      </c>
      <c r="M728" s="128" t="s">
        <v>1621</v>
      </c>
      <c r="N728" s="123" t="s">
        <v>2116</v>
      </c>
      <c r="O728" s="126">
        <v>14</v>
      </c>
      <c r="P728" s="126">
        <v>0</v>
      </c>
      <c r="Q728" s="126">
        <f t="shared" ref="Q728:Q767" si="129">SUM(O728:P728)</f>
        <v>14</v>
      </c>
      <c r="R728" s="126" t="s">
        <v>1789</v>
      </c>
    </row>
    <row r="729" spans="1:59" s="130" customFormat="1" ht="18.75">
      <c r="A729" s="124">
        <v>43213</v>
      </c>
      <c r="B729" s="129" t="s">
        <v>2292</v>
      </c>
      <c r="C729" s="129">
        <v>1855</v>
      </c>
      <c r="D729" s="129">
        <v>2030</v>
      </c>
      <c r="E729" s="125" t="s">
        <v>235</v>
      </c>
      <c r="F729" s="125" t="s">
        <v>251</v>
      </c>
      <c r="G729" s="125" t="s">
        <v>203</v>
      </c>
      <c r="H729" s="125" t="s">
        <v>430</v>
      </c>
      <c r="I729" s="132" t="s">
        <v>2344</v>
      </c>
      <c r="J729" s="127" t="s">
        <v>2293</v>
      </c>
      <c r="K729" s="123" t="str">
        <f t="shared" si="128"/>
        <v>武汉威伟机械</v>
      </c>
      <c r="L729" s="134" t="s">
        <v>174</v>
      </c>
      <c r="M729" s="128" t="s">
        <v>195</v>
      </c>
      <c r="N729" s="123" t="s">
        <v>2116</v>
      </c>
      <c r="O729" s="126">
        <v>14</v>
      </c>
      <c r="P729" s="126">
        <v>0</v>
      </c>
      <c r="Q729" s="126">
        <f t="shared" si="129"/>
        <v>14</v>
      </c>
      <c r="R729" s="126" t="s">
        <v>1916</v>
      </c>
    </row>
    <row r="730" spans="1:59" s="130" customFormat="1" ht="18.75">
      <c r="A730" s="124">
        <v>43213</v>
      </c>
      <c r="B730" s="129" t="s">
        <v>2290</v>
      </c>
      <c r="C730" s="129">
        <v>1705</v>
      </c>
      <c r="D730" s="129">
        <v>1750</v>
      </c>
      <c r="E730" s="125" t="s">
        <v>235</v>
      </c>
      <c r="F730" s="125" t="s">
        <v>2284</v>
      </c>
      <c r="G730" s="125" t="s">
        <v>2285</v>
      </c>
      <c r="H730" s="125" t="s">
        <v>2286</v>
      </c>
      <c r="I730" s="132" t="s">
        <v>2345</v>
      </c>
      <c r="J730" s="127" t="s">
        <v>2283</v>
      </c>
      <c r="K730" s="123" t="str">
        <f t="shared" si="128"/>
        <v>武汉威伟机械</v>
      </c>
      <c r="L730" s="134" t="s">
        <v>178</v>
      </c>
      <c r="M730" s="128" t="s">
        <v>361</v>
      </c>
      <c r="N730" s="123" t="s">
        <v>2116</v>
      </c>
      <c r="O730" s="126">
        <v>14</v>
      </c>
      <c r="P730" s="126">
        <v>0</v>
      </c>
      <c r="Q730" s="126">
        <f t="shared" si="129"/>
        <v>14</v>
      </c>
      <c r="R730" s="126"/>
    </row>
    <row r="731" spans="1:59" s="130" customFormat="1" ht="18.75">
      <c r="A731" s="124">
        <v>43213</v>
      </c>
      <c r="B731" s="129" t="s">
        <v>2290</v>
      </c>
      <c r="C731" s="129">
        <v>1440</v>
      </c>
      <c r="D731" s="129">
        <v>1525</v>
      </c>
      <c r="E731" s="125" t="s">
        <v>235</v>
      </c>
      <c r="F731" s="125" t="s">
        <v>2284</v>
      </c>
      <c r="G731" s="125" t="s">
        <v>2285</v>
      </c>
      <c r="H731" s="125" t="s">
        <v>2286</v>
      </c>
      <c r="I731" s="132" t="s">
        <v>2346</v>
      </c>
      <c r="J731" s="127" t="s">
        <v>2291</v>
      </c>
      <c r="K731" s="123" t="str">
        <f t="shared" si="128"/>
        <v>武汉威伟机械</v>
      </c>
      <c r="L731" s="134" t="s">
        <v>178</v>
      </c>
      <c r="M731" s="128" t="s">
        <v>361</v>
      </c>
      <c r="N731" s="123" t="s">
        <v>2116</v>
      </c>
      <c r="O731" s="126">
        <v>14</v>
      </c>
      <c r="P731" s="126">
        <v>0</v>
      </c>
      <c r="Q731" s="126">
        <f t="shared" si="129"/>
        <v>14</v>
      </c>
      <c r="R731" s="126"/>
    </row>
    <row r="732" spans="1:59" s="130" customFormat="1" ht="18.75">
      <c r="A732" s="124">
        <v>43213</v>
      </c>
      <c r="B732" s="129" t="s">
        <v>243</v>
      </c>
      <c r="C732" s="129">
        <v>1730</v>
      </c>
      <c r="D732" s="129">
        <v>1906</v>
      </c>
      <c r="E732" s="125" t="s">
        <v>235</v>
      </c>
      <c r="F732" s="125" t="s">
        <v>251</v>
      </c>
      <c r="G732" s="125" t="s">
        <v>203</v>
      </c>
      <c r="H732" s="125" t="s">
        <v>430</v>
      </c>
      <c r="I732" s="132" t="s">
        <v>2347</v>
      </c>
      <c r="J732" s="127" t="s">
        <v>2279</v>
      </c>
      <c r="K732" s="123" t="str">
        <f t="shared" si="128"/>
        <v>武汉威伟机械</v>
      </c>
      <c r="L732" s="134" t="s">
        <v>1134</v>
      </c>
      <c r="M732" s="128" t="s">
        <v>1091</v>
      </c>
      <c r="N732" s="123" t="s">
        <v>2116</v>
      </c>
      <c r="O732" s="126">
        <v>14</v>
      </c>
      <c r="P732" s="126">
        <v>0</v>
      </c>
      <c r="Q732" s="126">
        <f t="shared" si="129"/>
        <v>14</v>
      </c>
      <c r="R732" s="126" t="s">
        <v>2280</v>
      </c>
    </row>
    <row r="733" spans="1:59" s="130" customFormat="1" ht="18.75">
      <c r="A733" s="124">
        <v>43213</v>
      </c>
      <c r="B733" s="129" t="s">
        <v>2292</v>
      </c>
      <c r="C733" s="129">
        <v>1805</v>
      </c>
      <c r="D733" s="129">
        <v>1939</v>
      </c>
      <c r="E733" s="125" t="s">
        <v>235</v>
      </c>
      <c r="F733" s="125" t="s">
        <v>251</v>
      </c>
      <c r="G733" s="125" t="s">
        <v>203</v>
      </c>
      <c r="H733" s="125" t="s">
        <v>430</v>
      </c>
      <c r="I733" s="132" t="s">
        <v>2348</v>
      </c>
      <c r="J733" s="127" t="s">
        <v>2281</v>
      </c>
      <c r="K733" s="123" t="str">
        <f t="shared" si="128"/>
        <v>武汉威伟机械</v>
      </c>
      <c r="L733" s="134" t="s">
        <v>1135</v>
      </c>
      <c r="M733" s="128" t="s">
        <v>1097</v>
      </c>
      <c r="N733" s="123" t="s">
        <v>2116</v>
      </c>
      <c r="O733" s="126">
        <v>14</v>
      </c>
      <c r="P733" s="126">
        <v>0</v>
      </c>
      <c r="Q733" s="126">
        <f t="shared" si="129"/>
        <v>14</v>
      </c>
      <c r="R733" s="126" t="s">
        <v>2282</v>
      </c>
    </row>
    <row r="734" spans="1:59" s="130" customFormat="1" ht="18.75">
      <c r="A734" s="124">
        <v>43213</v>
      </c>
      <c r="B734" s="129" t="s">
        <v>2287</v>
      </c>
      <c r="C734" s="129">
        <v>1900</v>
      </c>
      <c r="D734" s="129">
        <v>2022</v>
      </c>
      <c r="E734" s="125" t="s">
        <v>201</v>
      </c>
      <c r="F734" s="125" t="s">
        <v>501</v>
      </c>
      <c r="G734" s="125" t="s">
        <v>203</v>
      </c>
      <c r="H734" s="125" t="s">
        <v>430</v>
      </c>
      <c r="I734" s="132" t="s">
        <v>2349</v>
      </c>
      <c r="J734" s="127" t="s">
        <v>2289</v>
      </c>
      <c r="K734" s="123" t="str">
        <f t="shared" si="128"/>
        <v>武汉威伟机械</v>
      </c>
      <c r="L734" s="134" t="s">
        <v>176</v>
      </c>
      <c r="M734" s="128" t="s">
        <v>647</v>
      </c>
      <c r="N734" s="123" t="s">
        <v>2116</v>
      </c>
      <c r="O734" s="126">
        <v>14</v>
      </c>
      <c r="P734" s="126">
        <v>0</v>
      </c>
      <c r="Q734" s="126">
        <f t="shared" si="129"/>
        <v>14</v>
      </c>
      <c r="R734" s="126"/>
    </row>
    <row r="735" spans="1:59" s="130" customFormat="1" ht="18.75">
      <c r="A735" s="124">
        <v>43213</v>
      </c>
      <c r="B735" s="129" t="s">
        <v>2292</v>
      </c>
      <c r="C735" s="129">
        <v>1929</v>
      </c>
      <c r="D735" s="129">
        <v>2059</v>
      </c>
      <c r="E735" s="125" t="s">
        <v>201</v>
      </c>
      <c r="F735" s="125" t="s">
        <v>501</v>
      </c>
      <c r="G735" s="125" t="s">
        <v>203</v>
      </c>
      <c r="H735" s="125" t="s">
        <v>430</v>
      </c>
      <c r="I735" s="132" t="s">
        <v>2350</v>
      </c>
      <c r="J735" s="127" t="s">
        <v>2342</v>
      </c>
      <c r="K735" s="123" t="str">
        <f t="shared" si="128"/>
        <v>武汉威伟机械</v>
      </c>
      <c r="L735" s="134" t="s">
        <v>164</v>
      </c>
      <c r="M735" s="128" t="s">
        <v>1821</v>
      </c>
      <c r="N735" s="123" t="s">
        <v>2116</v>
      </c>
      <c r="O735" s="126">
        <v>8</v>
      </c>
      <c r="P735" s="126">
        <v>0</v>
      </c>
      <c r="Q735" s="126">
        <f t="shared" si="129"/>
        <v>8</v>
      </c>
      <c r="R735" s="126"/>
    </row>
    <row r="736" spans="1:59" s="130" customFormat="1" ht="18.75">
      <c r="A736" s="124">
        <v>43213</v>
      </c>
      <c r="B736" s="129" t="s">
        <v>1943</v>
      </c>
      <c r="C736" s="129">
        <v>1530</v>
      </c>
      <c r="D736" s="129">
        <v>1631</v>
      </c>
      <c r="E736" s="125" t="s">
        <v>1923</v>
      </c>
      <c r="F736" s="125" t="s">
        <v>1944</v>
      </c>
      <c r="G736" s="125" t="s">
        <v>957</v>
      </c>
      <c r="H736" s="125" t="s">
        <v>2301</v>
      </c>
      <c r="I736" s="132" t="s">
        <v>2351</v>
      </c>
      <c r="J736" s="127" t="s">
        <v>2303</v>
      </c>
      <c r="K736" s="123" t="s">
        <v>18</v>
      </c>
      <c r="L736" s="134" t="s">
        <v>24</v>
      </c>
      <c r="M736" s="128" t="s">
        <v>2304</v>
      </c>
      <c r="N736" s="123" t="s">
        <v>19</v>
      </c>
      <c r="O736" s="126">
        <v>14</v>
      </c>
      <c r="P736" s="126">
        <v>0</v>
      </c>
      <c r="Q736" s="126">
        <v>14</v>
      </c>
      <c r="R736" s="137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/>
      <c r="AF736" s="133"/>
      <c r="AG736" s="133"/>
      <c r="AH736" s="133"/>
      <c r="AI736" s="133"/>
      <c r="AJ736" s="133"/>
      <c r="AK736" s="133"/>
      <c r="AL736" s="133"/>
      <c r="AM736" s="133"/>
      <c r="AN736" s="133"/>
      <c r="AO736" s="133"/>
      <c r="AP736" s="133"/>
      <c r="AQ736" s="133"/>
      <c r="AR736" s="133"/>
      <c r="AS736" s="133"/>
      <c r="AT736" s="133"/>
      <c r="AU736" s="133"/>
      <c r="AV736" s="133"/>
      <c r="AW736" s="133"/>
      <c r="AX736" s="133"/>
      <c r="AY736" s="133"/>
      <c r="AZ736" s="133"/>
      <c r="BA736" s="133"/>
      <c r="BB736" s="133"/>
      <c r="BC736" s="133"/>
      <c r="BD736" s="133"/>
      <c r="BE736" s="133"/>
      <c r="BF736" s="133"/>
      <c r="BG736" s="133"/>
    </row>
    <row r="737" spans="1:18" s="130" customFormat="1" ht="18.75">
      <c r="A737" s="124">
        <v>43213</v>
      </c>
      <c r="B737" s="129" t="s">
        <v>1769</v>
      </c>
      <c r="C737" s="129">
        <v>1620</v>
      </c>
      <c r="D737" s="129">
        <v>1630</v>
      </c>
      <c r="E737" s="125" t="s">
        <v>1763</v>
      </c>
      <c r="F737" s="125" t="s">
        <v>1770</v>
      </c>
      <c r="G737" s="125" t="s">
        <v>209</v>
      </c>
      <c r="H737" s="125" t="s">
        <v>467</v>
      </c>
      <c r="I737" s="132" t="s">
        <v>2352</v>
      </c>
      <c r="J737" s="127" t="s">
        <v>2278</v>
      </c>
      <c r="K737" s="123" t="str">
        <f t="shared" si="128"/>
        <v>武汉威伟机械</v>
      </c>
      <c r="L737" s="134" t="s">
        <v>175</v>
      </c>
      <c r="M737" s="128" t="s">
        <v>239</v>
      </c>
      <c r="N737" s="123" t="s">
        <v>2116</v>
      </c>
      <c r="O737" s="126">
        <v>14</v>
      </c>
      <c r="P737" s="126">
        <v>0</v>
      </c>
      <c r="Q737" s="126">
        <f t="shared" si="129"/>
        <v>14</v>
      </c>
      <c r="R737" s="126"/>
    </row>
    <row r="738" spans="1:18" s="130" customFormat="1" ht="18.75">
      <c r="A738" s="124">
        <v>43213</v>
      </c>
      <c r="B738" s="129" t="s">
        <v>1797</v>
      </c>
      <c r="C738" s="129">
        <v>2040</v>
      </c>
      <c r="D738" s="129">
        <v>2059</v>
      </c>
      <c r="E738" s="125" t="s">
        <v>209</v>
      </c>
      <c r="F738" s="125" t="s">
        <v>517</v>
      </c>
      <c r="G738" s="125" t="s">
        <v>203</v>
      </c>
      <c r="H738" s="125" t="s">
        <v>430</v>
      </c>
      <c r="I738" s="132" t="s">
        <v>2353</v>
      </c>
      <c r="J738" s="127" t="s">
        <v>2295</v>
      </c>
      <c r="K738" s="123" t="str">
        <f t="shared" si="128"/>
        <v>武汉威伟机械</v>
      </c>
      <c r="L738" s="134" t="s">
        <v>167</v>
      </c>
      <c r="M738" s="128" t="s">
        <v>1336</v>
      </c>
      <c r="N738" s="123" t="s">
        <v>2116</v>
      </c>
      <c r="O738" s="126">
        <v>12</v>
      </c>
      <c r="P738" s="126">
        <v>0</v>
      </c>
      <c r="Q738" s="126">
        <f t="shared" si="129"/>
        <v>12</v>
      </c>
      <c r="R738" s="126"/>
    </row>
    <row r="739" spans="1:18" s="130" customFormat="1" ht="18.75">
      <c r="A739" s="124">
        <v>43213</v>
      </c>
      <c r="B739" s="129" t="s">
        <v>1797</v>
      </c>
      <c r="C739" s="129">
        <v>2155</v>
      </c>
      <c r="D739" s="129">
        <v>2213</v>
      </c>
      <c r="E739" s="125" t="s">
        <v>209</v>
      </c>
      <c r="F739" s="125" t="s">
        <v>517</v>
      </c>
      <c r="G739" s="125" t="s">
        <v>203</v>
      </c>
      <c r="H739" s="125" t="s">
        <v>430</v>
      </c>
      <c r="I739" s="132" t="s">
        <v>2354</v>
      </c>
      <c r="J739" s="127" t="s">
        <v>2296</v>
      </c>
      <c r="K739" s="123" t="str">
        <f t="shared" si="128"/>
        <v>武汉威伟机械</v>
      </c>
      <c r="L739" s="134" t="s">
        <v>162</v>
      </c>
      <c r="M739" s="128" t="s">
        <v>117</v>
      </c>
      <c r="N739" s="123" t="s">
        <v>2116</v>
      </c>
      <c r="O739" s="126">
        <v>10</v>
      </c>
      <c r="P739" s="126">
        <v>0</v>
      </c>
      <c r="Q739" s="126">
        <f t="shared" si="129"/>
        <v>10</v>
      </c>
      <c r="R739" s="126"/>
    </row>
    <row r="740" spans="1:18" s="130" customFormat="1" ht="18.75">
      <c r="A740" s="124">
        <v>43213</v>
      </c>
      <c r="B740" s="129" t="s">
        <v>1797</v>
      </c>
      <c r="C740" s="129">
        <v>1941</v>
      </c>
      <c r="D740" s="129">
        <v>2023</v>
      </c>
      <c r="E740" s="125" t="s">
        <v>209</v>
      </c>
      <c r="F740" s="125" t="s">
        <v>517</v>
      </c>
      <c r="G740" s="125" t="s">
        <v>203</v>
      </c>
      <c r="H740" s="125" t="s">
        <v>430</v>
      </c>
      <c r="I740" s="132" t="s">
        <v>2355</v>
      </c>
      <c r="J740" s="127" t="s">
        <v>2297</v>
      </c>
      <c r="K740" s="123" t="str">
        <f t="shared" si="128"/>
        <v>武汉威伟机械</v>
      </c>
      <c r="L740" s="134" t="s">
        <v>162</v>
      </c>
      <c r="M740" s="128" t="s">
        <v>117</v>
      </c>
      <c r="N740" s="123" t="s">
        <v>2116</v>
      </c>
      <c r="O740" s="126">
        <v>13</v>
      </c>
      <c r="P740" s="126">
        <v>0</v>
      </c>
      <c r="Q740" s="126">
        <f t="shared" si="129"/>
        <v>13</v>
      </c>
      <c r="R740" s="126"/>
    </row>
    <row r="741" spans="1:18" s="130" customFormat="1" ht="18.75">
      <c r="A741" s="124">
        <v>43213</v>
      </c>
      <c r="B741" s="129" t="s">
        <v>307</v>
      </c>
      <c r="C741" s="129">
        <v>1843</v>
      </c>
      <c r="D741" s="129">
        <v>1854</v>
      </c>
      <c r="E741" s="125" t="s">
        <v>209</v>
      </c>
      <c r="F741" s="125" t="s">
        <v>517</v>
      </c>
      <c r="G741" s="125" t="s">
        <v>203</v>
      </c>
      <c r="H741" s="125" t="s">
        <v>430</v>
      </c>
      <c r="I741" s="132" t="s">
        <v>2356</v>
      </c>
      <c r="J741" s="127" t="s">
        <v>2298</v>
      </c>
      <c r="K741" s="123" t="str">
        <f t="shared" si="128"/>
        <v>武汉威伟机械</v>
      </c>
      <c r="L741" s="134" t="s">
        <v>162</v>
      </c>
      <c r="M741" s="128" t="s">
        <v>117</v>
      </c>
      <c r="N741" s="123" t="s">
        <v>2116</v>
      </c>
      <c r="O741" s="126">
        <v>11</v>
      </c>
      <c r="P741" s="126">
        <v>0</v>
      </c>
      <c r="Q741" s="126">
        <f t="shared" si="129"/>
        <v>11</v>
      </c>
      <c r="R741" s="126"/>
    </row>
    <row r="742" spans="1:18" s="130" customFormat="1" ht="18.75">
      <c r="A742" s="124">
        <v>43213</v>
      </c>
      <c r="B742" s="129" t="s">
        <v>307</v>
      </c>
      <c r="C742" s="129">
        <v>1655</v>
      </c>
      <c r="D742" s="129">
        <v>1714</v>
      </c>
      <c r="E742" s="125" t="s">
        <v>209</v>
      </c>
      <c r="F742" s="125" t="s">
        <v>517</v>
      </c>
      <c r="G742" s="125" t="s">
        <v>203</v>
      </c>
      <c r="H742" s="125" t="s">
        <v>430</v>
      </c>
      <c r="I742" s="132" t="s">
        <v>2357</v>
      </c>
      <c r="J742" s="127" t="s">
        <v>2299</v>
      </c>
      <c r="K742" s="123" t="str">
        <f t="shared" si="128"/>
        <v>武汉威伟机械</v>
      </c>
      <c r="L742" s="134" t="s">
        <v>162</v>
      </c>
      <c r="M742" s="128" t="s">
        <v>117</v>
      </c>
      <c r="N742" s="123" t="s">
        <v>2116</v>
      </c>
      <c r="O742" s="126">
        <v>13</v>
      </c>
      <c r="P742" s="126">
        <v>0</v>
      </c>
      <c r="Q742" s="126">
        <f t="shared" si="129"/>
        <v>13</v>
      </c>
      <c r="R742" s="126"/>
    </row>
    <row r="743" spans="1:18" s="130" customFormat="1" ht="18.75">
      <c r="A743" s="124">
        <v>43213</v>
      </c>
      <c r="B743" s="129" t="s">
        <v>307</v>
      </c>
      <c r="C743" s="129">
        <v>1220</v>
      </c>
      <c r="D743" s="129">
        <v>1235</v>
      </c>
      <c r="E743" s="125" t="s">
        <v>209</v>
      </c>
      <c r="F743" s="125" t="s">
        <v>517</v>
      </c>
      <c r="G743" s="125" t="s">
        <v>203</v>
      </c>
      <c r="H743" s="125" t="s">
        <v>430</v>
      </c>
      <c r="I743" s="132" t="s">
        <v>2358</v>
      </c>
      <c r="J743" s="127" t="s">
        <v>2300</v>
      </c>
      <c r="K743" s="123" t="str">
        <f t="shared" si="128"/>
        <v>武汉威伟机械</v>
      </c>
      <c r="L743" s="134" t="s">
        <v>162</v>
      </c>
      <c r="M743" s="128" t="s">
        <v>117</v>
      </c>
      <c r="N743" s="123" t="s">
        <v>2116</v>
      </c>
      <c r="O743" s="126">
        <v>13</v>
      </c>
      <c r="P743" s="126">
        <v>0</v>
      </c>
      <c r="Q743" s="126">
        <f t="shared" si="129"/>
        <v>13</v>
      </c>
      <c r="R743" s="126"/>
    </row>
    <row r="744" spans="1:18" s="130" customFormat="1" ht="18.75">
      <c r="A744" s="124">
        <v>43213</v>
      </c>
      <c r="B744" s="129" t="s">
        <v>2305</v>
      </c>
      <c r="C744" s="129">
        <v>2258</v>
      </c>
      <c r="D744" s="129">
        <v>2308</v>
      </c>
      <c r="E744" s="125" t="s">
        <v>2306</v>
      </c>
      <c r="F744" s="125" t="s">
        <v>2307</v>
      </c>
      <c r="G744" s="125" t="s">
        <v>209</v>
      </c>
      <c r="H744" s="125" t="s">
        <v>467</v>
      </c>
      <c r="I744" s="132" t="s">
        <v>2359</v>
      </c>
      <c r="J744" s="127" t="s">
        <v>2308</v>
      </c>
      <c r="K744" s="123" t="str">
        <f t="shared" si="128"/>
        <v>武汉威伟机械</v>
      </c>
      <c r="L744" s="134" t="s">
        <v>163</v>
      </c>
      <c r="M744" s="128" t="s">
        <v>2309</v>
      </c>
      <c r="N744" s="123" t="s">
        <v>2116</v>
      </c>
      <c r="O744" s="126">
        <v>11</v>
      </c>
      <c r="P744" s="126">
        <v>4</v>
      </c>
      <c r="Q744" s="126">
        <f t="shared" si="129"/>
        <v>15</v>
      </c>
      <c r="R744" s="126"/>
    </row>
    <row r="745" spans="1:18" s="130" customFormat="1" ht="18.75">
      <c r="A745" s="124">
        <v>43213</v>
      </c>
      <c r="B745" s="129" t="s">
        <v>2305</v>
      </c>
      <c r="C745" s="129">
        <v>2131</v>
      </c>
      <c r="D745" s="129">
        <v>2141</v>
      </c>
      <c r="E745" s="125" t="s">
        <v>2306</v>
      </c>
      <c r="F745" s="125" t="s">
        <v>2307</v>
      </c>
      <c r="G745" s="125" t="s">
        <v>209</v>
      </c>
      <c r="H745" s="125" t="s">
        <v>467</v>
      </c>
      <c r="I745" s="132" t="s">
        <v>2360</v>
      </c>
      <c r="J745" s="127" t="s">
        <v>2310</v>
      </c>
      <c r="K745" s="123" t="str">
        <f t="shared" si="128"/>
        <v>武汉威伟机械</v>
      </c>
      <c r="L745" s="134" t="s">
        <v>163</v>
      </c>
      <c r="M745" s="128" t="s">
        <v>2309</v>
      </c>
      <c r="N745" s="123" t="s">
        <v>2116</v>
      </c>
      <c r="O745" s="126">
        <v>9</v>
      </c>
      <c r="P745" s="126">
        <v>5</v>
      </c>
      <c r="Q745" s="126">
        <f t="shared" si="129"/>
        <v>14</v>
      </c>
      <c r="R745" s="126"/>
    </row>
    <row r="746" spans="1:18" s="130" customFormat="1" ht="18.75">
      <c r="A746" s="124">
        <v>43213</v>
      </c>
      <c r="B746" s="129" t="s">
        <v>2305</v>
      </c>
      <c r="C746" s="129">
        <v>2028</v>
      </c>
      <c r="D746" s="129">
        <v>2038</v>
      </c>
      <c r="E746" s="125" t="s">
        <v>2306</v>
      </c>
      <c r="F746" s="125" t="s">
        <v>2307</v>
      </c>
      <c r="G746" s="125" t="s">
        <v>209</v>
      </c>
      <c r="H746" s="125" t="s">
        <v>467</v>
      </c>
      <c r="I746" s="132" t="s">
        <v>2361</v>
      </c>
      <c r="J746" s="127" t="s">
        <v>2311</v>
      </c>
      <c r="K746" s="123" t="str">
        <f t="shared" si="128"/>
        <v>武汉威伟机械</v>
      </c>
      <c r="L746" s="134" t="s">
        <v>163</v>
      </c>
      <c r="M746" s="128" t="s">
        <v>2309</v>
      </c>
      <c r="N746" s="123" t="s">
        <v>2116</v>
      </c>
      <c r="O746" s="126">
        <v>9</v>
      </c>
      <c r="P746" s="126">
        <v>4</v>
      </c>
      <c r="Q746" s="126">
        <f t="shared" si="129"/>
        <v>13</v>
      </c>
      <c r="R746" s="126"/>
    </row>
    <row r="747" spans="1:18" s="130" customFormat="1" ht="18.75">
      <c r="A747" s="124">
        <v>43213</v>
      </c>
      <c r="B747" s="129" t="s">
        <v>2312</v>
      </c>
      <c r="C747" s="129">
        <v>1843</v>
      </c>
      <c r="D747" s="129">
        <v>1853</v>
      </c>
      <c r="E747" s="125" t="s">
        <v>2306</v>
      </c>
      <c r="F747" s="125" t="s">
        <v>2307</v>
      </c>
      <c r="G747" s="125" t="s">
        <v>209</v>
      </c>
      <c r="H747" s="125" t="s">
        <v>467</v>
      </c>
      <c r="I747" s="132" t="s">
        <v>2362</v>
      </c>
      <c r="J747" s="127" t="s">
        <v>2313</v>
      </c>
      <c r="K747" s="123" t="str">
        <f t="shared" si="128"/>
        <v>武汉威伟机械</v>
      </c>
      <c r="L747" s="134" t="s">
        <v>163</v>
      </c>
      <c r="M747" s="128" t="s">
        <v>2309</v>
      </c>
      <c r="N747" s="123" t="s">
        <v>2116</v>
      </c>
      <c r="O747" s="126">
        <v>7</v>
      </c>
      <c r="P747" s="126">
        <v>8</v>
      </c>
      <c r="Q747" s="126">
        <f t="shared" si="129"/>
        <v>15</v>
      </c>
      <c r="R747" s="126"/>
    </row>
    <row r="748" spans="1:18" s="130" customFormat="1" ht="18.75">
      <c r="A748" s="124">
        <v>43213</v>
      </c>
      <c r="B748" s="129" t="s">
        <v>2312</v>
      </c>
      <c r="C748" s="129">
        <v>1525</v>
      </c>
      <c r="D748" s="129">
        <v>1535</v>
      </c>
      <c r="E748" s="125" t="s">
        <v>2306</v>
      </c>
      <c r="F748" s="125" t="s">
        <v>2307</v>
      </c>
      <c r="G748" s="125" t="s">
        <v>209</v>
      </c>
      <c r="H748" s="125" t="s">
        <v>467</v>
      </c>
      <c r="I748" s="132" t="s">
        <v>2363</v>
      </c>
      <c r="J748" s="127" t="s">
        <v>2314</v>
      </c>
      <c r="K748" s="123" t="str">
        <f t="shared" si="128"/>
        <v>武汉威伟机械</v>
      </c>
      <c r="L748" s="134" t="s">
        <v>163</v>
      </c>
      <c r="M748" s="128" t="s">
        <v>2309</v>
      </c>
      <c r="N748" s="123" t="s">
        <v>2116</v>
      </c>
      <c r="O748" s="126">
        <v>4</v>
      </c>
      <c r="P748" s="126">
        <v>9</v>
      </c>
      <c r="Q748" s="126">
        <f t="shared" si="129"/>
        <v>13</v>
      </c>
      <c r="R748" s="126"/>
    </row>
    <row r="749" spans="1:18" s="130" customFormat="1" ht="18.75">
      <c r="A749" s="124">
        <v>43213</v>
      </c>
      <c r="B749" s="129" t="s">
        <v>2315</v>
      </c>
      <c r="C749" s="129">
        <v>1315</v>
      </c>
      <c r="D749" s="129">
        <v>1325</v>
      </c>
      <c r="E749" s="125" t="s">
        <v>2306</v>
      </c>
      <c r="F749" s="125" t="s">
        <v>2307</v>
      </c>
      <c r="G749" s="125" t="s">
        <v>209</v>
      </c>
      <c r="H749" s="125" t="s">
        <v>467</v>
      </c>
      <c r="I749" s="132" t="s">
        <v>2364</v>
      </c>
      <c r="J749" s="127" t="s">
        <v>2316</v>
      </c>
      <c r="K749" s="123" t="str">
        <f t="shared" si="128"/>
        <v>武汉威伟机械</v>
      </c>
      <c r="L749" s="134" t="s">
        <v>163</v>
      </c>
      <c r="M749" s="128" t="s">
        <v>2309</v>
      </c>
      <c r="N749" s="123" t="s">
        <v>2116</v>
      </c>
      <c r="O749" s="126">
        <v>8</v>
      </c>
      <c r="P749" s="126">
        <v>5</v>
      </c>
      <c r="Q749" s="126">
        <f t="shared" si="129"/>
        <v>13</v>
      </c>
      <c r="R749" s="126"/>
    </row>
    <row r="750" spans="1:18" s="130" customFormat="1" ht="18.75">
      <c r="A750" s="124">
        <v>43213</v>
      </c>
      <c r="B750" s="129" t="s">
        <v>2315</v>
      </c>
      <c r="C750" s="129">
        <v>1155</v>
      </c>
      <c r="D750" s="129">
        <v>1205</v>
      </c>
      <c r="E750" s="125" t="s">
        <v>2306</v>
      </c>
      <c r="F750" s="125" t="s">
        <v>2307</v>
      </c>
      <c r="G750" s="125" t="s">
        <v>209</v>
      </c>
      <c r="H750" s="125" t="s">
        <v>467</v>
      </c>
      <c r="I750" s="132" t="s">
        <v>2365</v>
      </c>
      <c r="J750" s="127" t="s">
        <v>2317</v>
      </c>
      <c r="K750" s="123" t="str">
        <f t="shared" si="128"/>
        <v>武汉威伟机械</v>
      </c>
      <c r="L750" s="134" t="s">
        <v>163</v>
      </c>
      <c r="M750" s="128" t="s">
        <v>2309</v>
      </c>
      <c r="N750" s="123" t="s">
        <v>2116</v>
      </c>
      <c r="O750" s="126">
        <v>2</v>
      </c>
      <c r="P750" s="126">
        <v>2</v>
      </c>
      <c r="Q750" s="126">
        <f t="shared" si="129"/>
        <v>4</v>
      </c>
      <c r="R750" s="126"/>
    </row>
    <row r="751" spans="1:18" s="130" customFormat="1" ht="18.75">
      <c r="A751" s="124">
        <v>43213</v>
      </c>
      <c r="B751" s="129" t="s">
        <v>2312</v>
      </c>
      <c r="C751" s="129">
        <v>1110</v>
      </c>
      <c r="D751" s="129">
        <v>1120</v>
      </c>
      <c r="E751" s="125" t="s">
        <v>2306</v>
      </c>
      <c r="F751" s="125" t="s">
        <v>2307</v>
      </c>
      <c r="G751" s="125" t="s">
        <v>209</v>
      </c>
      <c r="H751" s="125" t="s">
        <v>467</v>
      </c>
      <c r="I751" s="132" t="s">
        <v>2366</v>
      </c>
      <c r="J751" s="127" t="s">
        <v>2318</v>
      </c>
      <c r="K751" s="123" t="str">
        <f t="shared" si="128"/>
        <v>武汉威伟机械</v>
      </c>
      <c r="L751" s="134" t="s">
        <v>163</v>
      </c>
      <c r="M751" s="128" t="s">
        <v>2309</v>
      </c>
      <c r="N751" s="123" t="s">
        <v>2116</v>
      </c>
      <c r="O751" s="126">
        <v>10</v>
      </c>
      <c r="P751" s="126">
        <v>5</v>
      </c>
      <c r="Q751" s="126">
        <f t="shared" si="129"/>
        <v>15</v>
      </c>
      <c r="R751" s="126"/>
    </row>
    <row r="752" spans="1:18" s="130" customFormat="1" ht="18.75">
      <c r="A752" s="124">
        <v>43213</v>
      </c>
      <c r="B752" s="129" t="s">
        <v>2312</v>
      </c>
      <c r="C752" s="129">
        <v>936</v>
      </c>
      <c r="D752" s="129">
        <v>946</v>
      </c>
      <c r="E752" s="125" t="s">
        <v>2306</v>
      </c>
      <c r="F752" s="125" t="s">
        <v>2307</v>
      </c>
      <c r="G752" s="125" t="s">
        <v>209</v>
      </c>
      <c r="H752" s="125" t="s">
        <v>467</v>
      </c>
      <c r="I752" s="132" t="s">
        <v>2367</v>
      </c>
      <c r="J752" s="127" t="s">
        <v>2319</v>
      </c>
      <c r="K752" s="123" t="str">
        <f t="shared" si="128"/>
        <v>武汉威伟机械</v>
      </c>
      <c r="L752" s="134" t="s">
        <v>163</v>
      </c>
      <c r="M752" s="128" t="s">
        <v>2309</v>
      </c>
      <c r="N752" s="123" t="s">
        <v>2116</v>
      </c>
      <c r="O752" s="126">
        <v>8</v>
      </c>
      <c r="P752" s="126">
        <v>8</v>
      </c>
      <c r="Q752" s="126">
        <f t="shared" si="129"/>
        <v>16</v>
      </c>
      <c r="R752" s="126"/>
    </row>
    <row r="753" spans="1:18" s="130" customFormat="1" ht="18.75">
      <c r="A753" s="124">
        <v>43213</v>
      </c>
      <c r="B753" s="129" t="s">
        <v>2320</v>
      </c>
      <c r="C753" s="129">
        <v>47</v>
      </c>
      <c r="D753" s="129">
        <v>57</v>
      </c>
      <c r="E753" s="125" t="s">
        <v>2306</v>
      </c>
      <c r="F753" s="125" t="s">
        <v>2307</v>
      </c>
      <c r="G753" s="125" t="s">
        <v>209</v>
      </c>
      <c r="H753" s="125" t="s">
        <v>467</v>
      </c>
      <c r="I753" s="132" t="s">
        <v>2368</v>
      </c>
      <c r="J753" s="127" t="s">
        <v>2321</v>
      </c>
      <c r="K753" s="123" t="str">
        <f t="shared" si="128"/>
        <v>武汉威伟机械</v>
      </c>
      <c r="L753" s="134" t="s">
        <v>163</v>
      </c>
      <c r="M753" s="128" t="s">
        <v>2309</v>
      </c>
      <c r="N753" s="123" t="s">
        <v>2116</v>
      </c>
      <c r="O753" s="126">
        <v>4</v>
      </c>
      <c r="P753" s="126">
        <v>3</v>
      </c>
      <c r="Q753" s="126">
        <f t="shared" si="129"/>
        <v>7</v>
      </c>
      <c r="R753" s="126"/>
    </row>
    <row r="754" spans="1:18" s="130" customFormat="1" ht="18.75">
      <c r="A754" s="124">
        <v>43213</v>
      </c>
      <c r="B754" s="129" t="s">
        <v>1769</v>
      </c>
      <c r="C754" s="129">
        <v>2340</v>
      </c>
      <c r="D754" s="129">
        <v>2350</v>
      </c>
      <c r="E754" s="125" t="s">
        <v>2322</v>
      </c>
      <c r="F754" s="125" t="s">
        <v>1770</v>
      </c>
      <c r="G754" s="125" t="s">
        <v>209</v>
      </c>
      <c r="H754" s="125" t="s">
        <v>467</v>
      </c>
      <c r="I754" s="132" t="s">
        <v>2369</v>
      </c>
      <c r="J754" s="127" t="s">
        <v>2323</v>
      </c>
      <c r="K754" s="123" t="str">
        <f t="shared" si="128"/>
        <v>武汉威伟机械</v>
      </c>
      <c r="L754" s="134" t="s">
        <v>168</v>
      </c>
      <c r="M754" s="128" t="s">
        <v>2324</v>
      </c>
      <c r="N754" s="123" t="s">
        <v>2116</v>
      </c>
      <c r="O754" s="126">
        <v>14</v>
      </c>
      <c r="P754" s="126">
        <v>0</v>
      </c>
      <c r="Q754" s="126">
        <f t="shared" si="129"/>
        <v>14</v>
      </c>
      <c r="R754" s="126"/>
    </row>
    <row r="755" spans="1:18" s="130" customFormat="1" ht="18.75">
      <c r="A755" s="124">
        <v>43213</v>
      </c>
      <c r="B755" s="129" t="s">
        <v>1769</v>
      </c>
      <c r="C755" s="129">
        <v>1528</v>
      </c>
      <c r="D755" s="129">
        <v>1538</v>
      </c>
      <c r="E755" s="125" t="s">
        <v>2322</v>
      </c>
      <c r="F755" s="125" t="s">
        <v>1770</v>
      </c>
      <c r="G755" s="125" t="s">
        <v>209</v>
      </c>
      <c r="H755" s="125" t="s">
        <v>467</v>
      </c>
      <c r="I755" s="132" t="s">
        <v>2370</v>
      </c>
      <c r="J755" s="127" t="s">
        <v>2325</v>
      </c>
      <c r="K755" s="123" t="str">
        <f t="shared" si="128"/>
        <v>武汉威伟机械</v>
      </c>
      <c r="L755" s="134" t="s">
        <v>168</v>
      </c>
      <c r="M755" s="128" t="s">
        <v>2324</v>
      </c>
      <c r="N755" s="123" t="s">
        <v>2116</v>
      </c>
      <c r="O755" s="126">
        <v>14</v>
      </c>
      <c r="P755" s="126">
        <v>0</v>
      </c>
      <c r="Q755" s="126">
        <f t="shared" si="129"/>
        <v>14</v>
      </c>
      <c r="R755" s="126"/>
    </row>
    <row r="756" spans="1:18" s="130" customFormat="1" ht="18.75">
      <c r="A756" s="124">
        <v>43213</v>
      </c>
      <c r="B756" s="129" t="s">
        <v>1769</v>
      </c>
      <c r="C756" s="129">
        <v>925</v>
      </c>
      <c r="D756" s="129">
        <v>935</v>
      </c>
      <c r="E756" s="125" t="s">
        <v>2322</v>
      </c>
      <c r="F756" s="125" t="s">
        <v>1770</v>
      </c>
      <c r="G756" s="125" t="s">
        <v>209</v>
      </c>
      <c r="H756" s="125" t="s">
        <v>467</v>
      </c>
      <c r="I756" s="132" t="s">
        <v>2371</v>
      </c>
      <c r="J756" s="127" t="s">
        <v>2327</v>
      </c>
      <c r="K756" s="123" t="str">
        <f t="shared" si="128"/>
        <v>武汉威伟机械</v>
      </c>
      <c r="L756" s="134" t="s">
        <v>1896</v>
      </c>
      <c r="M756" s="128" t="s">
        <v>2328</v>
      </c>
      <c r="N756" s="123" t="s">
        <v>2116</v>
      </c>
      <c r="O756" s="126">
        <v>14</v>
      </c>
      <c r="P756" s="126">
        <v>0</v>
      </c>
      <c r="Q756" s="126">
        <f t="shared" si="129"/>
        <v>14</v>
      </c>
      <c r="R756" s="126"/>
    </row>
    <row r="757" spans="1:18" s="133" customFormat="1" ht="18.75">
      <c r="A757" s="124">
        <v>43213</v>
      </c>
      <c r="B757" s="114" t="s">
        <v>2305</v>
      </c>
      <c r="C757" s="114">
        <v>1418</v>
      </c>
      <c r="D757" s="114">
        <v>1428</v>
      </c>
      <c r="E757" s="115" t="s">
        <v>2306</v>
      </c>
      <c r="F757" s="115" t="s">
        <v>2307</v>
      </c>
      <c r="G757" s="115" t="s">
        <v>209</v>
      </c>
      <c r="H757" s="115" t="s">
        <v>467</v>
      </c>
      <c r="I757" s="132" t="s">
        <v>2372</v>
      </c>
      <c r="J757" s="127" t="s">
        <v>2326</v>
      </c>
      <c r="K757" s="123" t="str">
        <f t="shared" si="128"/>
        <v>武汉威伟机械</v>
      </c>
      <c r="L757" s="134" t="s">
        <v>168</v>
      </c>
      <c r="M757" s="128" t="s">
        <v>2324</v>
      </c>
      <c r="N757" s="123" t="s">
        <v>2116</v>
      </c>
      <c r="O757" s="126">
        <v>10</v>
      </c>
      <c r="P757" s="126">
        <v>3</v>
      </c>
      <c r="Q757" s="126">
        <f t="shared" si="129"/>
        <v>13</v>
      </c>
      <c r="R757" s="126"/>
    </row>
    <row r="758" spans="1:18" s="133" customFormat="1" ht="18.75">
      <c r="A758" s="124">
        <v>43213</v>
      </c>
      <c r="B758" s="114" t="s">
        <v>2305</v>
      </c>
      <c r="C758" s="114">
        <v>2357</v>
      </c>
      <c r="D758" s="114">
        <v>7</v>
      </c>
      <c r="E758" s="115" t="s">
        <v>2306</v>
      </c>
      <c r="F758" s="115" t="s">
        <v>2307</v>
      </c>
      <c r="G758" s="115" t="s">
        <v>209</v>
      </c>
      <c r="H758" s="115" t="s">
        <v>467</v>
      </c>
      <c r="I758" s="132" t="s">
        <v>2373</v>
      </c>
      <c r="J758" s="127" t="s">
        <v>2329</v>
      </c>
      <c r="K758" s="123" t="str">
        <f t="shared" si="128"/>
        <v>武汉威伟机械</v>
      </c>
      <c r="L758" s="134" t="s">
        <v>363</v>
      </c>
      <c r="M758" s="128" t="s">
        <v>2330</v>
      </c>
      <c r="N758" s="123" t="s">
        <v>2116</v>
      </c>
      <c r="O758" s="126">
        <v>6</v>
      </c>
      <c r="P758" s="126">
        <v>8</v>
      </c>
      <c r="Q758" s="126">
        <f t="shared" si="129"/>
        <v>14</v>
      </c>
      <c r="R758" s="126"/>
    </row>
    <row r="759" spans="1:18" s="133" customFormat="1" ht="18.75">
      <c r="A759" s="124">
        <v>43213</v>
      </c>
      <c r="B759" s="114" t="s">
        <v>2305</v>
      </c>
      <c r="C759" s="114">
        <v>2205</v>
      </c>
      <c r="D759" s="114">
        <v>2215</v>
      </c>
      <c r="E759" s="115" t="s">
        <v>2306</v>
      </c>
      <c r="F759" s="115" t="s">
        <v>2307</v>
      </c>
      <c r="G759" s="115" t="s">
        <v>209</v>
      </c>
      <c r="H759" s="115" t="s">
        <v>467</v>
      </c>
      <c r="I759" s="132" t="s">
        <v>2374</v>
      </c>
      <c r="J759" s="127" t="s">
        <v>2331</v>
      </c>
      <c r="K759" s="123" t="str">
        <f t="shared" si="128"/>
        <v>武汉威伟机械</v>
      </c>
      <c r="L759" s="134" t="s">
        <v>363</v>
      </c>
      <c r="M759" s="128" t="s">
        <v>2330</v>
      </c>
      <c r="N759" s="123" t="s">
        <v>2116</v>
      </c>
      <c r="O759" s="126">
        <v>6</v>
      </c>
      <c r="P759" s="126">
        <v>8</v>
      </c>
      <c r="Q759" s="126">
        <f t="shared" si="129"/>
        <v>14</v>
      </c>
      <c r="R759" s="126" t="s">
        <v>2332</v>
      </c>
    </row>
    <row r="760" spans="1:18" s="133" customFormat="1" ht="18.75">
      <c r="A760" s="124">
        <v>43213</v>
      </c>
      <c r="B760" s="114" t="s">
        <v>2305</v>
      </c>
      <c r="C760" s="114">
        <v>2100</v>
      </c>
      <c r="D760" s="114">
        <v>2110</v>
      </c>
      <c r="E760" s="115" t="s">
        <v>2306</v>
      </c>
      <c r="F760" s="115" t="s">
        <v>2307</v>
      </c>
      <c r="G760" s="115" t="s">
        <v>209</v>
      </c>
      <c r="H760" s="115" t="s">
        <v>467</v>
      </c>
      <c r="I760" s="132" t="s">
        <v>2375</v>
      </c>
      <c r="J760" s="127" t="s">
        <v>2333</v>
      </c>
      <c r="K760" s="123" t="str">
        <f t="shared" si="128"/>
        <v>武汉威伟机械</v>
      </c>
      <c r="L760" s="134" t="s">
        <v>363</v>
      </c>
      <c r="M760" s="128" t="s">
        <v>2330</v>
      </c>
      <c r="N760" s="123" t="s">
        <v>2116</v>
      </c>
      <c r="O760" s="126">
        <v>8</v>
      </c>
      <c r="P760" s="126">
        <v>6</v>
      </c>
      <c r="Q760" s="126">
        <f t="shared" si="129"/>
        <v>14</v>
      </c>
      <c r="R760" s="126"/>
    </row>
    <row r="761" spans="1:18" s="133" customFormat="1" ht="18.75">
      <c r="A761" s="124">
        <v>43213</v>
      </c>
      <c r="B761" s="114" t="s">
        <v>2320</v>
      </c>
      <c r="C761" s="114">
        <v>1945</v>
      </c>
      <c r="D761" s="114">
        <v>1955</v>
      </c>
      <c r="E761" s="115" t="s">
        <v>2306</v>
      </c>
      <c r="F761" s="115" t="s">
        <v>2307</v>
      </c>
      <c r="G761" s="115" t="s">
        <v>209</v>
      </c>
      <c r="H761" s="115" t="s">
        <v>467</v>
      </c>
      <c r="I761" s="132" t="s">
        <v>2376</v>
      </c>
      <c r="J761" s="127" t="s">
        <v>2334</v>
      </c>
      <c r="K761" s="123" t="str">
        <f t="shared" si="128"/>
        <v>武汉威伟机械</v>
      </c>
      <c r="L761" s="134" t="s">
        <v>363</v>
      </c>
      <c r="M761" s="128" t="s">
        <v>2330</v>
      </c>
      <c r="N761" s="123" t="s">
        <v>2116</v>
      </c>
      <c r="O761" s="126">
        <v>10</v>
      </c>
      <c r="P761" s="126">
        <v>4</v>
      </c>
      <c r="Q761" s="126">
        <f t="shared" si="129"/>
        <v>14</v>
      </c>
      <c r="R761" s="126"/>
    </row>
    <row r="762" spans="1:18" s="133" customFormat="1" ht="18.75">
      <c r="A762" s="124">
        <v>43213</v>
      </c>
      <c r="B762" s="114" t="s">
        <v>2312</v>
      </c>
      <c r="C762" s="114">
        <v>1706</v>
      </c>
      <c r="D762" s="114">
        <v>1716</v>
      </c>
      <c r="E762" s="115" t="s">
        <v>2306</v>
      </c>
      <c r="F762" s="115" t="s">
        <v>2307</v>
      </c>
      <c r="G762" s="115" t="s">
        <v>209</v>
      </c>
      <c r="H762" s="115" t="s">
        <v>467</v>
      </c>
      <c r="I762" s="132" t="s">
        <v>2377</v>
      </c>
      <c r="J762" s="127" t="s">
        <v>2335</v>
      </c>
      <c r="K762" s="123" t="str">
        <f t="shared" si="128"/>
        <v>武汉威伟机械</v>
      </c>
      <c r="L762" s="134" t="s">
        <v>363</v>
      </c>
      <c r="M762" s="128" t="s">
        <v>2330</v>
      </c>
      <c r="N762" s="123" t="s">
        <v>2116</v>
      </c>
      <c r="O762" s="126">
        <v>11</v>
      </c>
      <c r="P762" s="126">
        <v>3</v>
      </c>
      <c r="Q762" s="126">
        <f t="shared" si="129"/>
        <v>14</v>
      </c>
      <c r="R762" s="126"/>
    </row>
    <row r="763" spans="1:18" s="133" customFormat="1" ht="18.75">
      <c r="A763" s="124">
        <v>43213</v>
      </c>
      <c r="B763" s="114" t="s">
        <v>2305</v>
      </c>
      <c r="C763" s="114">
        <v>1436</v>
      </c>
      <c r="D763" s="114">
        <v>1446</v>
      </c>
      <c r="E763" s="115" t="s">
        <v>2306</v>
      </c>
      <c r="F763" s="115" t="s">
        <v>2307</v>
      </c>
      <c r="G763" s="115" t="s">
        <v>209</v>
      </c>
      <c r="H763" s="115" t="s">
        <v>467</v>
      </c>
      <c r="I763" s="132" t="s">
        <v>2378</v>
      </c>
      <c r="J763" s="127" t="s">
        <v>2336</v>
      </c>
      <c r="K763" s="123" t="str">
        <f t="shared" si="128"/>
        <v>武汉威伟机械</v>
      </c>
      <c r="L763" s="134" t="s">
        <v>363</v>
      </c>
      <c r="M763" s="128" t="s">
        <v>2330</v>
      </c>
      <c r="N763" s="123" t="s">
        <v>2116</v>
      </c>
      <c r="O763" s="126">
        <v>9</v>
      </c>
      <c r="P763" s="126">
        <v>5</v>
      </c>
      <c r="Q763" s="126">
        <f t="shared" si="129"/>
        <v>14</v>
      </c>
      <c r="R763" s="126"/>
    </row>
    <row r="764" spans="1:18" s="133" customFormat="1" ht="18.75">
      <c r="A764" s="124">
        <v>43213</v>
      </c>
      <c r="B764" s="114" t="s">
        <v>2312</v>
      </c>
      <c r="C764" s="114">
        <v>1303</v>
      </c>
      <c r="D764" s="114">
        <v>1313</v>
      </c>
      <c r="E764" s="115" t="s">
        <v>2306</v>
      </c>
      <c r="F764" s="115" t="s">
        <v>2307</v>
      </c>
      <c r="G764" s="115" t="s">
        <v>209</v>
      </c>
      <c r="H764" s="115" t="s">
        <v>467</v>
      </c>
      <c r="I764" s="132" t="s">
        <v>2379</v>
      </c>
      <c r="J764" s="127" t="s">
        <v>2337</v>
      </c>
      <c r="K764" s="123" t="str">
        <f t="shared" si="128"/>
        <v>武汉威伟机械</v>
      </c>
      <c r="L764" s="134" t="s">
        <v>363</v>
      </c>
      <c r="M764" s="128" t="s">
        <v>2330</v>
      </c>
      <c r="N764" s="123" t="s">
        <v>2116</v>
      </c>
      <c r="O764" s="126">
        <v>5</v>
      </c>
      <c r="P764" s="126">
        <v>8</v>
      </c>
      <c r="Q764" s="126">
        <f t="shared" si="129"/>
        <v>13</v>
      </c>
      <c r="R764" s="126"/>
    </row>
    <row r="765" spans="1:18" s="133" customFormat="1" ht="18.75">
      <c r="A765" s="124">
        <v>43213</v>
      </c>
      <c r="B765" s="114" t="s">
        <v>2338</v>
      </c>
      <c r="C765" s="114">
        <v>1115</v>
      </c>
      <c r="D765" s="114">
        <v>1125</v>
      </c>
      <c r="E765" s="115" t="s">
        <v>2306</v>
      </c>
      <c r="F765" s="115" t="s">
        <v>2307</v>
      </c>
      <c r="G765" s="115" t="s">
        <v>209</v>
      </c>
      <c r="H765" s="115" t="s">
        <v>467</v>
      </c>
      <c r="I765" s="132" t="s">
        <v>2380</v>
      </c>
      <c r="J765" s="127" t="s">
        <v>2339</v>
      </c>
      <c r="K765" s="123" t="str">
        <f t="shared" si="128"/>
        <v>武汉威伟机械</v>
      </c>
      <c r="L765" s="134" t="s">
        <v>363</v>
      </c>
      <c r="M765" s="128" t="s">
        <v>2330</v>
      </c>
      <c r="N765" s="123" t="s">
        <v>2116</v>
      </c>
      <c r="O765" s="126">
        <v>4</v>
      </c>
      <c r="P765" s="126">
        <v>0</v>
      </c>
      <c r="Q765" s="126">
        <f t="shared" si="129"/>
        <v>4</v>
      </c>
      <c r="R765" s="126"/>
    </row>
    <row r="766" spans="1:18" s="133" customFormat="1" ht="18.75">
      <c r="A766" s="124">
        <v>43213</v>
      </c>
      <c r="B766" s="114" t="s">
        <v>2312</v>
      </c>
      <c r="C766" s="114">
        <v>1021</v>
      </c>
      <c r="D766" s="114">
        <v>1031</v>
      </c>
      <c r="E766" s="115" t="s">
        <v>2306</v>
      </c>
      <c r="F766" s="115" t="s">
        <v>2307</v>
      </c>
      <c r="G766" s="115" t="s">
        <v>209</v>
      </c>
      <c r="H766" s="115" t="s">
        <v>467</v>
      </c>
      <c r="I766" s="132" t="s">
        <v>2381</v>
      </c>
      <c r="J766" s="127" t="s">
        <v>2340</v>
      </c>
      <c r="K766" s="123" t="str">
        <f t="shared" si="128"/>
        <v>武汉威伟机械</v>
      </c>
      <c r="L766" s="134" t="s">
        <v>363</v>
      </c>
      <c r="M766" s="128" t="s">
        <v>2330</v>
      </c>
      <c r="N766" s="123" t="s">
        <v>2116</v>
      </c>
      <c r="O766" s="126">
        <v>9</v>
      </c>
      <c r="P766" s="126">
        <v>5</v>
      </c>
      <c r="Q766" s="126">
        <f t="shared" si="129"/>
        <v>14</v>
      </c>
      <c r="R766" s="126"/>
    </row>
    <row r="767" spans="1:18" s="133" customFormat="1" ht="18.75">
      <c r="A767" s="124">
        <v>43213</v>
      </c>
      <c r="B767" s="114" t="s">
        <v>2320</v>
      </c>
      <c r="C767" s="114">
        <v>35</v>
      </c>
      <c r="D767" s="114">
        <v>45</v>
      </c>
      <c r="E767" s="115" t="s">
        <v>2306</v>
      </c>
      <c r="F767" s="115" t="s">
        <v>2307</v>
      </c>
      <c r="G767" s="115" t="s">
        <v>209</v>
      </c>
      <c r="H767" s="115" t="s">
        <v>467</v>
      </c>
      <c r="I767" s="132" t="s">
        <v>2382</v>
      </c>
      <c r="J767" s="127" t="s">
        <v>2341</v>
      </c>
      <c r="K767" s="123" t="str">
        <f t="shared" si="128"/>
        <v>武汉威伟机械</v>
      </c>
      <c r="L767" s="134" t="s">
        <v>363</v>
      </c>
      <c r="M767" s="128" t="s">
        <v>2330</v>
      </c>
      <c r="N767" s="123" t="s">
        <v>2116</v>
      </c>
      <c r="O767" s="126">
        <v>9</v>
      </c>
      <c r="P767" s="126">
        <v>4</v>
      </c>
      <c r="Q767" s="126">
        <f t="shared" si="129"/>
        <v>13</v>
      </c>
      <c r="R767" s="126"/>
    </row>
  </sheetData>
  <phoneticPr fontId="3" type="noConversion"/>
  <conditionalFormatting sqref="I1:J34">
    <cfRule type="duplicateValues" dxfId="127" priority="175"/>
  </conditionalFormatting>
  <conditionalFormatting sqref="I19:I23">
    <cfRule type="duplicateValues" dxfId="126" priority="174"/>
  </conditionalFormatting>
  <conditionalFormatting sqref="I123">
    <cfRule type="duplicateValues" dxfId="125" priority="171"/>
  </conditionalFormatting>
  <conditionalFormatting sqref="J123">
    <cfRule type="duplicateValues" dxfId="124" priority="170"/>
  </conditionalFormatting>
  <conditionalFormatting sqref="I108:I117 I124:I130">
    <cfRule type="duplicateValues" dxfId="123" priority="169"/>
  </conditionalFormatting>
  <conditionalFormatting sqref="J108:J117 J124:J130">
    <cfRule type="duplicateValues" dxfId="122" priority="168"/>
  </conditionalFormatting>
  <conditionalFormatting sqref="I108">
    <cfRule type="duplicateValues" dxfId="121" priority="166"/>
  </conditionalFormatting>
  <conditionalFormatting sqref="I143">
    <cfRule type="duplicateValues" dxfId="120" priority="161"/>
  </conditionalFormatting>
  <conditionalFormatting sqref="J143">
    <cfRule type="duplicateValues" dxfId="119" priority="160"/>
  </conditionalFormatting>
  <conditionalFormatting sqref="I134:I140 I144:I160">
    <cfRule type="duplicateValues" dxfId="118" priority="159"/>
  </conditionalFormatting>
  <conditionalFormatting sqref="J134:J140 J144:J160">
    <cfRule type="duplicateValues" dxfId="117" priority="158"/>
  </conditionalFormatting>
  <conditionalFormatting sqref="I141:I142 I131:I133">
    <cfRule type="duplicateValues" dxfId="116" priority="163"/>
  </conditionalFormatting>
  <conditionalFormatting sqref="J141:J142 J131:J133">
    <cfRule type="duplicateValues" dxfId="115" priority="164"/>
  </conditionalFormatting>
  <conditionalFormatting sqref="I131:I160">
    <cfRule type="duplicateValues" dxfId="114" priority="165"/>
  </conditionalFormatting>
  <conditionalFormatting sqref="I161:J189">
    <cfRule type="duplicateValues" dxfId="113" priority="155"/>
  </conditionalFormatting>
  <conditionalFormatting sqref="I197:J219">
    <cfRule type="duplicateValues" dxfId="112" priority="151"/>
  </conditionalFormatting>
  <conditionalFormatting sqref="I190:J196">
    <cfRule type="duplicateValues" dxfId="111" priority="153"/>
  </conditionalFormatting>
  <conditionalFormatting sqref="I35:J97">
    <cfRule type="duplicateValues" dxfId="110" priority="209"/>
  </conditionalFormatting>
  <conditionalFormatting sqref="I118:J122 I98:J107">
    <cfRule type="duplicateValues" dxfId="109" priority="213"/>
  </conditionalFormatting>
  <conditionalFormatting sqref="I134:J140 I145:J160">
    <cfRule type="duplicateValues" dxfId="108" priority="217"/>
  </conditionalFormatting>
  <conditionalFormatting sqref="J220:J243">
    <cfRule type="duplicateValues" dxfId="107" priority="147"/>
  </conditionalFormatting>
  <conditionalFormatting sqref="J239:J243">
    <cfRule type="duplicateValues" dxfId="106" priority="144"/>
  </conditionalFormatting>
  <conditionalFormatting sqref="I220:I243">
    <cfRule type="duplicateValues" dxfId="105" priority="253"/>
  </conditionalFormatting>
  <conditionalFormatting sqref="I239:I243">
    <cfRule type="duplicateValues" dxfId="104" priority="255"/>
  </conditionalFormatting>
  <conditionalFormatting sqref="I161:I189">
    <cfRule type="duplicateValues" dxfId="103" priority="276"/>
  </conditionalFormatting>
  <conditionalFormatting sqref="I197:I219">
    <cfRule type="duplicateValues" dxfId="102" priority="277"/>
  </conditionalFormatting>
  <conditionalFormatting sqref="I190:I196">
    <cfRule type="duplicateValues" dxfId="101" priority="278"/>
  </conditionalFormatting>
  <conditionalFormatting sqref="I220:J243">
    <cfRule type="duplicateValues" dxfId="100" priority="290"/>
  </conditionalFormatting>
  <conditionalFormatting sqref="I239:J243">
    <cfRule type="duplicateValues" dxfId="99" priority="293"/>
  </conditionalFormatting>
  <conditionalFormatting sqref="J261:J268 J244:J253">
    <cfRule type="duplicateValues" dxfId="98" priority="141"/>
  </conditionalFormatting>
  <conditionalFormatting sqref="J255:J257">
    <cfRule type="duplicateValues" dxfId="97" priority="138"/>
  </conditionalFormatting>
  <conditionalFormatting sqref="I255:I257">
    <cfRule type="duplicateValues" dxfId="96" priority="135"/>
  </conditionalFormatting>
  <conditionalFormatting sqref="J254">
    <cfRule type="duplicateValues" dxfId="95" priority="133"/>
  </conditionalFormatting>
  <conditionalFormatting sqref="J258:J260">
    <cfRule type="duplicateValues" dxfId="94" priority="130"/>
  </conditionalFormatting>
  <conditionalFormatting sqref="I258:I260">
    <cfRule type="duplicateValues" dxfId="93" priority="127"/>
  </conditionalFormatting>
  <conditionalFormatting sqref="I261:I268 I244:I253">
    <cfRule type="duplicateValues" dxfId="92" priority="334"/>
  </conditionalFormatting>
  <conditionalFormatting sqref="I254">
    <cfRule type="duplicateValues" dxfId="91" priority="337"/>
  </conditionalFormatting>
  <conditionalFormatting sqref="I261:J268 I244:J253">
    <cfRule type="duplicateValues" dxfId="90" priority="382"/>
  </conditionalFormatting>
  <conditionalFormatting sqref="I254:J254">
    <cfRule type="duplicateValues" dxfId="89" priority="388"/>
  </conditionalFormatting>
  <conditionalFormatting sqref="J269:J293">
    <cfRule type="duplicateValues" dxfId="88" priority="125"/>
  </conditionalFormatting>
  <conditionalFormatting sqref="I269:I293">
    <cfRule type="duplicateValues" dxfId="87" priority="440"/>
  </conditionalFormatting>
  <conditionalFormatting sqref="I269:J293">
    <cfRule type="duplicateValues" dxfId="86" priority="491"/>
  </conditionalFormatting>
  <conditionalFormatting sqref="J294:J303 J307:J320">
    <cfRule type="duplicateValues" dxfId="85" priority="121"/>
  </conditionalFormatting>
  <conditionalFormatting sqref="J304:J306 J313:J322">
    <cfRule type="duplicateValues" dxfId="84" priority="118"/>
  </conditionalFormatting>
  <conditionalFormatting sqref="J321:J322">
    <cfRule type="duplicateValues" dxfId="83" priority="115"/>
  </conditionalFormatting>
  <conditionalFormatting sqref="I294:I303 I307:I320">
    <cfRule type="duplicateValues" dxfId="82" priority="550"/>
  </conditionalFormatting>
  <conditionalFormatting sqref="I304:I306 I313:I322">
    <cfRule type="duplicateValues" dxfId="81" priority="555"/>
  </conditionalFormatting>
  <conditionalFormatting sqref="I321:I322">
    <cfRule type="duplicateValues" dxfId="80" priority="558"/>
  </conditionalFormatting>
  <conditionalFormatting sqref="I304:J306 I313:J322">
    <cfRule type="duplicateValues" dxfId="79" priority="687"/>
  </conditionalFormatting>
  <conditionalFormatting sqref="I307:J320 I294:J303">
    <cfRule type="duplicateValues" dxfId="78" priority="691"/>
  </conditionalFormatting>
  <conditionalFormatting sqref="I321:J322">
    <cfRule type="duplicateValues" dxfId="77" priority="695"/>
  </conditionalFormatting>
  <conditionalFormatting sqref="I328:I351">
    <cfRule type="duplicateValues" dxfId="76" priority="111"/>
  </conditionalFormatting>
  <conditionalFormatting sqref="J323:J351">
    <cfRule type="duplicateValues" dxfId="75" priority="109"/>
  </conditionalFormatting>
  <conditionalFormatting sqref="I323:I327">
    <cfRule type="duplicateValues" dxfId="74" priority="106"/>
  </conditionalFormatting>
  <conditionalFormatting sqref="R327 I323:J351">
    <cfRule type="duplicateValues" dxfId="73" priority="764"/>
  </conditionalFormatting>
  <conditionalFormatting sqref="I383">
    <cfRule type="duplicateValues" dxfId="72" priority="105"/>
  </conditionalFormatting>
  <conditionalFormatting sqref="J383">
    <cfRule type="duplicateValues" dxfId="71" priority="103"/>
  </conditionalFormatting>
  <conditionalFormatting sqref="I360:I371 I373:I382">
    <cfRule type="duplicateValues" dxfId="70" priority="100"/>
  </conditionalFormatting>
  <conditionalFormatting sqref="J352:J371 J373:J382">
    <cfRule type="duplicateValues" dxfId="69" priority="98"/>
  </conditionalFormatting>
  <conditionalFormatting sqref="I352:I359">
    <cfRule type="duplicateValues" dxfId="68" priority="95"/>
  </conditionalFormatting>
  <conditionalFormatting sqref="I372">
    <cfRule type="duplicateValues" dxfId="67" priority="86"/>
  </conditionalFormatting>
  <conditionalFormatting sqref="J352:J359 I360:J371 I373:J382">
    <cfRule type="duplicateValues" dxfId="66" priority="921"/>
  </conditionalFormatting>
  <conditionalFormatting sqref="I383:J383">
    <cfRule type="duplicateValues" dxfId="65" priority="933"/>
  </conditionalFormatting>
  <conditionalFormatting sqref="I360:J371 I373:J382">
    <cfRule type="duplicateValues" dxfId="64" priority="935"/>
  </conditionalFormatting>
  <conditionalFormatting sqref="J388:J394">
    <cfRule type="duplicateValues" dxfId="63" priority="82"/>
  </conditionalFormatting>
  <conditionalFormatting sqref="I388:I394">
    <cfRule type="duplicateValues" dxfId="62" priority="79"/>
  </conditionalFormatting>
  <conditionalFormatting sqref="J395:J418">
    <cfRule type="duplicateValues" dxfId="61" priority="77"/>
  </conditionalFormatting>
  <conditionalFormatting sqref="I395:I418">
    <cfRule type="duplicateValues" dxfId="60" priority="75"/>
  </conditionalFormatting>
  <conditionalFormatting sqref="I395:I418">
    <cfRule type="duplicateValues" dxfId="59" priority="74"/>
  </conditionalFormatting>
  <conditionalFormatting sqref="J384:J387">
    <cfRule type="duplicateValues" dxfId="58" priority="64"/>
  </conditionalFormatting>
  <conditionalFormatting sqref="I384:I387">
    <cfRule type="duplicateValues" dxfId="57" priority="62"/>
  </conditionalFormatting>
  <conditionalFormatting sqref="I388:I394">
    <cfRule type="duplicateValues" dxfId="56" priority="1025"/>
  </conditionalFormatting>
  <conditionalFormatting sqref="I384:I387">
    <cfRule type="duplicateValues" dxfId="55" priority="1031"/>
  </conditionalFormatting>
  <conditionalFormatting sqref="I395:J418">
    <cfRule type="duplicateValues" dxfId="54" priority="1120"/>
  </conditionalFormatting>
  <conditionalFormatting sqref="I388:J394">
    <cfRule type="duplicateValues" dxfId="53" priority="1126"/>
  </conditionalFormatting>
  <conditionalFormatting sqref="I384:J387">
    <cfRule type="duplicateValues" dxfId="52" priority="1129"/>
  </conditionalFormatting>
  <conditionalFormatting sqref="J419:J446">
    <cfRule type="duplicateValues" dxfId="51" priority="58"/>
  </conditionalFormatting>
  <conditionalFormatting sqref="I419:I446">
    <cfRule type="duplicateValues" dxfId="50" priority="55"/>
  </conditionalFormatting>
  <conditionalFormatting sqref="I419:I446">
    <cfRule type="duplicateValues" dxfId="49" priority="1230"/>
  </conditionalFormatting>
  <conditionalFormatting sqref="I419:J446">
    <cfRule type="duplicateValues" dxfId="48" priority="1332"/>
  </conditionalFormatting>
  <conditionalFormatting sqref="J465:J467 J447:J449 J452:J461">
    <cfRule type="duplicateValues" dxfId="47" priority="53"/>
  </conditionalFormatting>
  <conditionalFormatting sqref="I465:I467 I447:I449 I452:I461">
    <cfRule type="duplicateValues" dxfId="46" priority="50"/>
  </conditionalFormatting>
  <conditionalFormatting sqref="J450:J451 J461:J473">
    <cfRule type="duplicateValues" dxfId="45" priority="48"/>
  </conditionalFormatting>
  <conditionalFormatting sqref="I450:I451 I461:I473">
    <cfRule type="duplicateValues" dxfId="44" priority="45"/>
  </conditionalFormatting>
  <conditionalFormatting sqref="I465:I467 I447:I449 I452:I461">
    <cfRule type="duplicateValues" dxfId="43" priority="1443"/>
  </conditionalFormatting>
  <conditionalFormatting sqref="I450:I451 I461:I473">
    <cfRule type="duplicateValues" dxfId="42" priority="1452"/>
  </conditionalFormatting>
  <conditionalFormatting sqref="I465:J467 I447:J449 I452:J461">
    <cfRule type="duplicateValues" dxfId="41" priority="1569"/>
  </conditionalFormatting>
  <conditionalFormatting sqref="I450:J451 I461:J473">
    <cfRule type="duplicateValues" dxfId="40" priority="1578"/>
  </conditionalFormatting>
  <conditionalFormatting sqref="J478">
    <cfRule type="duplicateValues" dxfId="39" priority="43"/>
  </conditionalFormatting>
  <conditionalFormatting sqref="I478">
    <cfRule type="duplicateValues" dxfId="38" priority="40"/>
  </conditionalFormatting>
  <conditionalFormatting sqref="J479">
    <cfRule type="duplicateValues" dxfId="37" priority="38"/>
  </conditionalFormatting>
  <conditionalFormatting sqref="I479">
    <cfRule type="duplicateValues" dxfId="36" priority="35"/>
  </conditionalFormatting>
  <conditionalFormatting sqref="J474:J501">
    <cfRule type="duplicateValues" dxfId="35" priority="33"/>
  </conditionalFormatting>
  <conditionalFormatting sqref="R476 J474:J501">
    <cfRule type="duplicateValues" dxfId="34" priority="32"/>
  </conditionalFormatting>
  <conditionalFormatting sqref="I474:I501">
    <cfRule type="duplicateValues" dxfId="33" priority="30"/>
  </conditionalFormatting>
  <conditionalFormatting sqref="I478">
    <cfRule type="duplicateValues" dxfId="32" priority="1703"/>
  </conditionalFormatting>
  <conditionalFormatting sqref="I479">
    <cfRule type="duplicateValues" dxfId="31" priority="1705"/>
  </conditionalFormatting>
  <conditionalFormatting sqref="R476 I474:J501">
    <cfRule type="duplicateValues" dxfId="30" priority="1706"/>
  </conditionalFormatting>
  <conditionalFormatting sqref="I474:I501">
    <cfRule type="duplicateValues" dxfId="29" priority="1707"/>
  </conditionalFormatting>
  <conditionalFormatting sqref="I478:J478">
    <cfRule type="duplicateValues" dxfId="28" priority="1837"/>
  </conditionalFormatting>
  <conditionalFormatting sqref="I479:J479">
    <cfRule type="duplicateValues" dxfId="27" priority="1840"/>
  </conditionalFormatting>
  <conditionalFormatting sqref="R510 J502:J539">
    <cfRule type="duplicateValues" dxfId="26" priority="29"/>
  </conditionalFormatting>
  <conditionalFormatting sqref="J502:J539">
    <cfRule type="duplicateValues" dxfId="25" priority="28"/>
  </conditionalFormatting>
  <conditionalFormatting sqref="R510">
    <cfRule type="duplicateValues" dxfId="24" priority="26"/>
  </conditionalFormatting>
  <conditionalFormatting sqref="J540:J580">
    <cfRule type="duplicateValues" dxfId="23" priority="24"/>
  </conditionalFormatting>
  <conditionalFormatting sqref="I659:I693">
    <cfRule type="duplicateValues" dxfId="22" priority="9"/>
  </conditionalFormatting>
  <conditionalFormatting sqref="I694:I727">
    <cfRule type="duplicateValues" dxfId="21" priority="8"/>
  </conditionalFormatting>
  <conditionalFormatting sqref="I728:I767">
    <cfRule type="duplicateValues" dxfId="2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4-23</vt:lpstr>
      <vt:lpstr>4-24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2018-04-24T14:37:17Z</dcterms:modified>
</cp:coreProperties>
</file>