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5600" windowHeight="8055" firstSheet="6" activeTab="15"/>
  </bookViews>
  <sheets>
    <sheet name="4-1" sheetId="1" r:id="rId1"/>
    <sheet name="4-2" sheetId="5" r:id="rId2"/>
    <sheet name="4-3" sheetId="6" r:id="rId3"/>
    <sheet name="4-4" sheetId="7" r:id="rId4"/>
    <sheet name="4-5" sheetId="8" r:id="rId5"/>
    <sheet name="4-6" sheetId="9" r:id="rId6"/>
    <sheet name="4-7" sheetId="10" r:id="rId7"/>
    <sheet name="4-8" sheetId="11" r:id="rId8"/>
    <sheet name="4-9" sheetId="12" r:id="rId9"/>
    <sheet name="4-10" sheetId="13" r:id="rId10"/>
    <sheet name="4-11" sheetId="14" r:id="rId11"/>
    <sheet name="4-12" sheetId="15" r:id="rId12"/>
    <sheet name="4-13" sheetId="16" r:id="rId13"/>
    <sheet name="4-14" sheetId="17" r:id="rId14"/>
    <sheet name="租车" sheetId="2" r:id="rId15"/>
    <sheet name="明细" sheetId="4" r:id="rId16"/>
    <sheet name="ch" sheetId="3" r:id="rId17"/>
  </sheets>
  <calcPr calcId="125725"/>
</workbook>
</file>

<file path=xl/calcChain.xml><?xml version="1.0" encoding="utf-8"?>
<calcChain xmlns="http://schemas.openxmlformats.org/spreadsheetml/2006/main">
  <c r="S226" i="2"/>
  <c r="V226" s="1"/>
  <c r="N226"/>
  <c r="T226" s="1"/>
  <c r="Q54" i="17"/>
  <c r="S225" i="2"/>
  <c r="N225"/>
  <c r="Q43" i="17"/>
  <c r="S224" i="2"/>
  <c r="V224" s="1"/>
  <c r="N224"/>
  <c r="T224" s="1"/>
  <c r="Q27" i="17"/>
  <c r="S223" i="2"/>
  <c r="N223"/>
  <c r="Q15" i="17"/>
  <c r="T223" i="2"/>
  <c r="V223"/>
  <c r="X223"/>
  <c r="Y223"/>
  <c r="AA223"/>
  <c r="X224"/>
  <c r="Y224"/>
  <c r="AA224"/>
  <c r="T225"/>
  <c r="V225"/>
  <c r="W225" s="1"/>
  <c r="X225"/>
  <c r="AA225" s="1"/>
  <c r="AB225" s="1"/>
  <c r="Y225"/>
  <c r="X226"/>
  <c r="AA226" s="1"/>
  <c r="Y226"/>
  <c r="V222"/>
  <c r="X222"/>
  <c r="Y222"/>
  <c r="AB222" s="1"/>
  <c r="AA222"/>
  <c r="S222"/>
  <c r="Q2" i="17"/>
  <c r="T158" i="2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W218" s="1"/>
  <c r="T219"/>
  <c r="T220"/>
  <c r="T221"/>
  <c r="T157"/>
  <c r="Q681" i="4"/>
  <c r="Q673"/>
  <c r="Q658"/>
  <c r="Q646"/>
  <c r="Q639"/>
  <c r="Q632"/>
  <c r="Q624"/>
  <c r="Q612"/>
  <c r="Q597"/>
  <c r="Q587"/>
  <c r="S221" i="2"/>
  <c r="N221"/>
  <c r="Q44" i="16"/>
  <c r="S220" i="2"/>
  <c r="N220"/>
  <c r="Q36" i="16"/>
  <c r="S219" i="2"/>
  <c r="N219"/>
  <c r="Q9" i="16"/>
  <c r="Q21"/>
  <c r="S218" i="2"/>
  <c r="N218"/>
  <c r="V218"/>
  <c r="X218"/>
  <c r="Y218"/>
  <c r="AA218"/>
  <c r="V219"/>
  <c r="X219"/>
  <c r="AA219" s="1"/>
  <c r="Y219"/>
  <c r="W220"/>
  <c r="V220"/>
  <c r="X220"/>
  <c r="AA220" s="1"/>
  <c r="Y220"/>
  <c r="V221"/>
  <c r="X221"/>
  <c r="AA221" s="1"/>
  <c r="Y221"/>
  <c r="S217"/>
  <c r="S214"/>
  <c r="V214" s="1"/>
  <c r="X214"/>
  <c r="Y214"/>
  <c r="AA214"/>
  <c r="Q2" i="16"/>
  <c r="W226" i="2" l="1"/>
  <c r="W224"/>
  <c r="AB224"/>
  <c r="AC224" s="1"/>
  <c r="W223"/>
  <c r="AB223"/>
  <c r="AD223" s="1"/>
  <c r="AD225"/>
  <c r="AC225"/>
  <c r="AB226"/>
  <c r="AC222"/>
  <c r="AE222" s="1"/>
  <c r="AD222"/>
  <c r="W221"/>
  <c r="AB221"/>
  <c r="AD221" s="1"/>
  <c r="AB220"/>
  <c r="AC220" s="1"/>
  <c r="W219"/>
  <c r="AB219"/>
  <c r="AC219" s="1"/>
  <c r="AB218"/>
  <c r="AC218" s="1"/>
  <c r="AB214"/>
  <c r="AD214" s="1"/>
  <c r="S216"/>
  <c r="Q47" i="15"/>
  <c r="S215" i="2"/>
  <c r="V215" s="1"/>
  <c r="N215"/>
  <c r="Q39" i="15"/>
  <c r="S213" i="2"/>
  <c r="V213" s="1"/>
  <c r="Q27" i="15"/>
  <c r="Q12"/>
  <c r="X213" i="2"/>
  <c r="AA213" s="1"/>
  <c r="Y213"/>
  <c r="X215"/>
  <c r="AA215" s="1"/>
  <c r="Y215"/>
  <c r="V216"/>
  <c r="X216"/>
  <c r="AA216" s="1"/>
  <c r="Y216"/>
  <c r="V217"/>
  <c r="X217"/>
  <c r="AA217" s="1"/>
  <c r="Y217"/>
  <c r="AB217" s="1"/>
  <c r="V212"/>
  <c r="X212"/>
  <c r="AA212" s="1"/>
  <c r="AB212" s="1"/>
  <c r="Y212"/>
  <c r="S212"/>
  <c r="Q2" i="15"/>
  <c r="Q576" i="4"/>
  <c r="Q567"/>
  <c r="Q555"/>
  <c r="Q545"/>
  <c r="Q530"/>
  <c r="S211" i="2"/>
  <c r="V211" s="1"/>
  <c r="Q48" i="14"/>
  <c r="S210" i="2"/>
  <c r="V210" s="1"/>
  <c r="Q39" i="14"/>
  <c r="S209" i="2"/>
  <c r="V209" s="1"/>
  <c r="Q27" i="14"/>
  <c r="S208" i="2"/>
  <c r="V208" s="1"/>
  <c r="Q17" i="14"/>
  <c r="X208" i="2"/>
  <c r="AA208" s="1"/>
  <c r="Y208"/>
  <c r="X209"/>
  <c r="AA209" s="1"/>
  <c r="Y209"/>
  <c r="X210"/>
  <c r="AA210" s="1"/>
  <c r="Y210"/>
  <c r="X211"/>
  <c r="AA211" s="1"/>
  <c r="Y211"/>
  <c r="V207"/>
  <c r="X207"/>
  <c r="AA207" s="1"/>
  <c r="Y207"/>
  <c r="S207"/>
  <c r="Q2" i="14"/>
  <c r="Q513" i="4"/>
  <c r="Q503"/>
  <c r="Q490"/>
  <c r="Q481"/>
  <c r="Q473"/>
  <c r="S206" i="2"/>
  <c r="V206" s="1"/>
  <c r="Q42" i="13"/>
  <c r="S205" i="2"/>
  <c r="Q32" i="13"/>
  <c r="S204" i="2"/>
  <c r="Q19" i="13"/>
  <c r="S203" i="2"/>
  <c r="V203"/>
  <c r="X203"/>
  <c r="AA203" s="1"/>
  <c r="Y203"/>
  <c r="V204"/>
  <c r="X204"/>
  <c r="Y204"/>
  <c r="AA204"/>
  <c r="V205"/>
  <c r="X205"/>
  <c r="AA205" s="1"/>
  <c r="Y205"/>
  <c r="X206"/>
  <c r="AA206" s="1"/>
  <c r="Y206"/>
  <c r="X202"/>
  <c r="Y202"/>
  <c r="AA202"/>
  <c r="S202"/>
  <c r="V202" s="1"/>
  <c r="Q10" i="13"/>
  <c r="Q2"/>
  <c r="AE225" i="2" l="1"/>
  <c r="AF225" s="1"/>
  <c r="AD224"/>
  <c r="AE224" s="1"/>
  <c r="AF224" s="1"/>
  <c r="AC223"/>
  <c r="AE223" s="1"/>
  <c r="AF223" s="1"/>
  <c r="AD226"/>
  <c r="AC226"/>
  <c r="AE226" s="1"/>
  <c r="AF226" s="1"/>
  <c r="N222"/>
  <c r="T222" s="1"/>
  <c r="W222" s="1"/>
  <c r="AF222"/>
  <c r="AC221"/>
  <c r="AE221" s="1"/>
  <c r="AF221" s="1"/>
  <c r="AE220"/>
  <c r="AF220" s="1"/>
  <c r="AD220"/>
  <c r="AD219"/>
  <c r="AE219" s="1"/>
  <c r="AF219" s="1"/>
  <c r="AE218"/>
  <c r="AF218" s="1"/>
  <c r="AD218"/>
  <c r="AC214"/>
  <c r="AE214" s="1"/>
  <c r="N214" s="1"/>
  <c r="W214" s="1"/>
  <c r="AB216"/>
  <c r="AC216" s="1"/>
  <c r="W215"/>
  <c r="AB215"/>
  <c r="AD215" s="1"/>
  <c r="AB213"/>
  <c r="AC213" s="1"/>
  <c r="AC217"/>
  <c r="AE217" s="1"/>
  <c r="AD217"/>
  <c r="AC212"/>
  <c r="AE212" s="1"/>
  <c r="AD212"/>
  <c r="AB205"/>
  <c r="AD205" s="1"/>
  <c r="AB202"/>
  <c r="AC202" s="1"/>
  <c r="AB208"/>
  <c r="AC208" s="1"/>
  <c r="AE208" s="1"/>
  <c r="AB207"/>
  <c r="AC207" s="1"/>
  <c r="AB211"/>
  <c r="AD211" s="1"/>
  <c r="AB209"/>
  <c r="AC209" s="1"/>
  <c r="AD208"/>
  <c r="AB210"/>
  <c r="AB206"/>
  <c r="AC206" s="1"/>
  <c r="AB204"/>
  <c r="AD204" s="1"/>
  <c r="AB203"/>
  <c r="AD203" s="1"/>
  <c r="Q464" i="4"/>
  <c r="Q454"/>
  <c r="Q439"/>
  <c r="Q428"/>
  <c r="Q418"/>
  <c r="S201" i="2"/>
  <c r="V201" s="1"/>
  <c r="Q48" i="12"/>
  <c r="S200" i="2"/>
  <c r="V200" s="1"/>
  <c r="Q38" i="12"/>
  <c r="S199" i="2"/>
  <c r="V199" s="1"/>
  <c r="Q23" i="12"/>
  <c r="S198" i="2"/>
  <c r="V198"/>
  <c r="X198"/>
  <c r="AA198" s="1"/>
  <c r="Y198"/>
  <c r="X199"/>
  <c r="AA199" s="1"/>
  <c r="Y199"/>
  <c r="X200"/>
  <c r="AA200" s="1"/>
  <c r="Y200"/>
  <c r="X201"/>
  <c r="AA201" s="1"/>
  <c r="Y201"/>
  <c r="V197"/>
  <c r="X197"/>
  <c r="AA197" s="1"/>
  <c r="AB197" s="1"/>
  <c r="AC197" s="1"/>
  <c r="Y197"/>
  <c r="S197"/>
  <c r="Q12" i="12"/>
  <c r="AF217" i="2" l="1"/>
  <c r="N217"/>
  <c r="W217" s="1"/>
  <c r="AF214"/>
  <c r="AD216"/>
  <c r="AE216" s="1"/>
  <c r="AC215"/>
  <c r="AE215" s="1"/>
  <c r="AF215" s="1"/>
  <c r="AD213"/>
  <c r="AE213" s="1"/>
  <c r="AF212"/>
  <c r="N212"/>
  <c r="W212" s="1"/>
  <c r="AF208"/>
  <c r="N208"/>
  <c r="W208" s="1"/>
  <c r="AD202"/>
  <c r="AE202" s="1"/>
  <c r="AD207"/>
  <c r="AE207" s="1"/>
  <c r="AC205"/>
  <c r="AE205" s="1"/>
  <c r="AC211"/>
  <c r="AE211" s="1"/>
  <c r="AD209"/>
  <c r="AE209" s="1"/>
  <c r="AD210"/>
  <c r="AC210"/>
  <c r="AD206"/>
  <c r="AE206" s="1"/>
  <c r="AC204"/>
  <c r="AE204" s="1"/>
  <c r="AC203"/>
  <c r="AE203" s="1"/>
  <c r="AB201"/>
  <c r="AD201" s="1"/>
  <c r="AB200"/>
  <c r="AC200" s="1"/>
  <c r="AB199"/>
  <c r="AD199" s="1"/>
  <c r="AB198"/>
  <c r="AC198" s="1"/>
  <c r="AD197"/>
  <c r="AE197" s="1"/>
  <c r="AF216" l="1"/>
  <c r="N216"/>
  <c r="W216" s="1"/>
  <c r="AF213"/>
  <c r="N213"/>
  <c r="W213" s="1"/>
  <c r="AF207"/>
  <c r="N207"/>
  <c r="W207" s="1"/>
  <c r="N202"/>
  <c r="W202" s="1"/>
  <c r="AF202"/>
  <c r="AF204"/>
  <c r="N204"/>
  <c r="W204" s="1"/>
  <c r="AF205"/>
  <c r="N205"/>
  <c r="W205" s="1"/>
  <c r="AF206"/>
  <c r="N206"/>
  <c r="W206" s="1"/>
  <c r="AF209"/>
  <c r="N209"/>
  <c r="W209" s="1"/>
  <c r="AF203"/>
  <c r="N203"/>
  <c r="W203" s="1"/>
  <c r="AF211"/>
  <c r="N211"/>
  <c r="W211" s="1"/>
  <c r="AE210"/>
  <c r="AC201"/>
  <c r="AE201" s="1"/>
  <c r="AD200"/>
  <c r="AE200" s="1"/>
  <c r="AC199"/>
  <c r="AE199" s="1"/>
  <c r="AD198"/>
  <c r="AE198" s="1"/>
  <c r="AF197"/>
  <c r="N197"/>
  <c r="W197" s="1"/>
  <c r="AF198" l="1"/>
  <c r="N198"/>
  <c r="W198" s="1"/>
  <c r="AF199"/>
  <c r="N199"/>
  <c r="W199" s="1"/>
  <c r="AF200"/>
  <c r="N200"/>
  <c r="W200" s="1"/>
  <c r="AF201"/>
  <c r="N201"/>
  <c r="W201" s="1"/>
  <c r="AF210"/>
  <c r="N210"/>
  <c r="W210" s="1"/>
  <c r="Q2" i="12"/>
  <c r="Q409" i="4" l="1"/>
  <c r="Q398"/>
  <c r="Q385"/>
  <c r="Q369"/>
  <c r="Q359"/>
  <c r="Q353"/>
  <c r="Q338"/>
  <c r="Q328"/>
  <c r="Q318"/>
  <c r="Q309"/>
  <c r="S196" i="2"/>
  <c r="V196" s="1"/>
  <c r="Q52" i="11"/>
  <c r="S195" i="2"/>
  <c r="V195" s="1"/>
  <c r="Q41" i="11"/>
  <c r="S194" i="2"/>
  <c r="V194" s="1"/>
  <c r="Q28" i="11"/>
  <c r="S193" i="2"/>
  <c r="V193" s="1"/>
  <c r="Q12" i="11"/>
  <c r="V192" i="2"/>
  <c r="X192"/>
  <c r="AA192" s="1"/>
  <c r="Y192"/>
  <c r="X193"/>
  <c r="AA193" s="1"/>
  <c r="Y193"/>
  <c r="X194"/>
  <c r="AA194" s="1"/>
  <c r="Y194"/>
  <c r="X195"/>
  <c r="AA195" s="1"/>
  <c r="Y195"/>
  <c r="X196"/>
  <c r="AA196" s="1"/>
  <c r="Y196"/>
  <c r="S192"/>
  <c r="Q2" i="11"/>
  <c r="S191" i="2"/>
  <c r="V191" s="1"/>
  <c r="Q46" i="10"/>
  <c r="S190" i="2"/>
  <c r="V190" s="1"/>
  <c r="Q31" i="10"/>
  <c r="S189" i="2"/>
  <c r="V189" s="1"/>
  <c r="Q21" i="10"/>
  <c r="S188" i="2"/>
  <c r="V188" s="1"/>
  <c r="Q11" i="10"/>
  <c r="X188" i="2"/>
  <c r="AA188" s="1"/>
  <c r="Y188"/>
  <c r="X189"/>
  <c r="AA189" s="1"/>
  <c r="Y189"/>
  <c r="X190"/>
  <c r="AA190" s="1"/>
  <c r="Y190"/>
  <c r="X191"/>
  <c r="AA191" s="1"/>
  <c r="Y191"/>
  <c r="AA187"/>
  <c r="S187"/>
  <c r="V187" s="1"/>
  <c r="Y187"/>
  <c r="X187"/>
  <c r="Q2" i="10"/>
  <c r="AB192" i="2" l="1"/>
  <c r="AD192" s="1"/>
  <c r="AB196"/>
  <c r="AC196" s="1"/>
  <c r="AB190"/>
  <c r="AB195"/>
  <c r="AC195" s="1"/>
  <c r="AB193"/>
  <c r="AD193" s="1"/>
  <c r="AB194"/>
  <c r="AB187"/>
  <c r="AD187" s="1"/>
  <c r="AB191"/>
  <c r="AC191" s="1"/>
  <c r="AB188"/>
  <c r="AC188" s="1"/>
  <c r="AD190"/>
  <c r="AC190"/>
  <c r="AB189"/>
  <c r="Q300" i="4"/>
  <c r="Q293"/>
  <c r="Q287"/>
  <c r="Q275"/>
  <c r="Q261"/>
  <c r="S186" i="2"/>
  <c r="V186" s="1"/>
  <c r="Q41" i="9"/>
  <c r="S185" i="2"/>
  <c r="V185" s="1"/>
  <c r="Q34" i="9"/>
  <c r="S184" i="2"/>
  <c r="V184" s="1"/>
  <c r="Q28" i="9"/>
  <c r="S183" i="2"/>
  <c r="V183" s="1"/>
  <c r="Q16" i="9"/>
  <c r="X183" i="2"/>
  <c r="AA183" s="1"/>
  <c r="Y183"/>
  <c r="X184"/>
  <c r="AA184" s="1"/>
  <c r="Y184"/>
  <c r="X185"/>
  <c r="AA185" s="1"/>
  <c r="Y185"/>
  <c r="X186"/>
  <c r="AA186" s="1"/>
  <c r="Y186"/>
  <c r="V182"/>
  <c r="X182"/>
  <c r="AA182" s="1"/>
  <c r="Y182"/>
  <c r="S182"/>
  <c r="Q2" i="9"/>
  <c r="AC192" i="2" l="1"/>
  <c r="AE192" s="1"/>
  <c r="AF192" s="1"/>
  <c r="AD196"/>
  <c r="AE196" s="1"/>
  <c r="AD195"/>
  <c r="AE195" s="1"/>
  <c r="AC193"/>
  <c r="AE193" s="1"/>
  <c r="AC194"/>
  <c r="AD194"/>
  <c r="AB182"/>
  <c r="AD182" s="1"/>
  <c r="AC187"/>
  <c r="AE187" s="1"/>
  <c r="AD191"/>
  <c r="AE191" s="1"/>
  <c r="AE190"/>
  <c r="AD188"/>
  <c r="AE188" s="1"/>
  <c r="AD189"/>
  <c r="AC189"/>
  <c r="AB186"/>
  <c r="AC186" s="1"/>
  <c r="AB185"/>
  <c r="AC185" s="1"/>
  <c r="AB184"/>
  <c r="AC184" s="1"/>
  <c r="AB183"/>
  <c r="AD183" s="1"/>
  <c r="Q246" i="4"/>
  <c r="Q236"/>
  <c r="Q227"/>
  <c r="Q222"/>
  <c r="Q213"/>
  <c r="Q204"/>
  <c r="Q196"/>
  <c r="Q183"/>
  <c r="Q173"/>
  <c r="Q161"/>
  <c r="S181" i="2"/>
  <c r="V181" s="1"/>
  <c r="Q35" i="8"/>
  <c r="S180" i="2"/>
  <c r="V180" s="1"/>
  <c r="Q25" i="8"/>
  <c r="S179" i="2"/>
  <c r="V179" s="1"/>
  <c r="Q16" i="8"/>
  <c r="S178" i="2"/>
  <c r="V178" s="1"/>
  <c r="Q11" i="8"/>
  <c r="X178" i="2"/>
  <c r="AA178" s="1"/>
  <c r="Y178"/>
  <c r="X179"/>
  <c r="AA179" s="1"/>
  <c r="Y179"/>
  <c r="X180"/>
  <c r="AA180" s="1"/>
  <c r="Y180"/>
  <c r="X181"/>
  <c r="AA181" s="1"/>
  <c r="Y181"/>
  <c r="AA177"/>
  <c r="S177"/>
  <c r="V177" s="1"/>
  <c r="Y177"/>
  <c r="AB177" s="1"/>
  <c r="X177"/>
  <c r="Q2" i="8"/>
  <c r="S176" i="2"/>
  <c r="V176" s="1"/>
  <c r="Y176"/>
  <c r="X176"/>
  <c r="AA176" s="1"/>
  <c r="Q45" i="7"/>
  <c r="S175" i="2"/>
  <c r="V175" s="1"/>
  <c r="Y175"/>
  <c r="X175"/>
  <c r="AA175" s="1"/>
  <c r="Q37" i="7"/>
  <c r="S174" i="2"/>
  <c r="V174" s="1"/>
  <c r="Y174"/>
  <c r="X174"/>
  <c r="AA174" s="1"/>
  <c r="Q24" i="7"/>
  <c r="AA173" i="2"/>
  <c r="AB173" s="1"/>
  <c r="S173"/>
  <c r="V173" s="1"/>
  <c r="Y173"/>
  <c r="X173"/>
  <c r="Q14" i="7"/>
  <c r="S172" i="2"/>
  <c r="V172" s="1"/>
  <c r="Y172"/>
  <c r="AB169"/>
  <c r="X172"/>
  <c r="AA172" s="1"/>
  <c r="AB172" s="1"/>
  <c r="Q2" i="7"/>
  <c r="Q148" i="4"/>
  <c r="Q136"/>
  <c r="Q130"/>
  <c r="Q116"/>
  <c r="Q109"/>
  <c r="S171" i="2"/>
  <c r="V171" s="1"/>
  <c r="Y171"/>
  <c r="X171"/>
  <c r="AA171" s="1"/>
  <c r="Q41" i="6"/>
  <c r="Q29"/>
  <c r="Q23"/>
  <c r="Q9"/>
  <c r="S168" i="2"/>
  <c r="V168" s="1"/>
  <c r="X168"/>
  <c r="AA168" s="1"/>
  <c r="Y168"/>
  <c r="S169"/>
  <c r="V169" s="1"/>
  <c r="X169"/>
  <c r="AA169" s="1"/>
  <c r="Y169"/>
  <c r="S170"/>
  <c r="V170" s="1"/>
  <c r="X170"/>
  <c r="AA170" s="1"/>
  <c r="Y170"/>
  <c r="AB170" s="1"/>
  <c r="S167"/>
  <c r="V167" s="1"/>
  <c r="Y167"/>
  <c r="X167"/>
  <c r="AA167" s="1"/>
  <c r="Q2" i="6"/>
  <c r="Q101" i="4"/>
  <c r="Q85"/>
  <c r="Q73"/>
  <c r="Q64"/>
  <c r="Q52"/>
  <c r="X164" i="2"/>
  <c r="AA164" s="1"/>
  <c r="X165"/>
  <c r="AA165" s="1"/>
  <c r="X166"/>
  <c r="AA166" s="1"/>
  <c r="S166"/>
  <c r="V166" s="1"/>
  <c r="Y166"/>
  <c r="Q51" i="5"/>
  <c r="S165" i="2"/>
  <c r="V165" s="1"/>
  <c r="Y165"/>
  <c r="Q35" i="5"/>
  <c r="S164" i="2"/>
  <c r="V164" s="1"/>
  <c r="Y164"/>
  <c r="Q23" i="5"/>
  <c r="S163" i="2"/>
  <c r="V163" s="1"/>
  <c r="S162"/>
  <c r="V162" s="1"/>
  <c r="Y163"/>
  <c r="X163"/>
  <c r="AA163" s="1"/>
  <c r="Q14" i="5"/>
  <c r="Y162" i="2"/>
  <c r="X162"/>
  <c r="AA162" s="1"/>
  <c r="Q2" i="5"/>
  <c r="Q43" i="4"/>
  <c r="Q33"/>
  <c r="Q26"/>
  <c r="Q16"/>
  <c r="Q2"/>
  <c r="Y158" i="2"/>
  <c r="Y159"/>
  <c r="Y160"/>
  <c r="Y161"/>
  <c r="Y157"/>
  <c r="X158"/>
  <c r="AA158" s="1"/>
  <c r="X159"/>
  <c r="AA159" s="1"/>
  <c r="AB159" s="1"/>
  <c r="X160"/>
  <c r="AA160" s="1"/>
  <c r="X161"/>
  <c r="AA161" s="1"/>
  <c r="X157"/>
  <c r="AA157" s="1"/>
  <c r="S161"/>
  <c r="V161" s="1"/>
  <c r="Q43" i="1"/>
  <c r="S160" i="2"/>
  <c r="V160" s="1"/>
  <c r="Q33" i="1"/>
  <c r="S159" i="2"/>
  <c r="V159" s="1"/>
  <c r="Q26" i="1"/>
  <c r="S157" i="2"/>
  <c r="V157" s="1"/>
  <c r="S158"/>
  <c r="V158" s="1"/>
  <c r="Q16" i="1"/>
  <c r="Q2"/>
  <c r="AB158" i="2" l="1"/>
  <c r="AC182"/>
  <c r="AE182" s="1"/>
  <c r="AF195"/>
  <c r="N195"/>
  <c r="W195" s="1"/>
  <c r="AF196"/>
  <c r="N196"/>
  <c r="W196" s="1"/>
  <c r="N192"/>
  <c r="W192" s="1"/>
  <c r="AF193"/>
  <c r="N193"/>
  <c r="W193" s="1"/>
  <c r="AE194"/>
  <c r="AF188"/>
  <c r="N188"/>
  <c r="W188" s="1"/>
  <c r="AC177"/>
  <c r="AD177"/>
  <c r="AB166"/>
  <c r="AB168"/>
  <c r="AC168" s="1"/>
  <c r="AF190"/>
  <c r="N190"/>
  <c r="W190" s="1"/>
  <c r="AF191"/>
  <c r="N191"/>
  <c r="W191" s="1"/>
  <c r="AB176"/>
  <c r="AD176" s="1"/>
  <c r="AE189"/>
  <c r="AF187"/>
  <c r="N187"/>
  <c r="W187" s="1"/>
  <c r="AD186"/>
  <c r="AE186" s="1"/>
  <c r="AD185"/>
  <c r="AE185" s="1"/>
  <c r="AD184"/>
  <c r="AE184" s="1"/>
  <c r="AC183"/>
  <c r="AE183" s="1"/>
  <c r="AF182"/>
  <c r="N182"/>
  <c r="W182" s="1"/>
  <c r="AB180"/>
  <c r="AC180" s="1"/>
  <c r="AB179"/>
  <c r="AC179" s="1"/>
  <c r="AB181"/>
  <c r="AC181" s="1"/>
  <c r="AB178"/>
  <c r="AC178" s="1"/>
  <c r="AB175"/>
  <c r="AC173"/>
  <c r="AD173"/>
  <c r="AC176"/>
  <c r="AD172"/>
  <c r="AC172"/>
  <c r="AB174"/>
  <c r="AB165"/>
  <c r="AD165" s="1"/>
  <c r="AB167"/>
  <c r="AD167" s="1"/>
  <c r="AB157"/>
  <c r="AC157" s="1"/>
  <c r="AB171"/>
  <c r="AD171" s="1"/>
  <c r="AB161"/>
  <c r="AD161" s="1"/>
  <c r="AC170"/>
  <c r="AD170"/>
  <c r="AD169"/>
  <c r="AC169"/>
  <c r="AB160"/>
  <c r="AD160" s="1"/>
  <c r="AB162"/>
  <c r="AC162" s="1"/>
  <c r="AB163"/>
  <c r="AD163" s="1"/>
  <c r="AB164"/>
  <c r="AC164" s="1"/>
  <c r="AD158"/>
  <c r="AC158"/>
  <c r="AC160"/>
  <c r="AD166"/>
  <c r="AC166"/>
  <c r="AC159"/>
  <c r="AD159"/>
  <c r="AE173" l="1"/>
  <c r="AC165"/>
  <c r="AC161"/>
  <c r="AF194"/>
  <c r="N194"/>
  <c r="W194" s="1"/>
  <c r="AD162"/>
  <c r="AC171"/>
  <c r="AE171" s="1"/>
  <c r="N171" s="1"/>
  <c r="W171" s="1"/>
  <c r="AF186"/>
  <c r="N186"/>
  <c r="W186" s="1"/>
  <c r="AE176"/>
  <c r="N176" s="1"/>
  <c r="W176" s="1"/>
  <c r="AF189"/>
  <c r="N189"/>
  <c r="W189" s="1"/>
  <c r="AE177"/>
  <c r="AF184"/>
  <c r="N184"/>
  <c r="W184" s="1"/>
  <c r="AC167"/>
  <c r="AE172"/>
  <c r="N172" s="1"/>
  <c r="W172" s="1"/>
  <c r="AF185"/>
  <c r="N185"/>
  <c r="W185" s="1"/>
  <c r="AF183"/>
  <c r="N183"/>
  <c r="W183" s="1"/>
  <c r="AD180"/>
  <c r="AE180" s="1"/>
  <c r="AD181"/>
  <c r="AE181" s="1"/>
  <c r="AD179"/>
  <c r="AE179" s="1"/>
  <c r="AD178"/>
  <c r="AE178" s="1"/>
  <c r="AD157"/>
  <c r="AD174"/>
  <c r="AC174"/>
  <c r="AE174" s="1"/>
  <c r="AF176"/>
  <c r="AD164"/>
  <c r="AE164" s="1"/>
  <c r="N173"/>
  <c r="W173" s="1"/>
  <c r="AF173"/>
  <c r="AE167"/>
  <c r="AF167" s="1"/>
  <c r="AD175"/>
  <c r="AC175"/>
  <c r="AE175" s="1"/>
  <c r="AE169"/>
  <c r="AD168"/>
  <c r="AE168" s="1"/>
  <c r="AE170"/>
  <c r="N170" s="1"/>
  <c r="W170" s="1"/>
  <c r="AF170"/>
  <c r="AE162"/>
  <c r="N162" s="1"/>
  <c r="W162" s="1"/>
  <c r="AE157"/>
  <c r="AC163"/>
  <c r="AE163" s="1"/>
  <c r="AF163" s="1"/>
  <c r="AE160"/>
  <c r="N160" s="1"/>
  <c r="W160" s="1"/>
  <c r="AE166"/>
  <c r="AE158"/>
  <c r="AE159"/>
  <c r="AE165"/>
  <c r="AE161"/>
  <c r="N167" l="1"/>
  <c r="W167" s="1"/>
  <c r="N177"/>
  <c r="W177" s="1"/>
  <c r="AF177"/>
  <c r="AF160"/>
  <c r="AF172"/>
  <c r="AF179"/>
  <c r="N179"/>
  <c r="W179" s="1"/>
  <c r="AF181"/>
  <c r="N181"/>
  <c r="W181" s="1"/>
  <c r="AF171"/>
  <c r="AF180"/>
  <c r="N180"/>
  <c r="W180" s="1"/>
  <c r="AF178"/>
  <c r="N178"/>
  <c r="W178" s="1"/>
  <c r="AF168"/>
  <c r="N168"/>
  <c r="W168" s="1"/>
  <c r="N169"/>
  <c r="W169" s="1"/>
  <c r="N174"/>
  <c r="W174" s="1"/>
  <c r="AF174"/>
  <c r="N175"/>
  <c r="W175" s="1"/>
  <c r="AF175"/>
  <c r="AF169"/>
  <c r="AF157"/>
  <c r="N157"/>
  <c r="W157" s="1"/>
  <c r="N163"/>
  <c r="W163" s="1"/>
  <c r="AF162"/>
  <c r="N164"/>
  <c r="W164" s="1"/>
  <c r="AF164"/>
  <c r="AF165"/>
  <c r="N165"/>
  <c r="W165" s="1"/>
  <c r="AF166"/>
  <c r="N166"/>
  <c r="W166" s="1"/>
  <c r="AF159"/>
  <c r="N159"/>
  <c r="W159" s="1"/>
  <c r="AF161"/>
  <c r="N161"/>
  <c r="W161" s="1"/>
  <c r="AF158"/>
  <c r="N158"/>
  <c r="W158" s="1"/>
</calcChain>
</file>

<file path=xl/sharedStrings.xml><?xml version="1.0" encoding="utf-8"?>
<sst xmlns="http://schemas.openxmlformats.org/spreadsheetml/2006/main" count="12723" uniqueCount="788">
  <si>
    <t>发车日期</t>
  </si>
  <si>
    <t>发车时间</t>
  </si>
  <si>
    <t>发货人</t>
  </si>
  <si>
    <t>发货园区</t>
  </si>
  <si>
    <t>发货地点</t>
  </si>
  <si>
    <t>目的园区</t>
  </si>
  <si>
    <t>目地地点</t>
  </si>
  <si>
    <t>交接卡号</t>
  </si>
  <si>
    <t>信息详单号</t>
  </si>
  <si>
    <t>承运商</t>
  </si>
  <si>
    <t>车牌号</t>
  </si>
  <si>
    <t>司机</t>
  </si>
  <si>
    <t>车型</t>
  </si>
  <si>
    <t>托盘数量（盘）</t>
  </si>
  <si>
    <t>起始公里数</t>
  </si>
  <si>
    <t>下班公里数</t>
  </si>
  <si>
    <t>公里数</t>
  </si>
  <si>
    <t>合计</t>
  </si>
  <si>
    <t>武汉威伟机械</t>
  </si>
  <si>
    <t>林宏清</t>
  </si>
  <si>
    <t>胡贤勇</t>
  </si>
  <si>
    <t>孙龙</t>
  </si>
  <si>
    <t>杜飞</t>
  </si>
  <si>
    <t>张思鹏</t>
  </si>
  <si>
    <t>鄂AHT231</t>
  </si>
  <si>
    <t>鄂AHE037</t>
  </si>
  <si>
    <t>张剑</t>
  </si>
  <si>
    <t>鄂ACV827</t>
  </si>
  <si>
    <t>鄂AKF301</t>
  </si>
  <si>
    <t>鄂ABK105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</si>
  <si>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</si>
  <si>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</si>
  <si>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</si>
  <si>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</si>
  <si>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</si>
  <si>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</si>
  <si>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亚洲一号园区</t>
    <phoneticPr fontId="6" type="noConversion"/>
  </si>
  <si>
    <t>五号库</t>
    <phoneticPr fontId="6" type="noConversion"/>
  </si>
  <si>
    <t>张思鹏</t>
    <phoneticPr fontId="6" type="noConversion"/>
  </si>
  <si>
    <t>鄂ACV827</t>
    <phoneticPr fontId="6" type="noConversion"/>
  </si>
  <si>
    <t>刘祥</t>
    <phoneticPr fontId="6" type="noConversion"/>
  </si>
  <si>
    <t>发车人</t>
  </si>
  <si>
    <t>收车日期</t>
  </si>
  <si>
    <t>收车时间</t>
  </si>
  <si>
    <t>收车人</t>
  </si>
  <si>
    <t>摆渡线路</t>
  </si>
  <si>
    <t>运输单</t>
  </si>
  <si>
    <t>接货卡卡号</t>
  </si>
  <si>
    <t>超时时长</t>
  </si>
  <si>
    <t>招商物流趟数</t>
  </si>
  <si>
    <t>摆渡总趟数</t>
  </si>
  <si>
    <t>发车公里数</t>
  </si>
  <si>
    <t>收车公里数</t>
  </si>
  <si>
    <t>摆渡公里数</t>
  </si>
  <si>
    <t>超时费</t>
  </si>
  <si>
    <t>租金</t>
  </si>
  <si>
    <t>燃油费</t>
  </si>
  <si>
    <t>合计费用</t>
  </si>
  <si>
    <t>开班时间</t>
  </si>
  <si>
    <t>收班时间</t>
  </si>
  <si>
    <t>标准时长</t>
  </si>
  <si>
    <t>到期时间</t>
  </si>
  <si>
    <t>间隔时间</t>
  </si>
  <si>
    <t>分钟</t>
  </si>
  <si>
    <t xml:space="preserve">小时 </t>
  </si>
  <si>
    <t>王飞</t>
  </si>
  <si>
    <t>园区摆渡</t>
  </si>
  <si>
    <t>WW0000410</t>
  </si>
  <si>
    <t>0000557</t>
  </si>
  <si>
    <t>9.6米</t>
  </si>
  <si>
    <t>2:58</t>
  </si>
  <si>
    <t>3:00</t>
  </si>
  <si>
    <t>WW0000406</t>
  </si>
  <si>
    <t>0074379</t>
  </si>
  <si>
    <t>2:44</t>
  </si>
  <si>
    <t>WW0000379</t>
  </si>
  <si>
    <t>0000379</t>
  </si>
  <si>
    <t>1:36</t>
  </si>
  <si>
    <t>2:00</t>
  </si>
  <si>
    <t>WW0000583</t>
  </si>
  <si>
    <t>0074385</t>
  </si>
  <si>
    <t>2:23</t>
  </si>
  <si>
    <t>2:30</t>
  </si>
  <si>
    <t>WW0001405</t>
  </si>
  <si>
    <t>0074382</t>
  </si>
  <si>
    <t>2:31</t>
  </si>
  <si>
    <t>WW0000558</t>
  </si>
  <si>
    <t>0074391</t>
  </si>
  <si>
    <t>1:10</t>
  </si>
  <si>
    <t>1:30</t>
  </si>
  <si>
    <t>WW0000413</t>
  </si>
  <si>
    <t>0074378</t>
  </si>
  <si>
    <t>0:31</t>
  </si>
  <si>
    <t>0:30</t>
  </si>
  <si>
    <t>WW0000381</t>
  </si>
  <si>
    <t>0074388</t>
  </si>
  <si>
    <t>0:55</t>
  </si>
  <si>
    <t>1:00</t>
  </si>
  <si>
    <t>WW0000585</t>
  </si>
  <si>
    <t>0074384</t>
  </si>
  <si>
    <t>0:40</t>
  </si>
  <si>
    <t>WW0001406</t>
  </si>
  <si>
    <t>0074381</t>
  </si>
  <si>
    <t>1:08</t>
  </si>
  <si>
    <t>WW0000560</t>
  </si>
  <si>
    <t>0074386</t>
  </si>
  <si>
    <t>1:22</t>
  </si>
  <si>
    <t>WW0000414</t>
  </si>
  <si>
    <t>0074377</t>
  </si>
  <si>
    <t>WW0000382</t>
  </si>
  <si>
    <t>0074389</t>
  </si>
  <si>
    <t>0:47</t>
  </si>
  <si>
    <t>WW0000588</t>
  </si>
  <si>
    <t>0074383</t>
  </si>
  <si>
    <t>0:29</t>
  </si>
  <si>
    <t>WW0001407</t>
  </si>
  <si>
    <t>0074380</t>
  </si>
  <si>
    <t>1:27</t>
  </si>
  <si>
    <t>WW0000561</t>
  </si>
  <si>
    <t>0074393</t>
  </si>
  <si>
    <t>1:17</t>
  </si>
  <si>
    <t>WW0000416</t>
  </si>
  <si>
    <t>0074392</t>
  </si>
  <si>
    <t>0:53</t>
  </si>
  <si>
    <t>WW0000383</t>
  </si>
  <si>
    <t>0074396</t>
  </si>
  <si>
    <t>1:15</t>
  </si>
  <si>
    <t>WW0000591</t>
  </si>
  <si>
    <t>0074395</t>
  </si>
  <si>
    <t>WW0001408</t>
  </si>
  <si>
    <t>0074394</t>
  </si>
  <si>
    <t>1:02</t>
  </si>
  <si>
    <t>WW0000563</t>
  </si>
  <si>
    <t>0039920</t>
  </si>
  <si>
    <t>WW0000417</t>
  </si>
  <si>
    <t>0039950</t>
  </si>
  <si>
    <t>1:47</t>
  </si>
  <si>
    <t>WW0000384</t>
  </si>
  <si>
    <t>0039949</t>
  </si>
  <si>
    <t>1:28</t>
  </si>
  <si>
    <t>WW0000592</t>
  </si>
  <si>
    <t>0039919</t>
  </si>
  <si>
    <t>0:58</t>
  </si>
  <si>
    <t>WW0001410</t>
  </si>
  <si>
    <t>2:07</t>
  </si>
  <si>
    <t>WW0000426</t>
  </si>
  <si>
    <t>0039854</t>
  </si>
  <si>
    <t>1:19</t>
  </si>
  <si>
    <t>0000451</t>
  </si>
  <si>
    <t>0039856</t>
  </si>
  <si>
    <t>1:13</t>
  </si>
  <si>
    <t>0001576</t>
  </si>
  <si>
    <t>0035209</t>
  </si>
  <si>
    <t>0:26</t>
  </si>
  <si>
    <t>0000526</t>
  </si>
  <si>
    <t>0035208</t>
  </si>
  <si>
    <t>0000351</t>
  </si>
  <si>
    <t>0039857</t>
  </si>
  <si>
    <t>1:41</t>
  </si>
  <si>
    <t>0000564</t>
  </si>
  <si>
    <t>0074400</t>
  </si>
  <si>
    <t>1:01</t>
  </si>
  <si>
    <t>0000418</t>
  </si>
  <si>
    <t>0074399</t>
  </si>
  <si>
    <t>0:57</t>
  </si>
  <si>
    <t>0000385</t>
  </si>
  <si>
    <t>0074398</t>
  </si>
  <si>
    <t>0:49</t>
  </si>
  <si>
    <t>0000593</t>
  </si>
  <si>
    <t>0074397</t>
  </si>
  <si>
    <t>0:12</t>
  </si>
  <si>
    <t>0001411</t>
  </si>
  <si>
    <t>0074601</t>
  </si>
  <si>
    <t>1:16</t>
  </si>
  <si>
    <t>0000565</t>
  </si>
  <si>
    <t>0074605</t>
  </si>
  <si>
    <t>0000419</t>
  </si>
  <si>
    <t>0074602</t>
  </si>
  <si>
    <t>1:11</t>
  </si>
  <si>
    <t>0000386</t>
  </si>
  <si>
    <t>0074604</t>
  </si>
  <si>
    <t>1:04</t>
  </si>
  <si>
    <t>0000594</t>
  </si>
  <si>
    <t>0074606</t>
  </si>
  <si>
    <t>0001412</t>
  </si>
  <si>
    <t>0074603</t>
  </si>
  <si>
    <t>0000566</t>
  </si>
  <si>
    <t>0074608</t>
  </si>
  <si>
    <t>1:25</t>
  </si>
  <si>
    <t>0000420</t>
  </si>
  <si>
    <t>0074614</t>
  </si>
  <si>
    <t>0000387</t>
  </si>
  <si>
    <t>0074609</t>
  </si>
  <si>
    <t>0:35</t>
  </si>
  <si>
    <t>0000595</t>
  </si>
  <si>
    <t>0074616</t>
  </si>
  <si>
    <t>0:48</t>
  </si>
  <si>
    <t>0001413</t>
  </si>
  <si>
    <t>0074610</t>
  </si>
  <si>
    <t>0:25</t>
  </si>
  <si>
    <t>0000567</t>
  </si>
  <si>
    <t>0074617</t>
  </si>
  <si>
    <t>0:33</t>
  </si>
  <si>
    <t>0000421</t>
  </si>
  <si>
    <t>0074611</t>
  </si>
  <si>
    <t>0:45</t>
  </si>
  <si>
    <t>0000388</t>
  </si>
  <si>
    <t>0074618</t>
  </si>
  <si>
    <t>0000596</t>
  </si>
  <si>
    <t>0074613</t>
  </si>
  <si>
    <t>0:42</t>
  </si>
  <si>
    <t>0001414</t>
  </si>
  <si>
    <t>0074612</t>
  </si>
  <si>
    <t>0:36</t>
  </si>
  <si>
    <t>0000427</t>
  </si>
  <si>
    <t>0074619</t>
  </si>
  <si>
    <t>0000452</t>
  </si>
  <si>
    <t>0074622</t>
  </si>
  <si>
    <t>0001577</t>
  </si>
  <si>
    <t>0074621</t>
  </si>
  <si>
    <t>0:22</t>
  </si>
  <si>
    <t>0000528</t>
  </si>
  <si>
    <t>0074620</t>
  </si>
  <si>
    <t>1:32</t>
  </si>
  <si>
    <t>0000352</t>
  </si>
  <si>
    <t>0074615</t>
  </si>
  <si>
    <t>0:52</t>
  </si>
  <si>
    <t>0000569</t>
  </si>
  <si>
    <t>0074627</t>
  </si>
  <si>
    <t>0000423</t>
  </si>
  <si>
    <t>0074624</t>
  </si>
  <si>
    <t>0:59</t>
  </si>
  <si>
    <t>0000389</t>
  </si>
  <si>
    <t>0074625</t>
  </si>
  <si>
    <t>0000597</t>
  </si>
  <si>
    <t>0074623</t>
  </si>
  <si>
    <t>0001415</t>
  </si>
  <si>
    <t>0074626</t>
  </si>
  <si>
    <t>0:43</t>
  </si>
  <si>
    <t>0000428</t>
  </si>
  <si>
    <t>1:03</t>
  </si>
  <si>
    <t>0000453</t>
  </si>
  <si>
    <t>0:05</t>
  </si>
  <si>
    <t>0001578</t>
  </si>
  <si>
    <t>0:41</t>
  </si>
  <si>
    <t>0000529</t>
  </si>
  <si>
    <t>0:27</t>
  </si>
  <si>
    <t>0000353</t>
  </si>
  <si>
    <t>0000570</t>
  </si>
  <si>
    <t>0074630</t>
  </si>
  <si>
    <t>0000424</t>
  </si>
  <si>
    <t>000424</t>
  </si>
  <si>
    <t>1:45</t>
  </si>
  <si>
    <t>0000390</t>
  </si>
  <si>
    <t>0074632</t>
  </si>
  <si>
    <t>0:19</t>
  </si>
  <si>
    <t>0000598</t>
  </si>
  <si>
    <t>0074628</t>
  </si>
  <si>
    <t>0001416</t>
  </si>
  <si>
    <t>0074631</t>
  </si>
  <si>
    <t>0:44</t>
  </si>
  <si>
    <t>0000571</t>
  </si>
  <si>
    <t>0074646</t>
  </si>
  <si>
    <t>0000425</t>
  </si>
  <si>
    <t>0077029</t>
  </si>
  <si>
    <t>0000391</t>
  </si>
  <si>
    <t>0074647</t>
  </si>
  <si>
    <t>24:09</t>
  </si>
  <si>
    <t>0000599</t>
  </si>
  <si>
    <t>0074644</t>
  </si>
  <si>
    <t>0001417</t>
  </si>
  <si>
    <t>0074643</t>
  </si>
  <si>
    <t>0000429</t>
  </si>
  <si>
    <t>0045546</t>
  </si>
  <si>
    <t>1:24</t>
  </si>
  <si>
    <t>0000454</t>
  </si>
  <si>
    <t>0045544</t>
  </si>
  <si>
    <t>0001579</t>
  </si>
  <si>
    <t>0045547</t>
  </si>
  <si>
    <t>0000531</t>
  </si>
  <si>
    <t>0045545</t>
  </si>
  <si>
    <t>0:50</t>
  </si>
  <si>
    <t>0000354</t>
  </si>
  <si>
    <t>0045543</t>
  </si>
  <si>
    <t>0:38</t>
  </si>
  <si>
    <t>0000430</t>
  </si>
  <si>
    <t>0077031</t>
  </si>
  <si>
    <t>0:56</t>
  </si>
  <si>
    <t>0000455</t>
  </si>
  <si>
    <t>0077045</t>
  </si>
  <si>
    <t>0001580</t>
  </si>
  <si>
    <t>0077042</t>
  </si>
  <si>
    <t>0:13</t>
  </si>
  <si>
    <t>0000532</t>
  </si>
  <si>
    <t>0077038</t>
  </si>
  <si>
    <t>0000355</t>
  </si>
  <si>
    <t>0077035</t>
  </si>
  <si>
    <t>0:37</t>
  </si>
  <si>
    <t>0000431</t>
  </si>
  <si>
    <t>0077034</t>
  </si>
  <si>
    <t>0000456</t>
  </si>
  <si>
    <t>0077044</t>
  </si>
  <si>
    <t>0001581</t>
  </si>
  <si>
    <t>0077040</t>
  </si>
  <si>
    <t>0:20</t>
  </si>
  <si>
    <t>0000533</t>
  </si>
  <si>
    <t>0077037</t>
  </si>
  <si>
    <t>0000356</t>
  </si>
  <si>
    <t>0077033</t>
  </si>
  <si>
    <t>0000432</t>
  </si>
  <si>
    <t>0077030</t>
  </si>
  <si>
    <t>0000457</t>
  </si>
  <si>
    <t>0077043</t>
  </si>
  <si>
    <t>0001583</t>
  </si>
  <si>
    <t>0077039</t>
  </si>
  <si>
    <t xml:space="preserve">  </t>
  </si>
  <si>
    <t>1:05</t>
  </si>
  <si>
    <t>0000534</t>
  </si>
  <si>
    <t>0077036</t>
  </si>
  <si>
    <t>0:16</t>
  </si>
  <si>
    <t>0000357</t>
  </si>
  <si>
    <t>0077032</t>
  </si>
  <si>
    <t>0000572</t>
  </si>
  <si>
    <t>0077004</t>
  </si>
  <si>
    <t>0:32</t>
  </si>
  <si>
    <t>0000501</t>
  </si>
  <si>
    <t>0077002</t>
  </si>
  <si>
    <t>0000392</t>
  </si>
  <si>
    <t>0077001</t>
  </si>
  <si>
    <t>0000600</t>
  </si>
  <si>
    <t>0077005</t>
  </si>
  <si>
    <t>0001418</t>
  </si>
  <si>
    <t>0077006</t>
  </si>
  <si>
    <t>0000573</t>
  </si>
  <si>
    <t>0076799</t>
  </si>
  <si>
    <t>0000502</t>
  </si>
  <si>
    <t>0077003</t>
  </si>
  <si>
    <t>0000393</t>
  </si>
  <si>
    <t>0076800</t>
  </si>
  <si>
    <t>0001851</t>
  </si>
  <si>
    <t>0076798</t>
  </si>
  <si>
    <t>0001419</t>
  </si>
  <si>
    <t>0076797</t>
  </si>
  <si>
    <t>0000151</t>
  </si>
  <si>
    <t>0077027</t>
  </si>
  <si>
    <t>0001226</t>
  </si>
  <si>
    <t>0077024</t>
  </si>
  <si>
    <t>0000126</t>
  </si>
  <si>
    <t>0077028</t>
  </si>
  <si>
    <t>0:10</t>
  </si>
  <si>
    <t>0000176</t>
  </si>
  <si>
    <t>0077026</t>
  </si>
  <si>
    <t>0000651</t>
  </si>
  <si>
    <t>0077025</t>
  </si>
  <si>
    <t>0000152</t>
  </si>
  <si>
    <t>0077049</t>
  </si>
  <si>
    <t>0001227</t>
  </si>
  <si>
    <t>0077046</t>
  </si>
  <si>
    <t>0:46</t>
  </si>
  <si>
    <t>0000127</t>
  </si>
  <si>
    <t>0077050</t>
  </si>
  <si>
    <t>0:23</t>
  </si>
  <si>
    <t>0000177</t>
  </si>
  <si>
    <t>0077048</t>
  </si>
  <si>
    <t>0000652</t>
  </si>
  <si>
    <t>0077047</t>
  </si>
  <si>
    <t>0000153</t>
  </si>
  <si>
    <t>0085567</t>
  </si>
  <si>
    <t>0001228</t>
  </si>
  <si>
    <t>0085564</t>
  </si>
  <si>
    <t>0000129</t>
  </si>
  <si>
    <t>0085568</t>
  </si>
  <si>
    <t>0000178</t>
  </si>
  <si>
    <t>0085565</t>
  </si>
  <si>
    <t>0:54</t>
  </si>
  <si>
    <t>0000653</t>
  </si>
  <si>
    <t>0085566</t>
  </si>
  <si>
    <t>0000179</t>
  </si>
  <si>
    <t>0085796</t>
  </si>
  <si>
    <t>0001229</t>
  </si>
  <si>
    <t>0085794</t>
  </si>
  <si>
    <t>1:06</t>
  </si>
  <si>
    <t>0000130</t>
  </si>
  <si>
    <t>0085798</t>
  </si>
  <si>
    <t>0000180</t>
  </si>
  <si>
    <t>0085797</t>
  </si>
  <si>
    <t>0000654</t>
  </si>
  <si>
    <t>0085795</t>
  </si>
  <si>
    <t>0000155</t>
  </si>
  <si>
    <t>0085615</t>
  </si>
  <si>
    <t>0001231</t>
  </si>
  <si>
    <t>0085614</t>
  </si>
  <si>
    <t>0:28</t>
  </si>
  <si>
    <t>0000133</t>
  </si>
  <si>
    <t>0085617</t>
  </si>
  <si>
    <t>0000182</t>
  </si>
  <si>
    <t>0085616</t>
  </si>
  <si>
    <t>0000656</t>
  </si>
  <si>
    <t>0000154</t>
  </si>
  <si>
    <t>0085611</t>
  </si>
  <si>
    <t>0001230</t>
  </si>
  <si>
    <t>0085608</t>
  </si>
  <si>
    <t>0:51</t>
  </si>
  <si>
    <t>0000132</t>
  </si>
  <si>
    <t>0085612</t>
  </si>
  <si>
    <t>0000181</t>
  </si>
  <si>
    <t>0085610</t>
  </si>
  <si>
    <t>0000655</t>
  </si>
  <si>
    <t>0085609</t>
  </si>
  <si>
    <t>0000156</t>
  </si>
  <si>
    <t>0085802</t>
  </si>
  <si>
    <t>0001232</t>
  </si>
  <si>
    <t>0085799</t>
  </si>
  <si>
    <t>0000134</t>
  </si>
  <si>
    <t>0085803</t>
  </si>
  <si>
    <t>0000183</t>
  </si>
  <si>
    <t>0085801</t>
  </si>
  <si>
    <t>0000657</t>
  </si>
  <si>
    <t>0085800</t>
  </si>
  <si>
    <t>0000157</t>
  </si>
  <si>
    <t>0085807</t>
  </si>
  <si>
    <t>0001233</t>
  </si>
  <si>
    <t>0085804</t>
  </si>
  <si>
    <t>0000135</t>
  </si>
  <si>
    <t>0085808</t>
  </si>
  <si>
    <t>0:09</t>
  </si>
  <si>
    <t>0000184</t>
  </si>
  <si>
    <t>0085806</t>
  </si>
  <si>
    <t>0000658</t>
  </si>
  <si>
    <t>0085805</t>
  </si>
  <si>
    <t>0001234</t>
  </si>
  <si>
    <t>0085685</t>
  </si>
  <si>
    <t>0000358</t>
  </si>
  <si>
    <t>0085686</t>
  </si>
  <si>
    <t>0:00</t>
  </si>
  <si>
    <t>0001852</t>
  </si>
  <si>
    <t>0085687</t>
  </si>
  <si>
    <t>0:39</t>
  </si>
  <si>
    <t>0000158</t>
  </si>
  <si>
    <t>0085688</t>
  </si>
  <si>
    <t>0000138</t>
  </si>
  <si>
    <t>0085689</t>
  </si>
  <si>
    <t>0001235</t>
  </si>
  <si>
    <t>0085813</t>
  </si>
  <si>
    <t>0000359</t>
  </si>
  <si>
    <t>0085812</t>
  </si>
  <si>
    <t>0001853</t>
  </si>
  <si>
    <t>0085811</t>
  </si>
  <si>
    <t>0000159</t>
  </si>
  <si>
    <t>0085809</t>
  </si>
  <si>
    <t>0000137</t>
  </si>
  <si>
    <t>0085810</t>
  </si>
  <si>
    <t>0000051</t>
    <phoneticPr fontId="6" type="noConversion"/>
  </si>
  <si>
    <t>0085725</t>
    <phoneticPr fontId="6" type="noConversion"/>
  </si>
  <si>
    <t>招商物流</t>
    <phoneticPr fontId="6" type="noConversion"/>
  </si>
  <si>
    <t>新通路</t>
    <phoneticPr fontId="6" type="noConversion"/>
  </si>
  <si>
    <t>金佰利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</si>
  <si>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</si>
  <si>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</si>
  <si>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</si>
  <si>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</si>
  <si>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</si>
  <si>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0001875</t>
    <phoneticPr fontId="6" type="noConversion"/>
  </si>
  <si>
    <t>0085726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</si>
  <si>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</si>
  <si>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</si>
  <si>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</si>
  <si>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李展林</t>
    <phoneticPr fontId="6" type="noConversion"/>
  </si>
  <si>
    <t>托盘</t>
    <phoneticPr fontId="6" type="noConversion"/>
  </si>
  <si>
    <t>0000026</t>
    <phoneticPr fontId="6" type="noConversion"/>
  </si>
  <si>
    <t>0085727</t>
    <phoneticPr fontId="6" type="noConversion"/>
  </si>
  <si>
    <t>外单分拣</t>
    <phoneticPr fontId="6" type="noConversion"/>
  </si>
  <si>
    <t>百货服装B3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</si>
  <si>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</si>
  <si>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</si>
  <si>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</si>
  <si>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0001250</t>
    <phoneticPr fontId="6" type="noConversion"/>
  </si>
  <si>
    <t>0085728</t>
    <phoneticPr fontId="6" type="noConversion"/>
  </si>
  <si>
    <t>3CA数码通讯仓1号库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</si>
  <si>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</si>
  <si>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</si>
  <si>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</si>
  <si>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</si>
  <si>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鄂AHE037</t>
    <phoneticPr fontId="6" type="noConversion"/>
  </si>
  <si>
    <t>张剑</t>
    <phoneticPr fontId="6" type="noConversion"/>
  </si>
  <si>
    <t>0085729</t>
    <phoneticPr fontId="6" type="noConversion"/>
  </si>
  <si>
    <t>0000626</t>
    <phoneticPr fontId="6" type="noConversion"/>
  </si>
  <si>
    <t>陈和敏</t>
  </si>
  <si>
    <t>鄂AF1588</t>
  </si>
  <si>
    <t>欧文艺</t>
  </si>
  <si>
    <t>鄂AMT870</t>
  </si>
  <si>
    <t>杨勇</t>
  </si>
  <si>
    <t>鄂ANH299</t>
  </si>
  <si>
    <t>姚东明</t>
  </si>
  <si>
    <t>鄂AAW309</t>
  </si>
  <si>
    <t>洪家国</t>
  </si>
  <si>
    <t>鄂ABY256</t>
  </si>
  <si>
    <t>邓军</t>
  </si>
  <si>
    <t>鄂ABY277</t>
  </si>
  <si>
    <t>吕文杰</t>
  </si>
  <si>
    <t>鄂AHB101</t>
  </si>
  <si>
    <t>宋辉</t>
  </si>
  <si>
    <t>鄂AZV373</t>
  </si>
  <si>
    <t>代永华</t>
  </si>
  <si>
    <t>鄂AZV377</t>
  </si>
  <si>
    <t>欧文科</t>
  </si>
  <si>
    <t>鄂AZR876</t>
  </si>
  <si>
    <t>童红兵</t>
  </si>
  <si>
    <t>鄂AFE237</t>
  </si>
  <si>
    <t>李明华</t>
  </si>
  <si>
    <t>鄂ALU151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</si>
  <si>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</si>
  <si>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</si>
  <si>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</si>
  <si>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</si>
  <si>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</si>
  <si>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</si>
  <si>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</si>
  <si>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</si>
  <si>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</si>
  <si>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鄂AZR992</t>
  </si>
  <si>
    <t>李耀</t>
  </si>
  <si>
    <t>鄂FJU350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</si>
  <si>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</si>
  <si>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</si>
  <si>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</si>
  <si>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</si>
  <si>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</si>
  <si>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</si>
  <si>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</si>
  <si>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</si>
  <si>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</si>
  <si>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</si>
  <si>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</si>
  <si>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</si>
  <si>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</si>
  <si>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</si>
  <si>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</si>
  <si>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</si>
  <si>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</si>
  <si>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</si>
  <si>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</si>
  <si>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</si>
  <si>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鄂ACV827</t>
    <phoneticPr fontId="6" type="noConversion"/>
  </si>
  <si>
    <t>张思鹏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</si>
  <si>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</si>
  <si>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</si>
  <si>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刘祥</t>
    <phoneticPr fontId="6" type="noConversion"/>
  </si>
  <si>
    <t>亚洲一号园区</t>
    <phoneticPr fontId="6" type="noConversion"/>
  </si>
  <si>
    <t>五号库</t>
    <phoneticPr fontId="6" type="noConversion"/>
  </si>
  <si>
    <t>招商物流</t>
    <phoneticPr fontId="6" type="noConversion"/>
  </si>
  <si>
    <t>新通路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</si>
  <si>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</si>
  <si>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</si>
  <si>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</si>
  <si>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</si>
  <si>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</si>
  <si>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金佰利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</si>
  <si>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</si>
  <si>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</si>
  <si>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</si>
  <si>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托盘</t>
    <phoneticPr fontId="6" type="noConversion"/>
  </si>
  <si>
    <t>李展林</t>
    <phoneticPr fontId="6" type="noConversion"/>
  </si>
  <si>
    <t>外单分拣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</si>
  <si>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</si>
  <si>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</si>
  <si>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</si>
  <si>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百货服装B3</t>
    <phoneticPr fontId="6" type="noConversion"/>
  </si>
  <si>
    <t>3CA数码通讯仓1号库</t>
    <phoneticPr fontId="6" type="noConversion"/>
  </si>
  <si>
    <t>鄂AHE037</t>
    <phoneticPr fontId="6" type="noConversion"/>
  </si>
  <si>
    <t>张剑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</si>
  <si>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</si>
  <si>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</si>
  <si>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</si>
  <si>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</si>
  <si>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百货B家居建材仓1号库</t>
    <phoneticPr fontId="6" type="noConversion"/>
  </si>
  <si>
    <t>百货A家居日用仓1号库</t>
    <phoneticPr fontId="6" type="noConversion"/>
  </si>
  <si>
    <t>新地园区</t>
    <phoneticPr fontId="6" type="noConversion"/>
  </si>
  <si>
    <t>百货B家具建材仓2号库</t>
    <phoneticPr fontId="6" type="noConversion"/>
  </si>
  <si>
    <t>鄂ACV827</t>
    <phoneticPr fontId="6" type="noConversion"/>
  </si>
  <si>
    <t>张思鹏</t>
    <phoneticPr fontId="6" type="noConversion"/>
  </si>
  <si>
    <t>李展林</t>
    <phoneticPr fontId="6" type="noConversion"/>
  </si>
  <si>
    <t>0000053</t>
    <phoneticPr fontId="6" type="noConversion"/>
  </si>
  <si>
    <t>0085743</t>
    <phoneticPr fontId="6" type="noConversion"/>
  </si>
  <si>
    <t>外单分拣</t>
    <phoneticPr fontId="6" type="noConversion"/>
  </si>
  <si>
    <t>新通路</t>
    <phoneticPr fontId="6" type="noConversion"/>
  </si>
  <si>
    <t>鄂AKF301</t>
    <phoneticPr fontId="6" type="noConversion"/>
  </si>
  <si>
    <t>0001877</t>
    <phoneticPr fontId="6" type="noConversion"/>
  </si>
  <si>
    <t>0085744</t>
    <phoneticPr fontId="6" type="noConversion"/>
  </si>
  <si>
    <t>托盘</t>
    <phoneticPr fontId="6" type="noConversion"/>
  </si>
  <si>
    <t>金佰利</t>
    <phoneticPr fontId="6" type="noConversion"/>
  </si>
  <si>
    <t>孙龙</t>
    <phoneticPr fontId="6" type="noConversion"/>
  </si>
  <si>
    <t>彭帆</t>
    <phoneticPr fontId="6" type="noConversion"/>
  </si>
  <si>
    <t>0000027</t>
    <phoneticPr fontId="6" type="noConversion"/>
  </si>
  <si>
    <t>0085745</t>
    <phoneticPr fontId="6" type="noConversion"/>
  </si>
  <si>
    <t>商超B米面粮油仓2号库</t>
    <phoneticPr fontId="6" type="noConversion"/>
  </si>
  <si>
    <t>鄂ABK105</t>
    <phoneticPr fontId="6" type="noConversion"/>
  </si>
  <si>
    <t>杜飞</t>
    <phoneticPr fontId="6" type="noConversion"/>
  </si>
  <si>
    <t>0001251</t>
    <phoneticPr fontId="6" type="noConversion"/>
  </si>
  <si>
    <t>0085746</t>
    <phoneticPr fontId="6" type="noConversion"/>
  </si>
  <si>
    <t>张剑</t>
    <phoneticPr fontId="6" type="noConversion"/>
  </si>
  <si>
    <t>0000627</t>
    <phoneticPr fontId="6" type="noConversion"/>
  </si>
  <si>
    <t>0085747</t>
    <phoneticPr fontId="6" type="noConversion"/>
  </si>
  <si>
    <t>0000054</t>
    <phoneticPr fontId="6" type="noConversion"/>
  </si>
  <si>
    <t>0085816</t>
    <phoneticPr fontId="6" type="noConversion"/>
  </si>
  <si>
    <t>0001252</t>
    <phoneticPr fontId="6" type="noConversion"/>
  </si>
  <si>
    <t>0085817</t>
    <phoneticPr fontId="6" type="noConversion"/>
  </si>
  <si>
    <t>0000028</t>
    <phoneticPr fontId="6" type="noConversion"/>
  </si>
  <si>
    <t>0085818</t>
    <phoneticPr fontId="6" type="noConversion"/>
  </si>
  <si>
    <t>百货B家具建材仓1号库</t>
    <phoneticPr fontId="6" type="noConversion"/>
  </si>
  <si>
    <t>0001253</t>
    <phoneticPr fontId="6" type="noConversion"/>
  </si>
  <si>
    <t>0085819</t>
    <phoneticPr fontId="6" type="noConversion"/>
  </si>
  <si>
    <t>0000628</t>
    <phoneticPr fontId="6" type="noConversion"/>
  </si>
  <si>
    <t>0085820</t>
    <phoneticPr fontId="6" type="noConversion"/>
  </si>
  <si>
    <t>百货B家具建材仓2号库</t>
    <phoneticPr fontId="6" type="noConversion"/>
  </si>
  <si>
    <t>百货B家具建材仓1号库</t>
    <phoneticPr fontId="6" type="noConversion"/>
  </si>
  <si>
    <t>百货A家居日用仓1号库</t>
    <phoneticPr fontId="6" type="noConversion"/>
  </si>
  <si>
    <t>武汉亚一分拣中心</t>
    <phoneticPr fontId="6" type="noConversion"/>
  </si>
  <si>
    <t>武汉新通路仓1号库</t>
    <phoneticPr fontId="6" type="noConversion"/>
  </si>
  <si>
    <t>新地园区</t>
    <phoneticPr fontId="6" type="noConversion"/>
  </si>
  <si>
    <t>武汉金佰利协同仓</t>
    <phoneticPr fontId="6" type="noConversion"/>
  </si>
  <si>
    <t>新地园区分拣退货组</t>
    <phoneticPr fontId="6" type="noConversion"/>
  </si>
  <si>
    <t>林宏清</t>
    <phoneticPr fontId="6" type="noConversion"/>
  </si>
  <si>
    <t>一车</t>
    <phoneticPr fontId="6" type="noConversion"/>
  </si>
  <si>
    <t>0000055</t>
    <phoneticPr fontId="6" type="noConversion"/>
  </si>
  <si>
    <t>0085828</t>
    <phoneticPr fontId="6" type="noConversion"/>
  </si>
  <si>
    <t>武汉亚一3CA数码通讯仓2号库</t>
    <phoneticPr fontId="6" type="noConversion"/>
  </si>
  <si>
    <t>武汉亚一百货B家具建材仓1号库</t>
    <phoneticPr fontId="6" type="noConversion"/>
  </si>
  <si>
    <t>武汉亚一百货A家居日用仓1号库</t>
    <phoneticPr fontId="6" type="noConversion"/>
  </si>
  <si>
    <t>武汉亚一百货B家居日用仓1号库</t>
    <phoneticPr fontId="6" type="noConversion"/>
  </si>
  <si>
    <t>武汉百货B家具建材仓2号库</t>
    <phoneticPr fontId="6" type="noConversion"/>
  </si>
  <si>
    <t>0001878</t>
    <phoneticPr fontId="6" type="noConversion"/>
  </si>
  <si>
    <t>0085827</t>
    <phoneticPr fontId="6" type="noConversion"/>
  </si>
  <si>
    <t>武汉新地园区分拣退货组</t>
  </si>
  <si>
    <t>武汉新地园区分拣退货组</t>
    <phoneticPr fontId="6" type="noConversion"/>
  </si>
  <si>
    <t>武汉商超B米面粮油仓2号库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</si>
  <si>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</si>
  <si>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</si>
  <si>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二级</t>
    <phoneticPr fontId="6" type="noConversion"/>
  </si>
  <si>
    <t>0000029</t>
    <phoneticPr fontId="6" type="noConversion"/>
  </si>
  <si>
    <t>0085847</t>
    <phoneticPr fontId="6" type="noConversion"/>
  </si>
  <si>
    <t>武汉百货B家居日用仓2号库</t>
    <phoneticPr fontId="6" type="noConversion"/>
  </si>
  <si>
    <t>0001254</t>
    <phoneticPr fontId="6" type="noConversion"/>
  </si>
  <si>
    <t>0085848</t>
    <phoneticPr fontId="6" type="noConversion"/>
  </si>
  <si>
    <t>武汉丰树外单分拣</t>
  </si>
  <si>
    <t>亚一五号库</t>
    <phoneticPr fontId="6" type="noConversion"/>
  </si>
  <si>
    <t>亚一备件库</t>
    <phoneticPr fontId="6" type="noConversion"/>
  </si>
  <si>
    <t>0000630</t>
    <phoneticPr fontId="6" type="noConversion"/>
  </si>
  <si>
    <t>0085829</t>
    <phoneticPr fontId="6" type="noConversion"/>
  </si>
  <si>
    <t>武汉沃尔玛KA仓2号库</t>
    <phoneticPr fontId="6" type="noConversion"/>
  </si>
  <si>
    <t>武汉丰树外单分拣</t>
    <phoneticPr fontId="6" type="noConversion"/>
  </si>
  <si>
    <t>武汉亚一五号库</t>
    <phoneticPr fontId="6" type="noConversion"/>
  </si>
  <si>
    <t>武汉威伟机械</t>
    <phoneticPr fontId="6" type="noConversion"/>
  </si>
  <si>
    <t>0000056</t>
    <phoneticPr fontId="6" type="noConversion"/>
  </si>
  <si>
    <t>0085850</t>
    <phoneticPr fontId="6" type="noConversion"/>
  </si>
  <si>
    <t>0001879</t>
    <phoneticPr fontId="6" type="noConversion"/>
  </si>
  <si>
    <t>0085840</t>
    <phoneticPr fontId="6" type="noConversion"/>
  </si>
  <si>
    <t>武汉亚一3CA数码通讯仓1号库</t>
    <phoneticPr fontId="6" type="noConversion"/>
  </si>
  <si>
    <t>武汉百货B家居日用仓1号库</t>
    <phoneticPr fontId="6" type="noConversion"/>
  </si>
  <si>
    <t>0000030</t>
    <phoneticPr fontId="6" type="noConversion"/>
  </si>
  <si>
    <t>0085841</t>
    <phoneticPr fontId="6" type="noConversion"/>
  </si>
  <si>
    <t>0001255</t>
    <phoneticPr fontId="6" type="noConversion"/>
  </si>
  <si>
    <t>0085792</t>
    <phoneticPr fontId="6" type="noConversion"/>
  </si>
  <si>
    <t>严军</t>
    <phoneticPr fontId="6" type="noConversion"/>
  </si>
  <si>
    <t>0000631</t>
    <phoneticPr fontId="6" type="noConversion"/>
  </si>
  <si>
    <t>0085844</t>
    <phoneticPr fontId="6" type="noConversion"/>
  </si>
  <si>
    <t>0000057</t>
    <phoneticPr fontId="6" type="noConversion"/>
  </si>
  <si>
    <t>0076501</t>
    <phoneticPr fontId="6" type="noConversion"/>
  </si>
  <si>
    <t>0001880</t>
    <phoneticPr fontId="6" type="noConversion"/>
  </si>
  <si>
    <t>0076502</t>
    <phoneticPr fontId="6" type="noConversion"/>
  </si>
  <si>
    <t>0000031</t>
    <phoneticPr fontId="6" type="noConversion"/>
  </si>
  <si>
    <t>0076503</t>
    <phoneticPr fontId="6" type="noConversion"/>
  </si>
  <si>
    <t>武汉亚一备件库</t>
    <phoneticPr fontId="6" type="noConversion"/>
  </si>
  <si>
    <t>0001256</t>
    <phoneticPr fontId="6" type="noConversion"/>
  </si>
  <si>
    <t>0076504</t>
    <phoneticPr fontId="6" type="noConversion"/>
  </si>
  <si>
    <t>武汉百货服装B3库</t>
    <phoneticPr fontId="6" type="noConversion"/>
  </si>
  <si>
    <t>0000632</t>
    <phoneticPr fontId="6" type="noConversion"/>
  </si>
  <si>
    <t>0076505</t>
    <phoneticPr fontId="6" type="noConversion"/>
  </si>
  <si>
    <t>武汉威伟机械</t>
    <phoneticPr fontId="6" type="noConversion"/>
  </si>
  <si>
    <t>武汉亚一3CA数码通讯仓1号库</t>
    <phoneticPr fontId="6" type="noConversion"/>
  </si>
  <si>
    <t>武汉亚一3CB电脑办公仓1号库</t>
    <phoneticPr fontId="6" type="noConversion"/>
  </si>
  <si>
    <t>武汉百货B家具建材仓2号库</t>
    <phoneticPr fontId="6" type="noConversion"/>
  </si>
  <si>
    <t>武汉新通路仓1号库</t>
    <phoneticPr fontId="6" type="noConversion"/>
  </si>
  <si>
    <t>0000058</t>
    <phoneticPr fontId="6" type="noConversion"/>
  </si>
  <si>
    <t>0076520</t>
    <phoneticPr fontId="6" type="noConversion"/>
  </si>
  <si>
    <t>武汉新地园区分拣退货组</t>
    <phoneticPr fontId="6" type="noConversion"/>
  </si>
  <si>
    <t>武汉丰树外单分拣</t>
    <phoneticPr fontId="6" type="noConversion"/>
  </si>
  <si>
    <t>亚洲一号园区</t>
    <phoneticPr fontId="6" type="noConversion"/>
  </si>
  <si>
    <t>武汉亚一分拣中心</t>
    <phoneticPr fontId="6" type="noConversion"/>
  </si>
  <si>
    <t>0001881</t>
    <phoneticPr fontId="6" type="noConversion"/>
  </si>
  <si>
    <t>0076519</t>
    <phoneticPr fontId="6" type="noConversion"/>
  </si>
  <si>
    <t>0000032</t>
    <phoneticPr fontId="6" type="noConversion"/>
  </si>
  <si>
    <t>0076518</t>
    <phoneticPr fontId="6" type="noConversion"/>
  </si>
  <si>
    <t>刘祥</t>
    <phoneticPr fontId="6" type="noConversion"/>
  </si>
  <si>
    <t>严军</t>
    <phoneticPr fontId="6" type="noConversion"/>
  </si>
  <si>
    <t>0001257</t>
    <phoneticPr fontId="6" type="noConversion"/>
  </si>
  <si>
    <t>0076517</t>
    <phoneticPr fontId="6" type="noConversion"/>
  </si>
  <si>
    <t>武汉亚一百货B家具建材仓2号库</t>
    <phoneticPr fontId="6" type="noConversion"/>
  </si>
  <si>
    <t>0000633</t>
    <phoneticPr fontId="6" type="noConversion"/>
  </si>
  <si>
    <t>0076516</t>
    <phoneticPr fontId="6" type="noConversion"/>
  </si>
  <si>
    <t>0000651</t>
    <phoneticPr fontId="6" type="noConversion"/>
  </si>
  <si>
    <t>0076521</t>
    <phoneticPr fontId="6" type="noConversion"/>
  </si>
  <si>
    <t>2盘4笼</t>
    <phoneticPr fontId="6" type="noConversion"/>
  </si>
  <si>
    <t>2盘2笼</t>
    <phoneticPr fontId="6" type="noConversion"/>
  </si>
  <si>
    <t>6盘3笼</t>
    <phoneticPr fontId="6" type="noConversion"/>
  </si>
  <si>
    <t>5盘1笼</t>
    <phoneticPr fontId="6" type="noConversion"/>
  </si>
  <si>
    <t>0000652</t>
    <phoneticPr fontId="6" type="noConversion"/>
  </si>
  <si>
    <t>0076522</t>
    <phoneticPr fontId="6" type="noConversion"/>
  </si>
  <si>
    <t>0000653</t>
    <phoneticPr fontId="6" type="noConversion"/>
  </si>
  <si>
    <t>0076523</t>
    <phoneticPr fontId="6" type="noConversion"/>
  </si>
  <si>
    <t>武汉亚一百货家居日用仓1号库</t>
    <phoneticPr fontId="6" type="noConversion"/>
  </si>
  <si>
    <t>0000654</t>
    <phoneticPr fontId="6" type="noConversion"/>
  </si>
  <si>
    <t>0076524</t>
    <phoneticPr fontId="6" type="noConversion"/>
  </si>
  <si>
    <t>0000655</t>
    <phoneticPr fontId="6" type="noConversion"/>
  </si>
  <si>
    <t>0076525</t>
    <phoneticPr fontId="6" type="noConversion"/>
  </si>
  <si>
    <t>武汉分销配送中心安利KA仓1号库</t>
    <phoneticPr fontId="6" type="noConversion"/>
  </si>
  <si>
    <t>0000656</t>
    <phoneticPr fontId="6" type="noConversion"/>
  </si>
  <si>
    <t>0076526</t>
    <phoneticPr fontId="6" type="noConversion"/>
  </si>
  <si>
    <t>0000657</t>
    <phoneticPr fontId="6" type="noConversion"/>
  </si>
  <si>
    <t>0076527</t>
    <phoneticPr fontId="6" type="noConversion"/>
  </si>
  <si>
    <t>0000658</t>
    <phoneticPr fontId="6" type="noConversion"/>
  </si>
  <si>
    <t>0076555</t>
    <phoneticPr fontId="6" type="noConversion"/>
  </si>
  <si>
    <t>0000659</t>
    <phoneticPr fontId="6" type="noConversion"/>
  </si>
  <si>
    <t>0076554</t>
    <phoneticPr fontId="6" type="noConversion"/>
  </si>
  <si>
    <t>0000660</t>
    <phoneticPr fontId="6" type="noConversion"/>
  </si>
  <si>
    <t>0076553</t>
    <phoneticPr fontId="6" type="noConversion"/>
  </si>
  <si>
    <t>0000059</t>
    <phoneticPr fontId="6" type="noConversion"/>
  </si>
  <si>
    <t>0076563</t>
    <phoneticPr fontId="6" type="noConversion"/>
  </si>
  <si>
    <t>0001882</t>
    <phoneticPr fontId="6" type="noConversion"/>
  </si>
  <si>
    <t>0076565</t>
    <phoneticPr fontId="6" type="noConversion"/>
  </si>
  <si>
    <t>0000033</t>
    <phoneticPr fontId="6" type="noConversion"/>
  </si>
  <si>
    <t>0076566</t>
    <phoneticPr fontId="6" type="noConversion"/>
  </si>
  <si>
    <t>0001258</t>
    <phoneticPr fontId="6" type="noConversion"/>
  </si>
  <si>
    <t>0076567</t>
    <phoneticPr fontId="6" type="noConversion"/>
  </si>
  <si>
    <t>0000634</t>
    <phoneticPr fontId="6" type="noConversion"/>
  </si>
  <si>
    <t>0076564</t>
    <phoneticPr fontId="6" type="noConversion"/>
  </si>
  <si>
    <t>0000060</t>
    <phoneticPr fontId="6" type="noConversion"/>
  </si>
  <si>
    <t>0076587</t>
    <phoneticPr fontId="6" type="noConversion"/>
  </si>
  <si>
    <t>笼一车</t>
    <phoneticPr fontId="6" type="noConversion"/>
  </si>
  <si>
    <t>0001883</t>
    <phoneticPr fontId="6" type="noConversion"/>
  </si>
  <si>
    <t>0076588</t>
    <phoneticPr fontId="6" type="noConversion"/>
  </si>
  <si>
    <t>0000035</t>
    <phoneticPr fontId="6" type="noConversion"/>
  </si>
  <si>
    <t>0076589</t>
    <phoneticPr fontId="6" type="noConversion"/>
  </si>
  <si>
    <t>0001254</t>
    <phoneticPr fontId="6" type="noConversion"/>
  </si>
  <si>
    <t>0085848</t>
    <phoneticPr fontId="6" type="noConversion"/>
  </si>
  <si>
    <t>武汉亚一3CB电脑办公1号库</t>
    <phoneticPr fontId="6" type="noConversion"/>
  </si>
  <si>
    <t>0000635</t>
    <phoneticPr fontId="6" type="noConversion"/>
  </si>
  <si>
    <t>0076591</t>
    <phoneticPr fontId="6" type="noConversion"/>
  </si>
  <si>
    <t>0001276</t>
    <phoneticPr fontId="6" type="noConversion"/>
  </si>
  <si>
    <t>0076599</t>
    <phoneticPr fontId="6" type="noConversion"/>
  </si>
  <si>
    <t>武汉百货B服装仓</t>
    <phoneticPr fontId="6" type="noConversion"/>
  </si>
  <si>
    <t>0001278</t>
    <phoneticPr fontId="6" type="noConversion"/>
  </si>
  <si>
    <t>0076601</t>
    <phoneticPr fontId="6" type="noConversion"/>
  </si>
  <si>
    <t>王立军</t>
    <phoneticPr fontId="6" type="noConversion"/>
  </si>
  <si>
    <t>0001279</t>
    <phoneticPr fontId="6" type="noConversion"/>
  </si>
  <si>
    <t>0076592</t>
    <phoneticPr fontId="6" type="noConversion"/>
  </si>
  <si>
    <t>0001280</t>
    <phoneticPr fontId="6" type="noConversion"/>
  </si>
  <si>
    <t>0076593</t>
    <phoneticPr fontId="6" type="noConversion"/>
  </si>
  <si>
    <t>武汉百货B家具建材仓2号库</t>
    <phoneticPr fontId="6" type="noConversion"/>
  </si>
  <si>
    <t>0001277</t>
    <phoneticPr fontId="6" type="noConversion"/>
  </si>
  <si>
    <t>0076600</t>
    <phoneticPr fontId="6" type="noConversion"/>
  </si>
  <si>
    <t>武汉亚一百货B家居建材仓1号库</t>
    <phoneticPr fontId="6" type="noConversion"/>
  </si>
  <si>
    <t>武汉百货B家居日用仓2号库</t>
    <phoneticPr fontId="6" type="noConversion"/>
  </si>
  <si>
    <t>0000062</t>
    <phoneticPr fontId="6" type="noConversion"/>
  </si>
  <si>
    <t>0076896</t>
    <phoneticPr fontId="6" type="noConversion"/>
  </si>
  <si>
    <t>0001884</t>
    <phoneticPr fontId="6" type="noConversion"/>
  </si>
  <si>
    <t>0076597</t>
    <phoneticPr fontId="6" type="noConversion"/>
  </si>
  <si>
    <t>0000034</t>
    <phoneticPr fontId="6" type="noConversion"/>
  </si>
  <si>
    <t>0076598</t>
    <phoneticPr fontId="6" type="noConversion"/>
  </si>
  <si>
    <t>0001260</t>
    <phoneticPr fontId="6" type="noConversion"/>
  </si>
  <si>
    <t>0076594</t>
    <phoneticPr fontId="6" type="noConversion"/>
  </si>
  <si>
    <t>托盘13</t>
    <phoneticPr fontId="6" type="noConversion"/>
  </si>
  <si>
    <t>0000636</t>
    <phoneticPr fontId="6" type="noConversion"/>
  </si>
  <si>
    <t>0076669</t>
    <phoneticPr fontId="6" type="noConversion"/>
  </si>
  <si>
    <t>武汉公共平台2号库</t>
    <phoneticPr fontId="6" type="noConversion"/>
  </si>
  <si>
    <t>武汉新通路仓1号库</t>
    <phoneticPr fontId="6" type="noConversion"/>
  </si>
  <si>
    <t>0000063</t>
    <phoneticPr fontId="6" type="noConversion"/>
  </si>
  <si>
    <t>0076682</t>
    <phoneticPr fontId="6" type="noConversion"/>
  </si>
  <si>
    <t>托盘一车</t>
    <phoneticPr fontId="6" type="noConversion"/>
  </si>
  <si>
    <t>0001885</t>
    <phoneticPr fontId="6" type="noConversion"/>
  </si>
  <si>
    <t>0076683</t>
    <phoneticPr fontId="6" type="noConversion"/>
  </si>
  <si>
    <t>125个托盘</t>
    <phoneticPr fontId="6" type="noConversion"/>
  </si>
  <si>
    <t>0000036</t>
    <phoneticPr fontId="6" type="noConversion"/>
  </si>
  <si>
    <t>0076684</t>
    <phoneticPr fontId="6" type="noConversion"/>
  </si>
  <si>
    <t>0000037</t>
  </si>
  <si>
    <t>0076685</t>
  </si>
  <si>
    <t>0000637</t>
    <phoneticPr fontId="6" type="noConversion"/>
  </si>
  <si>
    <t>0076686</t>
    <phoneticPr fontId="6" type="noConversion"/>
  </si>
</sst>
</file>

<file path=xl/styles.xml><?xml version="1.0" encoding="utf-8"?>
<styleSheet xmlns="http://schemas.openxmlformats.org/spreadsheetml/2006/main">
  <numFmts count="6">
    <numFmt numFmtId="176" formatCode="00&quot;：&quot;00"/>
    <numFmt numFmtId="177" formatCode="&quot;WW&quot;@"/>
    <numFmt numFmtId="178" formatCode="h:mm;@"/>
    <numFmt numFmtId="179" formatCode="0.00;[Red]0.00"/>
    <numFmt numFmtId="180" formatCode="0.0;[Red]0.0"/>
    <numFmt numFmtId="181" formatCode="&quot;ZC&quot;@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6"/>
      <name val="楷体_GB2312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4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" fillId="0" borderId="0"/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</cellStyleXfs>
  <cellXfs count="136">
    <xf numFmtId="0" fontId="0" fillId="0" borderId="0" xfId="0">
      <alignment vertical="center"/>
    </xf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13" fillId="5" borderId="1" xfId="1" applyFont="1" applyFill="1" applyBorder="1" applyAlignment="1">
      <alignment horizontal="center" vertical="center"/>
    </xf>
    <xf numFmtId="181" fontId="4" fillId="0" borderId="1" xfId="1" applyNumberFormat="1" applyFont="1" applyBorder="1"/>
    <xf numFmtId="0" fontId="3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4" fontId="4" fillId="0" borderId="0" xfId="1" applyNumberFormat="1" applyFont="1"/>
    <xf numFmtId="14" fontId="4" fillId="0" borderId="1" xfId="1" applyNumberFormat="1" applyFont="1" applyBorder="1"/>
    <xf numFmtId="49" fontId="3" fillId="2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Border="1"/>
    <xf numFmtId="49" fontId="4" fillId="0" borderId="0" xfId="1" applyNumberFormat="1" applyFont="1"/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177" fontId="4" fillId="0" borderId="1" xfId="1" applyNumberFormat="1" applyFont="1" applyBorder="1"/>
    <xf numFmtId="14" fontId="8" fillId="0" borderId="1" xfId="1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20" fontId="4" fillId="0" borderId="1" xfId="4" applyNumberFormat="1" applyFont="1" applyBorder="1" applyAlignment="1">
      <alignment horizontal="center"/>
    </xf>
    <xf numFmtId="178" fontId="4" fillId="0" borderId="1" xfId="4" applyNumberFormat="1" applyFont="1" applyBorder="1"/>
    <xf numFmtId="179" fontId="4" fillId="0" borderId="1" xfId="1" applyNumberFormat="1" applyFont="1" applyBorder="1" applyAlignment="1">
      <alignment horizontal="center"/>
    </xf>
    <xf numFmtId="0" fontId="9" fillId="5" borderId="0" xfId="1" applyFont="1" applyFill="1" applyAlignment="1">
      <alignment horizontal="center"/>
    </xf>
    <xf numFmtId="22" fontId="4" fillId="3" borderId="1" xfId="1" applyNumberFormat="1" applyFont="1" applyFill="1" applyBorder="1" applyAlignment="1">
      <alignment horizontal="center"/>
    </xf>
    <xf numFmtId="178" fontId="4" fillId="0" borderId="1" xfId="1" applyNumberFormat="1" applyFont="1" applyBorder="1" applyAlignment="1">
      <alignment horizontal="center"/>
    </xf>
    <xf numFmtId="22" fontId="4" fillId="0" borderId="1" xfId="1" applyNumberFormat="1" applyFont="1" applyBorder="1" applyAlignment="1">
      <alignment horizontal="center"/>
    </xf>
    <xf numFmtId="180" fontId="4" fillId="0" borderId="1" xfId="1" applyNumberFormat="1" applyFont="1" applyBorder="1" applyAlignment="1">
      <alignment horizontal="center"/>
    </xf>
    <xf numFmtId="0" fontId="4" fillId="3" borderId="1" xfId="1" applyFont="1" applyFill="1" applyBorder="1"/>
    <xf numFmtId="179" fontId="4" fillId="3" borderId="1" xfId="1" applyNumberFormat="1" applyFont="1" applyFill="1" applyBorder="1"/>
    <xf numFmtId="0" fontId="4" fillId="0" borderId="1" xfId="4" applyFont="1" applyBorder="1"/>
    <xf numFmtId="0" fontId="4" fillId="0" borderId="1" xfId="4" applyFont="1" applyBorder="1" applyAlignment="1">
      <alignment horizontal="center"/>
    </xf>
    <xf numFmtId="0" fontId="4" fillId="0" borderId="1" xfId="4" applyFont="1" applyBorder="1"/>
    <xf numFmtId="179" fontId="4" fillId="0" borderId="1" xfId="4" applyNumberFormat="1" applyFont="1" applyBorder="1" applyAlignment="1">
      <alignment horizontal="center"/>
    </xf>
    <xf numFmtId="22" fontId="4" fillId="3" borderId="1" xfId="4" applyNumberFormat="1" applyFont="1" applyFill="1" applyBorder="1" applyAlignment="1">
      <alignment horizontal="center"/>
    </xf>
    <xf numFmtId="178" fontId="4" fillId="0" borderId="1" xfId="4" applyNumberFormat="1" applyFont="1" applyBorder="1" applyAlignment="1">
      <alignment horizontal="center"/>
    </xf>
    <xf numFmtId="22" fontId="4" fillId="0" borderId="1" xfId="4" applyNumberFormat="1" applyFont="1" applyBorder="1" applyAlignment="1">
      <alignment horizontal="center"/>
    </xf>
    <xf numFmtId="180" fontId="4" fillId="0" borderId="1" xfId="4" applyNumberFormat="1" applyFont="1" applyBorder="1" applyAlignment="1">
      <alignment horizontal="center"/>
    </xf>
    <xf numFmtId="0" fontId="4" fillId="3" borderId="1" xfId="4" applyFont="1" applyFill="1" applyBorder="1"/>
    <xf numFmtId="179" fontId="4" fillId="3" borderId="1" xfId="4" applyNumberFormat="1" applyFont="1" applyFill="1" applyBorder="1"/>
    <xf numFmtId="0" fontId="12" fillId="0" borderId="0" xfId="11" applyFont="1" applyAlignment="1">
      <alignment horizontal="center" vertical="center"/>
    </xf>
    <xf numFmtId="0" fontId="13" fillId="5" borderId="3" xfId="1" applyFont="1" applyFill="1" applyBorder="1" applyAlignment="1">
      <alignment horizontal="center" vertical="center"/>
    </xf>
    <xf numFmtId="0" fontId="13" fillId="4" borderId="0" xfId="1" applyFont="1" applyFill="1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>
      <alignment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4" fillId="0" borderId="1" xfId="4" applyFont="1" applyBorder="1" applyAlignment="1">
      <alignment horizont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6" fontId="10" fillId="3" borderId="1" xfId="1" applyNumberFormat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5" fillId="0" borderId="1" xfId="17" applyFont="1" applyBorder="1" applyAlignment="1">
      <alignment horizontal="center" vertical="center"/>
    </xf>
    <xf numFmtId="0" fontId="15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3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10" fillId="0" borderId="11" xfId="0" applyFont="1" applyBorder="1">
      <alignment vertical="center"/>
    </xf>
    <xf numFmtId="0" fontId="10" fillId="0" borderId="0" xfId="0" applyFont="1" applyBorder="1">
      <alignment vertical="center"/>
    </xf>
    <xf numFmtId="14" fontId="8" fillId="0" borderId="5" xfId="1" applyNumberFormat="1" applyFont="1" applyBorder="1" applyAlignment="1">
      <alignment vertical="center"/>
    </xf>
    <xf numFmtId="14" fontId="8" fillId="0" borderId="1" xfId="1" applyNumberFormat="1" applyFont="1" applyBorder="1" applyAlignment="1">
      <alignment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14" fontId="8" fillId="0" borderId="4" xfId="1" applyNumberFormat="1" applyFont="1" applyBorder="1" applyAlignment="1">
      <alignment horizontal="center" vertical="center"/>
    </xf>
    <xf numFmtId="14" fontId="8" fillId="0" borderId="2" xfId="1" applyNumberFormat="1" applyFont="1" applyBorder="1" applyAlignment="1">
      <alignment horizontal="center" vertical="center"/>
    </xf>
    <xf numFmtId="14" fontId="8" fillId="0" borderId="5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8" fillId="3" borderId="5" xfId="1" applyNumberFormat="1" applyFont="1" applyFill="1" applyBorder="1" applyAlignment="1">
      <alignment horizontal="center" vertical="center"/>
    </xf>
    <xf numFmtId="14" fontId="8" fillId="0" borderId="6" xfId="1" applyNumberFormat="1" applyFont="1" applyBorder="1" applyAlignment="1">
      <alignment horizontal="center" vertical="center"/>
    </xf>
    <xf numFmtId="14" fontId="8" fillId="0" borderId="7" xfId="1" applyNumberFormat="1" applyFont="1" applyBorder="1" applyAlignment="1">
      <alignment horizontal="center" vertical="center"/>
    </xf>
    <xf numFmtId="14" fontId="8" fillId="0" borderId="8" xfId="1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14" fontId="8" fillId="3" borderId="4" xfId="1" applyNumberFormat="1" applyFont="1" applyFill="1" applyBorder="1" applyAlignment="1">
      <alignment horizontal="center" vertical="center"/>
    </xf>
    <xf numFmtId="14" fontId="8" fillId="3" borderId="2" xfId="1" applyNumberFormat="1" applyFont="1" applyFill="1" applyBorder="1" applyAlignment="1">
      <alignment horizontal="center" vertical="center"/>
    </xf>
    <xf numFmtId="14" fontId="8" fillId="3" borderId="5" xfId="1" applyNumberFormat="1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14" fontId="10" fillId="0" borderId="4" xfId="1" applyNumberFormat="1" applyFont="1" applyBorder="1" applyAlignment="1">
      <alignment horizontal="center" vertical="center"/>
    </xf>
    <xf numFmtId="14" fontId="10" fillId="0" borderId="2" xfId="1" applyNumberFormat="1" applyFont="1" applyBorder="1" applyAlignment="1">
      <alignment horizontal="center" vertical="center"/>
    </xf>
    <xf numFmtId="14" fontId="10" fillId="0" borderId="5" xfId="1" applyNumberFormat="1" applyFont="1" applyBorder="1" applyAlignment="1">
      <alignment horizontal="center" vertical="center"/>
    </xf>
    <xf numFmtId="14" fontId="10" fillId="3" borderId="4" xfId="1" applyNumberFormat="1" applyFont="1" applyFill="1" applyBorder="1" applyAlignment="1">
      <alignment horizontal="center" vertical="center"/>
    </xf>
    <xf numFmtId="14" fontId="10" fillId="3" borderId="2" xfId="1" applyNumberFormat="1" applyFont="1" applyFill="1" applyBorder="1" applyAlignment="1">
      <alignment horizontal="center" vertical="center"/>
    </xf>
    <xf numFmtId="14" fontId="10" fillId="3" borderId="5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10" fillId="3" borderId="5" xfId="1" applyNumberFormat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14" fontId="10" fillId="0" borderId="6" xfId="1" applyNumberFormat="1" applyFont="1" applyBorder="1" applyAlignment="1">
      <alignment horizontal="center" vertical="center"/>
    </xf>
    <xf numFmtId="14" fontId="10" fillId="0" borderId="7" xfId="1" applyNumberFormat="1" applyFont="1" applyBorder="1" applyAlignment="1">
      <alignment horizontal="center" vertical="center"/>
    </xf>
    <xf numFmtId="14" fontId="10" fillId="0" borderId="8" xfId="1" applyNumberFormat="1" applyFont="1" applyBorder="1" applyAlignment="1">
      <alignment horizontal="center" vertical="center"/>
    </xf>
  </cellXfs>
  <cellStyles count="26">
    <cellStyle name="百分比 2" xfId="5"/>
    <cellStyle name="百分比 3" xfId="2"/>
    <cellStyle name="常规" xfId="0" builtinId="0"/>
    <cellStyle name="常规 2" xfId="4"/>
    <cellStyle name="常规 2 2" xfId="10"/>
    <cellStyle name="常规 2 3" xfId="12"/>
    <cellStyle name="常规 2 3 2" xfId="22"/>
    <cellStyle name="常规 2 4" xfId="19"/>
    <cellStyle name="常规 2 5" xfId="6"/>
    <cellStyle name="常规 3" xfId="1"/>
    <cellStyle name="常规 3 2" xfId="13"/>
    <cellStyle name="常规 3 2 2" xfId="23"/>
    <cellStyle name="常规 3 3" xfId="20"/>
    <cellStyle name="常规 3 4" xfId="7"/>
    <cellStyle name="常规 4" xfId="3"/>
    <cellStyle name="常规 4 2" xfId="21"/>
    <cellStyle name="常规 4 3" xfId="8"/>
    <cellStyle name="常规 5" xfId="11"/>
    <cellStyle name="常规 5 2" xfId="16"/>
    <cellStyle name="常规 6" xfId="9"/>
    <cellStyle name="常规 7" xfId="14"/>
    <cellStyle name="常规 8" xfId="15"/>
    <cellStyle name="常规 8 2" xfId="18"/>
    <cellStyle name="常规 8 3" xfId="24"/>
    <cellStyle name="常规 9" xfId="17"/>
    <cellStyle name="常规 9 2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8"/>
  <sheetViews>
    <sheetView topLeftCell="G40" workbookViewId="0">
      <selection activeCell="G40" sqref="A1:XFD1048576"/>
    </sheetView>
  </sheetViews>
  <sheetFormatPr defaultRowHeight="13.5"/>
  <cols>
    <col min="1" max="1" width="13.25" bestFit="1" customWidth="1"/>
    <col min="2" max="2" width="11.375" bestFit="1" customWidth="1"/>
    <col min="3" max="3" width="8.875" bestFit="1" customWidth="1"/>
    <col min="4" max="4" width="16.625" bestFit="1" customWidth="1"/>
    <col min="5" max="5" width="27.25" bestFit="1" customWidth="1"/>
    <col min="6" max="6" width="16.625" bestFit="1" customWidth="1"/>
    <col min="7" max="7" width="24.75" bestFit="1" customWidth="1"/>
    <col min="8" max="8" width="11.375" bestFit="1" customWidth="1"/>
    <col min="9" max="9" width="14" bestFit="1" customWidth="1"/>
    <col min="10" max="10" width="16.625" bestFit="1" customWidth="1"/>
    <col min="11" max="11" width="13.125" bestFit="1" customWidth="1"/>
    <col min="12" max="12" width="8.875" bestFit="1" customWidth="1"/>
    <col min="13" max="13" width="6.5" bestFit="1" customWidth="1"/>
    <col min="14" max="14" width="19.25" bestFit="1" customWidth="1"/>
    <col min="15" max="16" width="14" bestFit="1" customWidth="1"/>
    <col min="17" max="17" width="8.875" bestFit="1" customWidth="1"/>
    <col min="18" max="18" width="6.5" bestFit="1" customWidth="1"/>
  </cols>
  <sheetData>
    <row r="1" spans="1:20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5"/>
      <c r="T1" s="5"/>
    </row>
    <row r="2" spans="1:20" ht="18.75">
      <c r="A2" s="90">
        <v>43191</v>
      </c>
      <c r="B2" s="94">
        <v>830</v>
      </c>
      <c r="C2" s="88"/>
      <c r="D2" s="88" t="s">
        <v>30</v>
      </c>
      <c r="E2" s="88" t="s">
        <v>31</v>
      </c>
      <c r="F2" s="88" t="s">
        <v>32</v>
      </c>
      <c r="G2" s="3" t="s">
        <v>33</v>
      </c>
      <c r="H2" s="88"/>
      <c r="I2" s="88"/>
      <c r="J2" s="3" t="s">
        <v>18</v>
      </c>
      <c r="K2" s="3" t="s">
        <v>39</v>
      </c>
      <c r="L2" s="3" t="s">
        <v>38</v>
      </c>
      <c r="M2" s="3">
        <v>9.6</v>
      </c>
      <c r="N2" s="88">
        <v>9</v>
      </c>
      <c r="O2" s="88">
        <v>7666</v>
      </c>
      <c r="P2" s="88">
        <v>7702</v>
      </c>
      <c r="Q2" s="88">
        <f>P2-O2</f>
        <v>36</v>
      </c>
      <c r="R2" s="88"/>
    </row>
    <row r="3" spans="1:20" ht="18.75">
      <c r="A3" s="91"/>
      <c r="B3" s="95"/>
      <c r="C3" s="93"/>
      <c r="D3" s="93"/>
      <c r="E3" s="93"/>
      <c r="F3" s="93"/>
      <c r="G3" s="3" t="s">
        <v>34</v>
      </c>
      <c r="H3" s="93"/>
      <c r="I3" s="93"/>
      <c r="J3" s="3" t="s">
        <v>18</v>
      </c>
      <c r="K3" s="3" t="s">
        <v>39</v>
      </c>
      <c r="L3" s="3" t="s">
        <v>38</v>
      </c>
      <c r="M3" s="3">
        <v>9.6</v>
      </c>
      <c r="N3" s="93"/>
      <c r="O3" s="93"/>
      <c r="P3" s="93"/>
      <c r="Q3" s="93"/>
      <c r="R3" s="93"/>
    </row>
    <row r="4" spans="1:20" ht="18.75">
      <c r="A4" s="91"/>
      <c r="B4" s="96"/>
      <c r="C4" s="89"/>
      <c r="D4" s="89"/>
      <c r="E4" s="89"/>
      <c r="F4" s="89"/>
      <c r="G4" s="3" t="s">
        <v>35</v>
      </c>
      <c r="H4" s="89"/>
      <c r="I4" s="89"/>
      <c r="J4" s="3" t="s">
        <v>18</v>
      </c>
      <c r="K4" s="3" t="s">
        <v>39</v>
      </c>
      <c r="L4" s="3" t="s">
        <v>38</v>
      </c>
      <c r="M4" s="3">
        <v>9.6</v>
      </c>
      <c r="N4" s="89"/>
      <c r="O4" s="93"/>
      <c r="P4" s="93"/>
      <c r="Q4" s="93"/>
      <c r="R4" s="93"/>
    </row>
    <row r="5" spans="1:20" ht="18.75">
      <c r="A5" s="91"/>
      <c r="B5" s="4">
        <v>920</v>
      </c>
      <c r="C5" s="3" t="s">
        <v>40</v>
      </c>
      <c r="D5" s="3" t="s">
        <v>32</v>
      </c>
      <c r="E5" s="3" t="s">
        <v>35</v>
      </c>
      <c r="F5" s="3" t="s">
        <v>36</v>
      </c>
      <c r="G5" s="3" t="s">
        <v>37</v>
      </c>
      <c r="H5" s="3"/>
      <c r="I5" s="3"/>
      <c r="J5" s="3" t="s">
        <v>18</v>
      </c>
      <c r="K5" s="3" t="s">
        <v>39</v>
      </c>
      <c r="L5" s="3" t="s">
        <v>38</v>
      </c>
      <c r="M5" s="3">
        <v>9.6</v>
      </c>
      <c r="N5" s="3">
        <v>4</v>
      </c>
      <c r="O5" s="93"/>
      <c r="P5" s="93"/>
      <c r="Q5" s="93"/>
      <c r="R5" s="93"/>
    </row>
    <row r="6" spans="1:20" ht="18.75">
      <c r="A6" s="91"/>
      <c r="B6" s="4">
        <v>1115</v>
      </c>
      <c r="C6" s="3" t="s">
        <v>40</v>
      </c>
      <c r="D6" s="3" t="s">
        <v>32</v>
      </c>
      <c r="E6" s="3" t="s">
        <v>35</v>
      </c>
      <c r="F6" s="3" t="s">
        <v>36</v>
      </c>
      <c r="G6" s="3" t="s">
        <v>37</v>
      </c>
      <c r="H6" s="3"/>
      <c r="I6" s="3"/>
      <c r="J6" s="3" t="s">
        <v>18</v>
      </c>
      <c r="K6" s="3" t="s">
        <v>39</v>
      </c>
      <c r="L6" s="3" t="s">
        <v>38</v>
      </c>
      <c r="M6" s="3">
        <v>9.6</v>
      </c>
      <c r="N6" s="3">
        <v>8</v>
      </c>
      <c r="O6" s="93"/>
      <c r="P6" s="93"/>
      <c r="Q6" s="93"/>
      <c r="R6" s="93"/>
    </row>
    <row r="7" spans="1:20" ht="18.75">
      <c r="A7" s="91"/>
      <c r="B7" s="4">
        <v>1210</v>
      </c>
      <c r="C7" s="3" t="s">
        <v>40</v>
      </c>
      <c r="D7" s="3" t="s">
        <v>32</v>
      </c>
      <c r="E7" s="3" t="s">
        <v>35</v>
      </c>
      <c r="F7" s="3" t="s">
        <v>36</v>
      </c>
      <c r="G7" s="3" t="s">
        <v>37</v>
      </c>
      <c r="H7" s="3"/>
      <c r="I7" s="3"/>
      <c r="J7" s="3" t="s">
        <v>18</v>
      </c>
      <c r="K7" s="3" t="s">
        <v>39</v>
      </c>
      <c r="L7" s="3" t="s">
        <v>38</v>
      </c>
      <c r="M7" s="3">
        <v>9.6</v>
      </c>
      <c r="N7" s="3">
        <v>4</v>
      </c>
      <c r="O7" s="93"/>
      <c r="P7" s="93"/>
      <c r="Q7" s="93"/>
      <c r="R7" s="93"/>
    </row>
    <row r="8" spans="1:20" ht="18.75">
      <c r="A8" s="91"/>
      <c r="B8" s="4">
        <v>1510</v>
      </c>
      <c r="C8" s="3" t="s">
        <v>40</v>
      </c>
      <c r="D8" s="3" t="s">
        <v>32</v>
      </c>
      <c r="E8" s="3" t="s">
        <v>35</v>
      </c>
      <c r="F8" s="3" t="s">
        <v>36</v>
      </c>
      <c r="G8" s="3" t="s">
        <v>37</v>
      </c>
      <c r="H8" s="3"/>
      <c r="I8" s="3"/>
      <c r="J8" s="3" t="s">
        <v>18</v>
      </c>
      <c r="K8" s="3" t="s">
        <v>39</v>
      </c>
      <c r="L8" s="3" t="s">
        <v>38</v>
      </c>
      <c r="M8" s="3">
        <v>9.6</v>
      </c>
      <c r="N8" s="3">
        <v>6</v>
      </c>
      <c r="O8" s="93"/>
      <c r="P8" s="93"/>
      <c r="Q8" s="93"/>
      <c r="R8" s="93"/>
    </row>
    <row r="9" spans="1:20" ht="18.75">
      <c r="A9" s="91"/>
      <c r="B9" s="4">
        <v>1610</v>
      </c>
      <c r="C9" s="3" t="s">
        <v>40</v>
      </c>
      <c r="D9" s="3" t="s">
        <v>32</v>
      </c>
      <c r="E9" s="3" t="s">
        <v>35</v>
      </c>
      <c r="F9" s="3" t="s">
        <v>36</v>
      </c>
      <c r="G9" s="3" t="s">
        <v>37</v>
      </c>
      <c r="H9" s="3"/>
      <c r="I9" s="3"/>
      <c r="J9" s="3" t="s">
        <v>18</v>
      </c>
      <c r="K9" s="3" t="s">
        <v>39</v>
      </c>
      <c r="L9" s="3" t="s">
        <v>38</v>
      </c>
      <c r="M9" s="3">
        <v>9.6</v>
      </c>
      <c r="N9" s="3">
        <v>8</v>
      </c>
      <c r="O9" s="93"/>
      <c r="P9" s="93"/>
      <c r="Q9" s="93"/>
      <c r="R9" s="93"/>
    </row>
    <row r="10" spans="1:20" ht="18.75">
      <c r="A10" s="91"/>
      <c r="B10" s="4">
        <v>1725</v>
      </c>
      <c r="C10" s="3" t="s">
        <v>40</v>
      </c>
      <c r="D10" s="3" t="s">
        <v>32</v>
      </c>
      <c r="E10" s="3" t="s">
        <v>35</v>
      </c>
      <c r="F10" s="3" t="s">
        <v>36</v>
      </c>
      <c r="G10" s="3" t="s">
        <v>37</v>
      </c>
      <c r="H10" s="3"/>
      <c r="I10" s="3"/>
      <c r="J10" s="3" t="s">
        <v>18</v>
      </c>
      <c r="K10" s="3" t="s">
        <v>39</v>
      </c>
      <c r="L10" s="3" t="s">
        <v>38</v>
      </c>
      <c r="M10" s="3">
        <v>9.6</v>
      </c>
      <c r="N10" s="3">
        <v>9</v>
      </c>
      <c r="O10" s="93"/>
      <c r="P10" s="93"/>
      <c r="Q10" s="93"/>
      <c r="R10" s="93"/>
    </row>
    <row r="11" spans="1:20" ht="18.75">
      <c r="A11" s="91"/>
      <c r="B11" s="4">
        <v>2110</v>
      </c>
      <c r="C11" s="3" t="s">
        <v>40</v>
      </c>
      <c r="D11" s="3" t="s">
        <v>32</v>
      </c>
      <c r="E11" s="3" t="s">
        <v>35</v>
      </c>
      <c r="F11" s="3" t="s">
        <v>36</v>
      </c>
      <c r="G11" s="3" t="s">
        <v>37</v>
      </c>
      <c r="H11" s="3"/>
      <c r="I11" s="3"/>
      <c r="J11" s="3" t="s">
        <v>18</v>
      </c>
      <c r="K11" s="3" t="s">
        <v>39</v>
      </c>
      <c r="L11" s="3" t="s">
        <v>38</v>
      </c>
      <c r="M11" s="3">
        <v>9.6</v>
      </c>
      <c r="N11" s="3">
        <v>8</v>
      </c>
      <c r="O11" s="93"/>
      <c r="P11" s="93"/>
      <c r="Q11" s="93"/>
      <c r="R11" s="93"/>
    </row>
    <row r="12" spans="1:20" ht="18.75">
      <c r="A12" s="91"/>
      <c r="B12" s="4">
        <v>2200</v>
      </c>
      <c r="C12" s="3" t="s">
        <v>40</v>
      </c>
      <c r="D12" s="3" t="s">
        <v>32</v>
      </c>
      <c r="E12" s="3" t="s">
        <v>35</v>
      </c>
      <c r="F12" s="3" t="s">
        <v>36</v>
      </c>
      <c r="G12" s="3" t="s">
        <v>37</v>
      </c>
      <c r="H12" s="3"/>
      <c r="I12" s="3"/>
      <c r="J12" s="3" t="s">
        <v>18</v>
      </c>
      <c r="K12" s="3" t="s">
        <v>39</v>
      </c>
      <c r="L12" s="3" t="s">
        <v>38</v>
      </c>
      <c r="M12" s="3">
        <v>9.6</v>
      </c>
      <c r="N12" s="3">
        <v>4</v>
      </c>
      <c r="O12" s="93"/>
      <c r="P12" s="93"/>
      <c r="Q12" s="93"/>
      <c r="R12" s="93"/>
    </row>
    <row r="13" spans="1:20" ht="18.75">
      <c r="A13" s="91"/>
      <c r="B13" s="4">
        <v>2250</v>
      </c>
      <c r="C13" s="3" t="s">
        <v>40</v>
      </c>
      <c r="D13" s="88" t="s">
        <v>32</v>
      </c>
      <c r="E13" s="3" t="s">
        <v>35</v>
      </c>
      <c r="F13" s="88" t="s">
        <v>36</v>
      </c>
      <c r="G13" s="88" t="s">
        <v>37</v>
      </c>
      <c r="H13" s="3"/>
      <c r="I13" s="3"/>
      <c r="J13" s="3" t="s">
        <v>18</v>
      </c>
      <c r="K13" s="3" t="s">
        <v>39</v>
      </c>
      <c r="L13" s="3" t="s">
        <v>38</v>
      </c>
      <c r="M13" s="3">
        <v>9.6</v>
      </c>
      <c r="N13" s="88">
        <v>6</v>
      </c>
      <c r="O13" s="93"/>
      <c r="P13" s="93"/>
      <c r="Q13" s="93"/>
      <c r="R13" s="93"/>
    </row>
    <row r="14" spans="1:20" ht="18.75">
      <c r="A14" s="91"/>
      <c r="B14" s="4">
        <v>2300</v>
      </c>
      <c r="C14" s="3"/>
      <c r="D14" s="89"/>
      <c r="E14" s="3" t="s">
        <v>34</v>
      </c>
      <c r="F14" s="89"/>
      <c r="G14" s="89"/>
      <c r="H14" s="3"/>
      <c r="I14" s="3"/>
      <c r="J14" s="3" t="s">
        <v>18</v>
      </c>
      <c r="K14" s="3" t="s">
        <v>39</v>
      </c>
      <c r="L14" s="3" t="s">
        <v>38</v>
      </c>
      <c r="M14" s="3">
        <v>9.6</v>
      </c>
      <c r="N14" s="89"/>
      <c r="O14" s="93"/>
      <c r="P14" s="93"/>
      <c r="Q14" s="93"/>
      <c r="R14" s="93"/>
    </row>
    <row r="15" spans="1:20" ht="18.75">
      <c r="A15" s="92"/>
      <c r="B15" s="4">
        <v>2350</v>
      </c>
      <c r="C15" s="3"/>
      <c r="D15" s="3" t="s">
        <v>32</v>
      </c>
      <c r="E15" s="3" t="s">
        <v>35</v>
      </c>
      <c r="F15" s="3" t="s">
        <v>36</v>
      </c>
      <c r="G15" s="3" t="s">
        <v>37</v>
      </c>
      <c r="H15" s="3"/>
      <c r="I15" s="3"/>
      <c r="J15" s="3" t="s">
        <v>18</v>
      </c>
      <c r="K15" s="3" t="s">
        <v>39</v>
      </c>
      <c r="L15" s="3" t="s">
        <v>38</v>
      </c>
      <c r="M15" s="3">
        <v>9.6</v>
      </c>
      <c r="N15" s="3">
        <v>4</v>
      </c>
      <c r="O15" s="89"/>
      <c r="P15" s="89"/>
      <c r="Q15" s="89"/>
      <c r="R15" s="89"/>
    </row>
    <row r="16" spans="1:20" ht="18.75">
      <c r="A16" s="90">
        <v>43191</v>
      </c>
      <c r="B16" s="4">
        <v>830</v>
      </c>
      <c r="C16" s="3"/>
      <c r="D16" s="19" t="s">
        <v>36</v>
      </c>
      <c r="E16" s="19" t="s">
        <v>37</v>
      </c>
      <c r="F16" s="19" t="s">
        <v>454</v>
      </c>
      <c r="G16" s="19" t="s">
        <v>455</v>
      </c>
      <c r="H16" s="3"/>
      <c r="I16" s="3"/>
      <c r="J16" s="19" t="s">
        <v>18</v>
      </c>
      <c r="K16" s="19" t="s">
        <v>457</v>
      </c>
      <c r="L16" s="19" t="s">
        <v>458</v>
      </c>
      <c r="M16" s="19">
        <v>9.6</v>
      </c>
      <c r="N16" s="19" t="s">
        <v>459</v>
      </c>
      <c r="O16" s="88">
        <v>7613</v>
      </c>
      <c r="P16" s="88">
        <v>7761</v>
      </c>
      <c r="Q16" s="88">
        <f>P16-O16</f>
        <v>148</v>
      </c>
      <c r="R16" s="88"/>
    </row>
    <row r="17" spans="1:18" ht="18.75">
      <c r="A17" s="91"/>
      <c r="B17" s="4">
        <v>1143</v>
      </c>
      <c r="C17" s="19" t="s">
        <v>460</v>
      </c>
      <c r="D17" s="19" t="s">
        <v>454</v>
      </c>
      <c r="E17" s="19" t="s">
        <v>455</v>
      </c>
      <c r="F17" s="19" t="s">
        <v>36</v>
      </c>
      <c r="G17" s="19" t="s">
        <v>37</v>
      </c>
      <c r="H17" s="3"/>
      <c r="I17" s="3"/>
      <c r="J17" s="19" t="s">
        <v>18</v>
      </c>
      <c r="K17" s="19" t="s">
        <v>457</v>
      </c>
      <c r="L17" s="19" t="s">
        <v>458</v>
      </c>
      <c r="M17" s="19">
        <v>9.6</v>
      </c>
      <c r="N17" s="3">
        <v>13</v>
      </c>
      <c r="O17" s="93"/>
      <c r="P17" s="93"/>
      <c r="Q17" s="93"/>
      <c r="R17" s="93"/>
    </row>
    <row r="18" spans="1:18" ht="18.75">
      <c r="A18" s="91"/>
      <c r="B18" s="4">
        <v>1340</v>
      </c>
      <c r="C18" s="3"/>
      <c r="D18" s="19" t="s">
        <v>30</v>
      </c>
      <c r="E18" s="19" t="s">
        <v>31</v>
      </c>
      <c r="F18" s="19" t="s">
        <v>454</v>
      </c>
      <c r="G18" s="19" t="s">
        <v>455</v>
      </c>
      <c r="H18" s="3"/>
      <c r="I18" s="3"/>
      <c r="J18" s="19" t="s">
        <v>18</v>
      </c>
      <c r="K18" s="19" t="s">
        <v>457</v>
      </c>
      <c r="L18" s="19" t="s">
        <v>458</v>
      </c>
      <c r="M18" s="19">
        <v>9.6</v>
      </c>
      <c r="N18" s="3">
        <v>3</v>
      </c>
      <c r="O18" s="93"/>
      <c r="P18" s="93"/>
      <c r="Q18" s="93"/>
      <c r="R18" s="93"/>
    </row>
    <row r="19" spans="1:18" ht="18.75">
      <c r="A19" s="91"/>
      <c r="B19" s="4">
        <v>1428</v>
      </c>
      <c r="C19" s="19" t="s">
        <v>460</v>
      </c>
      <c r="D19" s="19" t="s">
        <v>454</v>
      </c>
      <c r="E19" s="19" t="s">
        <v>455</v>
      </c>
      <c r="F19" s="19" t="s">
        <v>36</v>
      </c>
      <c r="G19" s="19" t="s">
        <v>37</v>
      </c>
      <c r="H19" s="3"/>
      <c r="I19" s="3"/>
      <c r="J19" s="19" t="s">
        <v>18</v>
      </c>
      <c r="K19" s="19" t="s">
        <v>457</v>
      </c>
      <c r="L19" s="19" t="s">
        <v>458</v>
      </c>
      <c r="M19" s="19">
        <v>9.6</v>
      </c>
      <c r="N19" s="3">
        <v>14</v>
      </c>
      <c r="O19" s="93"/>
      <c r="P19" s="93"/>
      <c r="Q19" s="93"/>
      <c r="R19" s="93"/>
    </row>
    <row r="20" spans="1:18" ht="18.75">
      <c r="A20" s="91"/>
      <c r="B20" s="4">
        <v>1537</v>
      </c>
      <c r="C20" s="19" t="s">
        <v>460</v>
      </c>
      <c r="D20" s="19" t="s">
        <v>454</v>
      </c>
      <c r="E20" s="19" t="s">
        <v>455</v>
      </c>
      <c r="F20" s="19" t="s">
        <v>36</v>
      </c>
      <c r="G20" s="19" t="s">
        <v>37</v>
      </c>
      <c r="H20" s="3"/>
      <c r="I20" s="3"/>
      <c r="J20" s="19" t="s">
        <v>18</v>
      </c>
      <c r="K20" s="19" t="s">
        <v>457</v>
      </c>
      <c r="L20" s="19" t="s">
        <v>458</v>
      </c>
      <c r="M20" s="19">
        <v>9.6</v>
      </c>
      <c r="N20" s="3">
        <v>14</v>
      </c>
      <c r="O20" s="93"/>
      <c r="P20" s="93"/>
      <c r="Q20" s="93"/>
      <c r="R20" s="93"/>
    </row>
    <row r="21" spans="1:18" ht="18.75">
      <c r="A21" s="91"/>
      <c r="B21" s="4">
        <v>1642</v>
      </c>
      <c r="C21" s="19" t="s">
        <v>460</v>
      </c>
      <c r="D21" s="19" t="s">
        <v>454</v>
      </c>
      <c r="E21" s="19" t="s">
        <v>455</v>
      </c>
      <c r="F21" s="19" t="s">
        <v>36</v>
      </c>
      <c r="G21" s="19" t="s">
        <v>37</v>
      </c>
      <c r="H21" s="3"/>
      <c r="I21" s="3"/>
      <c r="J21" s="19" t="s">
        <v>18</v>
      </c>
      <c r="K21" s="19" t="s">
        <v>457</v>
      </c>
      <c r="L21" s="19" t="s">
        <v>458</v>
      </c>
      <c r="M21" s="19">
        <v>9.6</v>
      </c>
      <c r="N21" s="3">
        <v>14</v>
      </c>
      <c r="O21" s="93"/>
      <c r="P21" s="93"/>
      <c r="Q21" s="93"/>
      <c r="R21" s="93"/>
    </row>
    <row r="22" spans="1:18" ht="18.75">
      <c r="A22" s="91"/>
      <c r="B22" s="4">
        <v>2010</v>
      </c>
      <c r="C22" s="19" t="s">
        <v>461</v>
      </c>
      <c r="D22" s="19" t="s">
        <v>454</v>
      </c>
      <c r="E22" s="19" t="s">
        <v>456</v>
      </c>
      <c r="F22" s="19" t="s">
        <v>36</v>
      </c>
      <c r="G22" s="19" t="s">
        <v>37</v>
      </c>
      <c r="H22" s="3"/>
      <c r="I22" s="3"/>
      <c r="J22" s="19" t="s">
        <v>18</v>
      </c>
      <c r="K22" s="19" t="s">
        <v>457</v>
      </c>
      <c r="L22" s="19" t="s">
        <v>458</v>
      </c>
      <c r="M22" s="19">
        <v>9.6</v>
      </c>
      <c r="N22" s="3">
        <v>1</v>
      </c>
      <c r="O22" s="93"/>
      <c r="P22" s="93"/>
      <c r="Q22" s="93"/>
      <c r="R22" s="93"/>
    </row>
    <row r="23" spans="1:18" ht="18.75">
      <c r="A23" s="91"/>
      <c r="B23" s="4">
        <v>2039</v>
      </c>
      <c r="C23" s="19" t="s">
        <v>460</v>
      </c>
      <c r="D23" s="19" t="s">
        <v>454</v>
      </c>
      <c r="E23" s="19" t="s">
        <v>455</v>
      </c>
      <c r="F23" s="19" t="s">
        <v>36</v>
      </c>
      <c r="G23" s="19" t="s">
        <v>37</v>
      </c>
      <c r="H23" s="3"/>
      <c r="I23" s="3"/>
      <c r="J23" s="19" t="s">
        <v>18</v>
      </c>
      <c r="K23" s="19" t="s">
        <v>457</v>
      </c>
      <c r="L23" s="19" t="s">
        <v>458</v>
      </c>
      <c r="M23" s="19">
        <v>9.6</v>
      </c>
      <c r="N23" s="3">
        <v>13</v>
      </c>
      <c r="O23" s="93"/>
      <c r="P23" s="93"/>
      <c r="Q23" s="93"/>
      <c r="R23" s="93"/>
    </row>
    <row r="24" spans="1:18" ht="18.75">
      <c r="A24" s="91"/>
      <c r="B24" s="4">
        <v>2204</v>
      </c>
      <c r="C24" s="19" t="s">
        <v>460</v>
      </c>
      <c r="D24" s="19" t="s">
        <v>454</v>
      </c>
      <c r="E24" s="19" t="s">
        <v>455</v>
      </c>
      <c r="F24" s="19" t="s">
        <v>36</v>
      </c>
      <c r="G24" s="19" t="s">
        <v>37</v>
      </c>
      <c r="H24" s="3"/>
      <c r="I24" s="3"/>
      <c r="J24" s="19" t="s">
        <v>18</v>
      </c>
      <c r="K24" s="19" t="s">
        <v>457</v>
      </c>
      <c r="L24" s="19" t="s">
        <v>458</v>
      </c>
      <c r="M24" s="19">
        <v>9.6</v>
      </c>
      <c r="N24" s="3">
        <v>14</v>
      </c>
      <c r="O24" s="93"/>
      <c r="P24" s="93"/>
      <c r="Q24" s="93"/>
      <c r="R24" s="93"/>
    </row>
    <row r="25" spans="1:18" ht="18.75">
      <c r="A25" s="92"/>
      <c r="B25" s="4">
        <v>2329</v>
      </c>
      <c r="C25" s="19" t="s">
        <v>460</v>
      </c>
      <c r="D25" s="19" t="s">
        <v>454</v>
      </c>
      <c r="E25" s="19" t="s">
        <v>455</v>
      </c>
      <c r="F25" s="19" t="s">
        <v>36</v>
      </c>
      <c r="G25" s="19" t="s">
        <v>37</v>
      </c>
      <c r="H25" s="3"/>
      <c r="I25" s="3"/>
      <c r="J25" s="19" t="s">
        <v>18</v>
      </c>
      <c r="K25" s="19" t="s">
        <v>457</v>
      </c>
      <c r="L25" s="19" t="s">
        <v>458</v>
      </c>
      <c r="M25" s="19">
        <v>9.6</v>
      </c>
      <c r="N25" s="3">
        <v>13</v>
      </c>
      <c r="O25" s="89"/>
      <c r="P25" s="89"/>
      <c r="Q25" s="89"/>
      <c r="R25" s="89"/>
    </row>
    <row r="26" spans="1:18" ht="18.75">
      <c r="A26" s="90">
        <v>43191</v>
      </c>
      <c r="B26" s="4">
        <v>830</v>
      </c>
      <c r="C26" s="3"/>
      <c r="D26" s="19" t="s">
        <v>36</v>
      </c>
      <c r="E26" s="19" t="s">
        <v>37</v>
      </c>
      <c r="F26" s="19" t="s">
        <v>30</v>
      </c>
      <c r="G26" s="19" t="s">
        <v>464</v>
      </c>
      <c r="H26" s="3"/>
      <c r="I26" s="3"/>
      <c r="J26" s="19" t="s">
        <v>18</v>
      </c>
      <c r="K26" s="19" t="s">
        <v>465</v>
      </c>
      <c r="L26" s="19" t="s">
        <v>466</v>
      </c>
      <c r="M26" s="19">
        <v>9.6</v>
      </c>
      <c r="N26" s="19" t="s">
        <v>468</v>
      </c>
      <c r="O26" s="88">
        <v>5380</v>
      </c>
      <c r="P26" s="88">
        <v>5399</v>
      </c>
      <c r="Q26" s="88">
        <f>P26-O26</f>
        <v>19</v>
      </c>
      <c r="R26" s="88"/>
    </row>
    <row r="27" spans="1:18" ht="18.75">
      <c r="A27" s="91"/>
      <c r="B27" s="4">
        <v>1100</v>
      </c>
      <c r="C27" s="19" t="s">
        <v>467</v>
      </c>
      <c r="D27" s="19" t="s">
        <v>30</v>
      </c>
      <c r="E27" s="19" t="s">
        <v>464</v>
      </c>
      <c r="F27" s="19" t="s">
        <v>36</v>
      </c>
      <c r="G27" s="19" t="s">
        <v>37</v>
      </c>
      <c r="H27" s="3"/>
      <c r="I27" s="3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93"/>
      <c r="P27" s="93"/>
      <c r="Q27" s="93"/>
      <c r="R27" s="93"/>
    </row>
    <row r="28" spans="1:18" ht="18.75">
      <c r="A28" s="91"/>
      <c r="B28" s="4">
        <v>1155</v>
      </c>
      <c r="C28" s="19" t="s">
        <v>467</v>
      </c>
      <c r="D28" s="19" t="s">
        <v>30</v>
      </c>
      <c r="E28" s="19" t="s">
        <v>464</v>
      </c>
      <c r="F28" s="19" t="s">
        <v>36</v>
      </c>
      <c r="G28" s="19" t="s">
        <v>37</v>
      </c>
      <c r="H28" s="3"/>
      <c r="I28" s="3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93"/>
      <c r="P28" s="93"/>
      <c r="Q28" s="93"/>
      <c r="R28" s="93"/>
    </row>
    <row r="29" spans="1:18" ht="18.75">
      <c r="A29" s="91"/>
      <c r="B29" s="4">
        <v>1612</v>
      </c>
      <c r="C29" s="19" t="s">
        <v>467</v>
      </c>
      <c r="D29" s="19" t="s">
        <v>30</v>
      </c>
      <c r="E29" s="19" t="s">
        <v>464</v>
      </c>
      <c r="F29" s="19" t="s">
        <v>36</v>
      </c>
      <c r="G29" s="19" t="s">
        <v>37</v>
      </c>
      <c r="H29" s="3"/>
      <c r="I29" s="3"/>
      <c r="J29" s="19" t="s">
        <v>18</v>
      </c>
      <c r="K29" s="19" t="s">
        <v>465</v>
      </c>
      <c r="L29" s="19" t="s">
        <v>466</v>
      </c>
      <c r="M29" s="19">
        <v>9.6</v>
      </c>
      <c r="N29" s="19">
        <v>14</v>
      </c>
      <c r="O29" s="93"/>
      <c r="P29" s="93"/>
      <c r="Q29" s="93"/>
      <c r="R29" s="93"/>
    </row>
    <row r="30" spans="1:18" ht="18.75">
      <c r="A30" s="91"/>
      <c r="B30" s="4">
        <v>1959</v>
      </c>
      <c r="C30" s="19" t="s">
        <v>467</v>
      </c>
      <c r="D30" s="19" t="s">
        <v>30</v>
      </c>
      <c r="E30" s="19" t="s">
        <v>464</v>
      </c>
      <c r="F30" s="19" t="s">
        <v>36</v>
      </c>
      <c r="G30" s="19" t="s">
        <v>37</v>
      </c>
      <c r="H30" s="3"/>
      <c r="I30" s="3"/>
      <c r="J30" s="19" t="s">
        <v>18</v>
      </c>
      <c r="K30" s="19" t="s">
        <v>465</v>
      </c>
      <c r="L30" s="19" t="s">
        <v>466</v>
      </c>
      <c r="M30" s="19">
        <v>9.6</v>
      </c>
      <c r="N30" s="19">
        <v>14</v>
      </c>
      <c r="O30" s="93"/>
      <c r="P30" s="93"/>
      <c r="Q30" s="93"/>
      <c r="R30" s="93"/>
    </row>
    <row r="31" spans="1:18" ht="18.75">
      <c r="A31" s="91"/>
      <c r="B31" s="4">
        <v>2202</v>
      </c>
      <c r="C31" s="19" t="s">
        <v>467</v>
      </c>
      <c r="D31" s="19" t="s">
        <v>30</v>
      </c>
      <c r="E31" s="19" t="s">
        <v>464</v>
      </c>
      <c r="F31" s="19" t="s">
        <v>36</v>
      </c>
      <c r="G31" s="19" t="s">
        <v>37</v>
      </c>
      <c r="H31" s="3"/>
      <c r="I31" s="3"/>
      <c r="J31" s="19" t="s">
        <v>18</v>
      </c>
      <c r="K31" s="19" t="s">
        <v>465</v>
      </c>
      <c r="L31" s="19" t="s">
        <v>466</v>
      </c>
      <c r="M31" s="19">
        <v>9.6</v>
      </c>
      <c r="N31" s="19">
        <v>14</v>
      </c>
      <c r="O31" s="93"/>
      <c r="P31" s="93"/>
      <c r="Q31" s="93"/>
      <c r="R31" s="93"/>
    </row>
    <row r="32" spans="1:18" ht="18.75">
      <c r="A32" s="92"/>
      <c r="B32" s="4">
        <v>2345</v>
      </c>
      <c r="C32" s="19" t="s">
        <v>467</v>
      </c>
      <c r="D32" s="19" t="s">
        <v>30</v>
      </c>
      <c r="E32" s="19" t="s">
        <v>464</v>
      </c>
      <c r="F32" s="19" t="s">
        <v>36</v>
      </c>
      <c r="G32" s="19" t="s">
        <v>37</v>
      </c>
      <c r="H32" s="3"/>
      <c r="I32" s="3"/>
      <c r="J32" s="19" t="s">
        <v>18</v>
      </c>
      <c r="K32" s="19" t="s">
        <v>465</v>
      </c>
      <c r="L32" s="19" t="s">
        <v>466</v>
      </c>
      <c r="M32" s="19">
        <v>9.6</v>
      </c>
      <c r="N32" s="19">
        <v>14</v>
      </c>
      <c r="O32" s="89"/>
      <c r="P32" s="89"/>
      <c r="Q32" s="89"/>
      <c r="R32" s="89"/>
    </row>
    <row r="33" spans="1:18" ht="18.75">
      <c r="A33" s="90">
        <v>43191</v>
      </c>
      <c r="B33" s="4">
        <v>900</v>
      </c>
      <c r="C33" s="3"/>
      <c r="D33" s="19" t="s">
        <v>30</v>
      </c>
      <c r="E33" s="19" t="s">
        <v>31</v>
      </c>
      <c r="F33" s="19" t="s">
        <v>32</v>
      </c>
      <c r="G33" s="19" t="s">
        <v>471</v>
      </c>
      <c r="H33" s="3"/>
      <c r="I33" s="3"/>
      <c r="J33" s="19" t="s">
        <v>18</v>
      </c>
      <c r="K33" s="19" t="s">
        <v>473</v>
      </c>
      <c r="L33" s="19" t="s">
        <v>474</v>
      </c>
      <c r="M33" s="19">
        <v>9.6</v>
      </c>
      <c r="N33" s="3">
        <v>10</v>
      </c>
      <c r="O33" s="88">
        <v>6915</v>
      </c>
      <c r="P33" s="88">
        <v>6975</v>
      </c>
      <c r="Q33" s="88">
        <f>P33-O33</f>
        <v>60</v>
      </c>
      <c r="R33" s="88"/>
    </row>
    <row r="34" spans="1:18" ht="18.75">
      <c r="A34" s="91"/>
      <c r="B34" s="4">
        <v>930</v>
      </c>
      <c r="C34" s="3"/>
      <c r="D34" s="19" t="s">
        <v>32</v>
      </c>
      <c r="E34" s="19" t="s">
        <v>471</v>
      </c>
      <c r="F34" s="19" t="s">
        <v>30</v>
      </c>
      <c r="G34" s="19" t="s">
        <v>31</v>
      </c>
      <c r="H34" s="3"/>
      <c r="I34" s="3"/>
      <c r="J34" s="19" t="s">
        <v>18</v>
      </c>
      <c r="K34" s="19" t="s">
        <v>473</v>
      </c>
      <c r="L34" s="19" t="s">
        <v>474</v>
      </c>
      <c r="M34" s="19">
        <v>9.6</v>
      </c>
      <c r="N34" s="3">
        <v>2</v>
      </c>
      <c r="O34" s="93"/>
      <c r="P34" s="93"/>
      <c r="Q34" s="93"/>
      <c r="R34" s="93"/>
    </row>
    <row r="35" spans="1:18" ht="18.75">
      <c r="A35" s="91"/>
      <c r="B35" s="4">
        <v>1345</v>
      </c>
      <c r="C35" s="3"/>
      <c r="D35" s="19" t="s">
        <v>30</v>
      </c>
      <c r="E35" s="19" t="s">
        <v>31</v>
      </c>
      <c r="F35" s="19" t="s">
        <v>36</v>
      </c>
      <c r="G35" s="19" t="s">
        <v>37</v>
      </c>
      <c r="H35" s="3"/>
      <c r="I35" s="3"/>
      <c r="J35" s="19" t="s">
        <v>18</v>
      </c>
      <c r="K35" s="19" t="s">
        <v>473</v>
      </c>
      <c r="L35" s="19" t="s">
        <v>474</v>
      </c>
      <c r="M35" s="19">
        <v>9.6</v>
      </c>
      <c r="N35" s="3">
        <v>10</v>
      </c>
      <c r="O35" s="93"/>
      <c r="P35" s="93"/>
      <c r="Q35" s="93"/>
      <c r="R35" s="93"/>
    </row>
    <row r="36" spans="1:18" ht="18.75">
      <c r="A36" s="91"/>
      <c r="B36" s="4">
        <v>1440</v>
      </c>
      <c r="C36" s="3"/>
      <c r="D36" s="19" t="s">
        <v>36</v>
      </c>
      <c r="E36" s="19" t="s">
        <v>37</v>
      </c>
      <c r="F36" s="19" t="s">
        <v>32</v>
      </c>
      <c r="G36" s="19" t="s">
        <v>471</v>
      </c>
      <c r="H36" s="3"/>
      <c r="I36" s="3"/>
      <c r="J36" s="19" t="s">
        <v>18</v>
      </c>
      <c r="K36" s="19" t="s">
        <v>473</v>
      </c>
      <c r="L36" s="19" t="s">
        <v>474</v>
      </c>
      <c r="M36" s="19">
        <v>9.6</v>
      </c>
      <c r="N36" s="3">
        <v>5</v>
      </c>
      <c r="O36" s="93"/>
      <c r="P36" s="93"/>
      <c r="Q36" s="93"/>
      <c r="R36" s="93"/>
    </row>
    <row r="37" spans="1:18" ht="18.75">
      <c r="A37" s="91"/>
      <c r="B37" s="4">
        <v>1520</v>
      </c>
      <c r="C37" s="3"/>
      <c r="D37" s="19" t="s">
        <v>32</v>
      </c>
      <c r="E37" s="19" t="s">
        <v>471</v>
      </c>
      <c r="F37" s="19" t="s">
        <v>30</v>
      </c>
      <c r="G37" s="19" t="s">
        <v>31</v>
      </c>
      <c r="H37" s="3"/>
      <c r="I37" s="3"/>
      <c r="J37" s="19" t="s">
        <v>18</v>
      </c>
      <c r="K37" s="19" t="s">
        <v>473</v>
      </c>
      <c r="L37" s="19" t="s">
        <v>474</v>
      </c>
      <c r="M37" s="19">
        <v>9.6</v>
      </c>
      <c r="N37" s="3">
        <v>3</v>
      </c>
      <c r="O37" s="93"/>
      <c r="P37" s="93"/>
      <c r="Q37" s="93"/>
      <c r="R37" s="93"/>
    </row>
    <row r="38" spans="1:18" ht="18.75">
      <c r="A38" s="91"/>
      <c r="B38" s="4">
        <v>1545</v>
      </c>
      <c r="C38" s="3"/>
      <c r="D38" s="19" t="s">
        <v>30</v>
      </c>
      <c r="E38" s="19" t="s">
        <v>31</v>
      </c>
      <c r="F38" s="19" t="s">
        <v>36</v>
      </c>
      <c r="G38" s="19" t="s">
        <v>475</v>
      </c>
      <c r="H38" s="3"/>
      <c r="I38" s="3"/>
      <c r="J38" s="19" t="s">
        <v>18</v>
      </c>
      <c r="K38" s="19" t="s">
        <v>473</v>
      </c>
      <c r="L38" s="19" t="s">
        <v>474</v>
      </c>
      <c r="M38" s="19">
        <v>9.6</v>
      </c>
      <c r="N38" s="3">
        <v>3</v>
      </c>
      <c r="O38" s="93"/>
      <c r="P38" s="93"/>
      <c r="Q38" s="93"/>
      <c r="R38" s="93"/>
    </row>
    <row r="39" spans="1:18" ht="18.75">
      <c r="A39" s="91"/>
      <c r="B39" s="4">
        <v>1719</v>
      </c>
      <c r="C39" s="19" t="s">
        <v>460</v>
      </c>
      <c r="D39" s="19" t="s">
        <v>454</v>
      </c>
      <c r="E39" s="19" t="s">
        <v>455</v>
      </c>
      <c r="F39" s="19" t="s">
        <v>36</v>
      </c>
      <c r="G39" s="19" t="s">
        <v>37</v>
      </c>
      <c r="H39" s="3"/>
      <c r="I39" s="3"/>
      <c r="J39" s="19" t="s">
        <v>18</v>
      </c>
      <c r="K39" s="19" t="s">
        <v>473</v>
      </c>
      <c r="L39" s="19" t="s">
        <v>474</v>
      </c>
      <c r="M39" s="19">
        <v>9.6</v>
      </c>
      <c r="N39" s="3">
        <v>14</v>
      </c>
      <c r="O39" s="93"/>
      <c r="P39" s="93"/>
      <c r="Q39" s="93"/>
      <c r="R39" s="93"/>
    </row>
    <row r="40" spans="1:18" ht="18.75">
      <c r="A40" s="91"/>
      <c r="B40" s="4">
        <v>2121</v>
      </c>
      <c r="C40" s="19" t="s">
        <v>460</v>
      </c>
      <c r="D40" s="19" t="s">
        <v>454</v>
      </c>
      <c r="E40" s="19" t="s">
        <v>455</v>
      </c>
      <c r="F40" s="19" t="s">
        <v>36</v>
      </c>
      <c r="G40" s="19" t="s">
        <v>37</v>
      </c>
      <c r="H40" s="3"/>
      <c r="I40" s="3"/>
      <c r="J40" s="19" t="s">
        <v>18</v>
      </c>
      <c r="K40" s="19" t="s">
        <v>473</v>
      </c>
      <c r="L40" s="19" t="s">
        <v>474</v>
      </c>
      <c r="M40" s="19">
        <v>9.6</v>
      </c>
      <c r="N40" s="3">
        <v>14</v>
      </c>
      <c r="O40" s="93"/>
      <c r="P40" s="93"/>
      <c r="Q40" s="93"/>
      <c r="R40" s="93"/>
    </row>
    <row r="41" spans="1:18" ht="18.75">
      <c r="A41" s="91"/>
      <c r="B41" s="4">
        <v>2245</v>
      </c>
      <c r="C41" s="3"/>
      <c r="D41" s="88" t="s">
        <v>30</v>
      </c>
      <c r="E41" s="19" t="s">
        <v>464</v>
      </c>
      <c r="F41" s="88" t="s">
        <v>36</v>
      </c>
      <c r="G41" s="88" t="s">
        <v>37</v>
      </c>
      <c r="H41" s="3"/>
      <c r="I41" s="3"/>
      <c r="J41" s="19" t="s">
        <v>18</v>
      </c>
      <c r="K41" s="19" t="s">
        <v>473</v>
      </c>
      <c r="L41" s="19" t="s">
        <v>474</v>
      </c>
      <c r="M41" s="19">
        <v>9.6</v>
      </c>
      <c r="N41" s="3">
        <v>8</v>
      </c>
      <c r="O41" s="93"/>
      <c r="P41" s="93"/>
      <c r="Q41" s="93"/>
      <c r="R41" s="93"/>
    </row>
    <row r="42" spans="1:18" ht="18.75">
      <c r="A42" s="92"/>
      <c r="B42" s="4">
        <v>2250</v>
      </c>
      <c r="C42" s="3"/>
      <c r="D42" s="89"/>
      <c r="E42" s="19" t="s">
        <v>472</v>
      </c>
      <c r="F42" s="89"/>
      <c r="G42" s="89"/>
      <c r="H42" s="3"/>
      <c r="I42" s="3"/>
      <c r="J42" s="19" t="s">
        <v>18</v>
      </c>
      <c r="K42" s="19" t="s">
        <v>473</v>
      </c>
      <c r="L42" s="19" t="s">
        <v>474</v>
      </c>
      <c r="M42" s="19">
        <v>9.6</v>
      </c>
      <c r="N42" s="3">
        <v>3</v>
      </c>
      <c r="O42" s="89"/>
      <c r="P42" s="89"/>
      <c r="Q42" s="89"/>
      <c r="R42" s="89"/>
    </row>
    <row r="43" spans="1:18" ht="18.75">
      <c r="A43" s="90">
        <v>43191</v>
      </c>
      <c r="B43" s="94">
        <v>830</v>
      </c>
      <c r="C43" s="88"/>
      <c r="D43" s="88" t="s">
        <v>30</v>
      </c>
      <c r="E43" s="88" t="s">
        <v>31</v>
      </c>
      <c r="F43" s="88" t="s">
        <v>36</v>
      </c>
      <c r="G43" s="19" t="s">
        <v>478</v>
      </c>
      <c r="H43" s="3"/>
      <c r="I43" s="3"/>
      <c r="J43" s="19" t="s">
        <v>18</v>
      </c>
      <c r="K43" s="19" t="s">
        <v>483</v>
      </c>
      <c r="L43" s="19" t="s">
        <v>484</v>
      </c>
      <c r="M43" s="19">
        <v>9.6</v>
      </c>
      <c r="N43" s="88">
        <v>12</v>
      </c>
      <c r="O43" s="88">
        <v>5322</v>
      </c>
      <c r="P43" s="88">
        <v>5363</v>
      </c>
      <c r="Q43" s="88">
        <f>P43-O43</f>
        <v>41</v>
      </c>
      <c r="R43" s="88"/>
    </row>
    <row r="44" spans="1:18" ht="18.75">
      <c r="A44" s="91"/>
      <c r="B44" s="95"/>
      <c r="C44" s="93"/>
      <c r="D44" s="93"/>
      <c r="E44" s="93"/>
      <c r="F44" s="93"/>
      <c r="G44" s="19" t="s">
        <v>479</v>
      </c>
      <c r="H44" s="3"/>
      <c r="I44" s="3"/>
      <c r="J44" s="19" t="s">
        <v>18</v>
      </c>
      <c r="K44" s="19" t="s">
        <v>483</v>
      </c>
      <c r="L44" s="19" t="s">
        <v>484</v>
      </c>
      <c r="M44" s="19">
        <v>9.6</v>
      </c>
      <c r="N44" s="93"/>
      <c r="O44" s="93"/>
      <c r="P44" s="93"/>
      <c r="Q44" s="93"/>
      <c r="R44" s="93"/>
    </row>
    <row r="45" spans="1:18" ht="18.75">
      <c r="A45" s="91"/>
      <c r="B45" s="95"/>
      <c r="C45" s="93"/>
      <c r="D45" s="93"/>
      <c r="E45" s="93"/>
      <c r="F45" s="89"/>
      <c r="G45" s="19" t="s">
        <v>480</v>
      </c>
      <c r="H45" s="3"/>
      <c r="I45" s="3"/>
      <c r="J45" s="19" t="s">
        <v>18</v>
      </c>
      <c r="K45" s="19" t="s">
        <v>483</v>
      </c>
      <c r="L45" s="19" t="s">
        <v>484</v>
      </c>
      <c r="M45" s="19">
        <v>9.6</v>
      </c>
      <c r="N45" s="93"/>
      <c r="O45" s="93"/>
      <c r="P45" s="93"/>
      <c r="Q45" s="93"/>
      <c r="R45" s="93"/>
    </row>
    <row r="46" spans="1:18" ht="18.75">
      <c r="A46" s="91"/>
      <c r="B46" s="96"/>
      <c r="C46" s="89"/>
      <c r="D46" s="89"/>
      <c r="E46" s="89"/>
      <c r="F46" s="19" t="s">
        <v>481</v>
      </c>
      <c r="G46" s="19" t="s">
        <v>482</v>
      </c>
      <c r="H46" s="3"/>
      <c r="I46" s="3"/>
      <c r="J46" s="19" t="s">
        <v>18</v>
      </c>
      <c r="K46" s="19" t="s">
        <v>483</v>
      </c>
      <c r="L46" s="19" t="s">
        <v>484</v>
      </c>
      <c r="M46" s="19">
        <v>9.6</v>
      </c>
      <c r="N46" s="89"/>
      <c r="O46" s="93"/>
      <c r="P46" s="93"/>
      <c r="Q46" s="93"/>
      <c r="R46" s="93"/>
    </row>
    <row r="47" spans="1:18" ht="18.75">
      <c r="A47" s="91"/>
      <c r="B47" s="4">
        <v>1400</v>
      </c>
      <c r="C47" s="19" t="s">
        <v>467</v>
      </c>
      <c r="D47" s="19" t="s">
        <v>30</v>
      </c>
      <c r="E47" s="19" t="s">
        <v>464</v>
      </c>
      <c r="F47" s="19" t="s">
        <v>36</v>
      </c>
      <c r="G47" s="19" t="s">
        <v>37</v>
      </c>
      <c r="H47" s="3"/>
      <c r="I47" s="3"/>
      <c r="J47" s="19" t="s">
        <v>18</v>
      </c>
      <c r="K47" s="19" t="s">
        <v>483</v>
      </c>
      <c r="L47" s="19" t="s">
        <v>484</v>
      </c>
      <c r="M47" s="19">
        <v>9.6</v>
      </c>
      <c r="N47" s="3">
        <v>14</v>
      </c>
      <c r="O47" s="93"/>
      <c r="P47" s="93"/>
      <c r="Q47" s="93"/>
      <c r="R47" s="93"/>
    </row>
    <row r="48" spans="1:18" ht="18.75">
      <c r="A48" s="91"/>
      <c r="B48" s="4">
        <v>1505</v>
      </c>
      <c r="C48" s="19" t="s">
        <v>467</v>
      </c>
      <c r="D48" s="19" t="s">
        <v>30</v>
      </c>
      <c r="E48" s="19" t="s">
        <v>464</v>
      </c>
      <c r="F48" s="19" t="s">
        <v>36</v>
      </c>
      <c r="G48" s="19" t="s">
        <v>37</v>
      </c>
      <c r="H48" s="3"/>
      <c r="I48" s="3"/>
      <c r="J48" s="19" t="s">
        <v>18</v>
      </c>
      <c r="K48" s="19" t="s">
        <v>483</v>
      </c>
      <c r="L48" s="19" t="s">
        <v>484</v>
      </c>
      <c r="M48" s="19">
        <v>9.6</v>
      </c>
      <c r="N48" s="19">
        <v>14</v>
      </c>
      <c r="O48" s="93"/>
      <c r="P48" s="93"/>
      <c r="Q48" s="93"/>
      <c r="R48" s="93"/>
    </row>
    <row r="49" spans="1:18" ht="18.75">
      <c r="A49" s="91"/>
      <c r="B49" s="4">
        <v>1700</v>
      </c>
      <c r="C49" s="19" t="s">
        <v>467</v>
      </c>
      <c r="D49" s="19" t="s">
        <v>30</v>
      </c>
      <c r="E49" s="19" t="s">
        <v>464</v>
      </c>
      <c r="F49" s="19" t="s">
        <v>36</v>
      </c>
      <c r="G49" s="19" t="s">
        <v>37</v>
      </c>
      <c r="H49" s="3"/>
      <c r="I49" s="3"/>
      <c r="J49" s="19" t="s">
        <v>18</v>
      </c>
      <c r="K49" s="19" t="s">
        <v>483</v>
      </c>
      <c r="L49" s="19" t="s">
        <v>484</v>
      </c>
      <c r="M49" s="19">
        <v>9.6</v>
      </c>
      <c r="N49" s="19">
        <v>14</v>
      </c>
      <c r="O49" s="93"/>
      <c r="P49" s="93"/>
      <c r="Q49" s="93"/>
      <c r="R49" s="93"/>
    </row>
    <row r="50" spans="1:18" ht="18.75">
      <c r="A50" s="91"/>
      <c r="B50" s="4">
        <v>2100</v>
      </c>
      <c r="C50" s="19" t="s">
        <v>467</v>
      </c>
      <c r="D50" s="19" t="s">
        <v>30</v>
      </c>
      <c r="E50" s="19" t="s">
        <v>464</v>
      </c>
      <c r="F50" s="19" t="s">
        <v>36</v>
      </c>
      <c r="G50" s="19" t="s">
        <v>37</v>
      </c>
      <c r="H50" s="3"/>
      <c r="I50" s="3"/>
      <c r="J50" s="19" t="s">
        <v>18</v>
      </c>
      <c r="K50" s="19" t="s">
        <v>483</v>
      </c>
      <c r="L50" s="19" t="s">
        <v>484</v>
      </c>
      <c r="M50" s="19">
        <v>9.6</v>
      </c>
      <c r="N50" s="19">
        <v>14</v>
      </c>
      <c r="O50" s="93"/>
      <c r="P50" s="93"/>
      <c r="Q50" s="93"/>
      <c r="R50" s="93"/>
    </row>
    <row r="51" spans="1:18" ht="18.75">
      <c r="A51" s="92"/>
      <c r="B51" s="4">
        <v>8</v>
      </c>
      <c r="C51" s="19" t="s">
        <v>460</v>
      </c>
      <c r="D51" s="19" t="s">
        <v>454</v>
      </c>
      <c r="E51" s="19" t="s">
        <v>455</v>
      </c>
      <c r="F51" s="19" t="s">
        <v>36</v>
      </c>
      <c r="G51" s="19" t="s">
        <v>37</v>
      </c>
      <c r="H51" s="3"/>
      <c r="I51" s="3"/>
      <c r="J51" s="19" t="s">
        <v>18</v>
      </c>
      <c r="K51" s="19" t="s">
        <v>483</v>
      </c>
      <c r="L51" s="19" t="s">
        <v>484</v>
      </c>
      <c r="M51" s="19">
        <v>9.6</v>
      </c>
      <c r="N51" s="3">
        <v>11</v>
      </c>
      <c r="O51" s="89"/>
      <c r="P51" s="89"/>
      <c r="Q51" s="89"/>
      <c r="R51" s="89"/>
    </row>
    <row r="52" spans="1:18" ht="18.75">
      <c r="A52" s="3"/>
      <c r="B52" s="4"/>
      <c r="C52" s="3"/>
      <c r="D52" s="3"/>
      <c r="E52" s="3"/>
      <c r="F52" s="3"/>
      <c r="G52" s="3"/>
      <c r="H52" s="3"/>
      <c r="I52" s="3"/>
      <c r="J52" s="3"/>
      <c r="K52" s="19"/>
      <c r="L52" s="3"/>
      <c r="M52" s="3"/>
      <c r="N52" s="3"/>
      <c r="O52" s="3"/>
      <c r="P52" s="3"/>
      <c r="Q52" s="3"/>
      <c r="R52" s="3"/>
    </row>
    <row r="53" spans="1:18" ht="18.75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8.75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8.7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8.75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8.75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8.75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8.75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8.75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8.75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8.75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8.75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8.75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8.7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8.75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8.75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8.75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8.75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8.75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8.75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8.75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8.75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8.75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8.7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8.75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8.75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8.75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8.75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8.75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8.75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8.75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8.75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8.75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8.7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8.75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8.75">
      <c r="B87" s="4"/>
    </row>
    <row r="88" spans="1:18" ht="18.75">
      <c r="B88" s="4"/>
    </row>
  </sheetData>
  <mergeCells count="46">
    <mergeCell ref="N13:N14"/>
    <mergeCell ref="O2:O15"/>
    <mergeCell ref="P2:P15"/>
    <mergeCell ref="Q2:Q15"/>
    <mergeCell ref="R2:R15"/>
    <mergeCell ref="R16:R25"/>
    <mergeCell ref="A16:A25"/>
    <mergeCell ref="O26:O32"/>
    <mergeCell ref="P26:P32"/>
    <mergeCell ref="Q26:Q32"/>
    <mergeCell ref="R26:R32"/>
    <mergeCell ref="A26:A32"/>
    <mergeCell ref="A43:A51"/>
    <mergeCell ref="A2:A15"/>
    <mergeCell ref="O16:O25"/>
    <mergeCell ref="P16:P25"/>
    <mergeCell ref="Q16:Q25"/>
    <mergeCell ref="N2:N4"/>
    <mergeCell ref="B2:B4"/>
    <mergeCell ref="C2:C4"/>
    <mergeCell ref="D2:D4"/>
    <mergeCell ref="E2:E4"/>
    <mergeCell ref="F2:F4"/>
    <mergeCell ref="H2:H4"/>
    <mergeCell ref="I2:I4"/>
    <mergeCell ref="D13:D14"/>
    <mergeCell ref="F13:F14"/>
    <mergeCell ref="G13:G14"/>
    <mergeCell ref="N43:N46"/>
    <mergeCell ref="B43:B46"/>
    <mergeCell ref="C43:C46"/>
    <mergeCell ref="D43:D46"/>
    <mergeCell ref="E43:E46"/>
    <mergeCell ref="F43:F45"/>
    <mergeCell ref="P33:P42"/>
    <mergeCell ref="Q33:Q42"/>
    <mergeCell ref="R33:R42"/>
    <mergeCell ref="O43:O51"/>
    <mergeCell ref="P43:P51"/>
    <mergeCell ref="Q43:Q51"/>
    <mergeCell ref="R43:R51"/>
    <mergeCell ref="D41:D42"/>
    <mergeCell ref="F41:F42"/>
    <mergeCell ref="G41:G42"/>
    <mergeCell ref="A33:A42"/>
    <mergeCell ref="O33:O42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82"/>
  <sheetViews>
    <sheetView topLeftCell="A51" workbookViewId="0">
      <selection activeCell="D76" sqref="D76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90">
        <v>43200</v>
      </c>
      <c r="B2" s="75">
        <v>840</v>
      </c>
      <c r="C2" s="19"/>
      <c r="D2" s="19" t="s">
        <v>539</v>
      </c>
      <c r="E2" s="19" t="s">
        <v>634</v>
      </c>
      <c r="F2" s="19" t="s">
        <v>541</v>
      </c>
      <c r="G2" s="19" t="s">
        <v>650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12</v>
      </c>
      <c r="O2" s="88">
        <v>8226</v>
      </c>
      <c r="P2" s="88">
        <v>8335</v>
      </c>
      <c r="Q2" s="88">
        <f>P2-O2</f>
        <v>109</v>
      </c>
      <c r="R2" s="88"/>
    </row>
    <row r="3" spans="1:20" ht="18.75">
      <c r="A3" s="91"/>
      <c r="B3" s="75">
        <v>1452</v>
      </c>
      <c r="C3" s="19" t="s">
        <v>460</v>
      </c>
      <c r="D3" s="19" t="s">
        <v>454</v>
      </c>
      <c r="E3" s="19" t="s">
        <v>618</v>
      </c>
      <c r="F3" s="19" t="s">
        <v>548</v>
      </c>
      <c r="G3" s="19" t="s">
        <v>617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14</v>
      </c>
      <c r="O3" s="93"/>
      <c r="P3" s="93"/>
      <c r="Q3" s="93"/>
      <c r="R3" s="93"/>
    </row>
    <row r="4" spans="1:20" ht="18.75">
      <c r="A4" s="91"/>
      <c r="B4" s="75">
        <v>1643</v>
      </c>
      <c r="C4" s="19" t="s">
        <v>460</v>
      </c>
      <c r="D4" s="19" t="s">
        <v>454</v>
      </c>
      <c r="E4" s="19" t="s">
        <v>618</v>
      </c>
      <c r="F4" s="19" t="s">
        <v>548</v>
      </c>
      <c r="G4" s="19" t="s">
        <v>617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14</v>
      </c>
      <c r="O4" s="93"/>
      <c r="P4" s="93"/>
      <c r="Q4" s="93"/>
      <c r="R4" s="93"/>
    </row>
    <row r="5" spans="1:20" ht="18.75">
      <c r="A5" s="91"/>
      <c r="B5" s="75">
        <v>1742</v>
      </c>
      <c r="C5" s="19" t="s">
        <v>467</v>
      </c>
      <c r="D5" s="19" t="s">
        <v>539</v>
      </c>
      <c r="E5" s="19" t="s">
        <v>630</v>
      </c>
      <c r="F5" s="19" t="s">
        <v>548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13</v>
      </c>
      <c r="O5" s="93"/>
      <c r="P5" s="93"/>
      <c r="Q5" s="93"/>
      <c r="R5" s="93"/>
    </row>
    <row r="6" spans="1:20" ht="18.75">
      <c r="A6" s="91"/>
      <c r="B6" s="75">
        <v>2010</v>
      </c>
      <c r="C6" s="19" t="s">
        <v>461</v>
      </c>
      <c r="D6" s="88" t="s">
        <v>454</v>
      </c>
      <c r="E6" s="19" t="s">
        <v>620</v>
      </c>
      <c r="F6" s="88" t="s">
        <v>548</v>
      </c>
      <c r="G6" s="88" t="s">
        <v>617</v>
      </c>
      <c r="H6" s="100"/>
      <c r="I6" s="101"/>
      <c r="J6" s="88" t="s">
        <v>652</v>
      </c>
      <c r="K6" s="88" t="s">
        <v>39</v>
      </c>
      <c r="L6" s="88" t="s">
        <v>622</v>
      </c>
      <c r="M6" s="88">
        <v>9.6</v>
      </c>
      <c r="N6" s="19">
        <v>1</v>
      </c>
      <c r="O6" s="93"/>
      <c r="P6" s="93"/>
      <c r="Q6" s="93"/>
      <c r="R6" s="93"/>
    </row>
    <row r="7" spans="1:20" ht="18.75">
      <c r="A7" s="91"/>
      <c r="B7" s="75">
        <v>2035</v>
      </c>
      <c r="C7" s="19" t="s">
        <v>460</v>
      </c>
      <c r="D7" s="89"/>
      <c r="E7" s="19" t="s">
        <v>618</v>
      </c>
      <c r="F7" s="89"/>
      <c r="G7" s="89"/>
      <c r="H7" s="104"/>
      <c r="I7" s="105"/>
      <c r="J7" s="89"/>
      <c r="K7" s="89"/>
      <c r="L7" s="89"/>
      <c r="M7" s="89"/>
      <c r="N7" s="19">
        <v>13</v>
      </c>
      <c r="O7" s="93"/>
      <c r="P7" s="93"/>
      <c r="Q7" s="93"/>
      <c r="R7" s="93"/>
    </row>
    <row r="8" spans="1:20" ht="18.75">
      <c r="A8" s="91"/>
      <c r="B8" s="75">
        <v>2150</v>
      </c>
      <c r="C8" s="19" t="s">
        <v>460</v>
      </c>
      <c r="D8" s="19" t="s">
        <v>454</v>
      </c>
      <c r="E8" s="19" t="s">
        <v>618</v>
      </c>
      <c r="F8" s="19" t="s">
        <v>548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14</v>
      </c>
      <c r="O8" s="93"/>
      <c r="P8" s="93"/>
      <c r="Q8" s="93"/>
      <c r="R8" s="93"/>
    </row>
    <row r="9" spans="1:20" ht="18.75">
      <c r="A9" s="92"/>
      <c r="B9" s="75">
        <v>2330</v>
      </c>
      <c r="C9" s="19" t="s">
        <v>460</v>
      </c>
      <c r="D9" s="19" t="s">
        <v>454</v>
      </c>
      <c r="E9" s="19" t="s">
        <v>618</v>
      </c>
      <c r="F9" s="19" t="s">
        <v>548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14</v>
      </c>
      <c r="O9" s="89"/>
      <c r="P9" s="89"/>
      <c r="Q9" s="89"/>
      <c r="R9" s="89"/>
    </row>
    <row r="10" spans="1:20" ht="18.75">
      <c r="A10" s="90">
        <v>43200</v>
      </c>
      <c r="B10" s="75">
        <v>910</v>
      </c>
      <c r="C10" s="19"/>
      <c r="D10" s="19" t="s">
        <v>548</v>
      </c>
      <c r="E10" s="19" t="s">
        <v>617</v>
      </c>
      <c r="F10" s="19" t="s">
        <v>454</v>
      </c>
      <c r="G10" s="19" t="s">
        <v>618</v>
      </c>
      <c r="H10" s="19"/>
      <c r="I10" s="19"/>
      <c r="J10" s="19" t="s">
        <v>652</v>
      </c>
      <c r="K10" s="19" t="s">
        <v>457</v>
      </c>
      <c r="L10" s="19" t="s">
        <v>458</v>
      </c>
      <c r="M10" s="19">
        <v>9.6</v>
      </c>
      <c r="N10" s="19" t="s">
        <v>468</v>
      </c>
      <c r="O10" s="88">
        <v>8166</v>
      </c>
      <c r="P10" s="88">
        <v>8317</v>
      </c>
      <c r="Q10" s="88">
        <f>P10-O10</f>
        <v>151</v>
      </c>
      <c r="R10" s="88"/>
    </row>
    <row r="11" spans="1:20" ht="18.75">
      <c r="A11" s="91"/>
      <c r="B11" s="75">
        <v>1028</v>
      </c>
      <c r="C11" s="19" t="s">
        <v>460</v>
      </c>
      <c r="D11" s="19" t="s">
        <v>454</v>
      </c>
      <c r="E11" s="19" t="s">
        <v>618</v>
      </c>
      <c r="F11" s="19" t="s">
        <v>548</v>
      </c>
      <c r="G11" s="19" t="s">
        <v>617</v>
      </c>
      <c r="H11" s="19"/>
      <c r="I11" s="19"/>
      <c r="J11" s="19" t="s">
        <v>652</v>
      </c>
      <c r="K11" s="19" t="s">
        <v>457</v>
      </c>
      <c r="L11" s="19" t="s">
        <v>458</v>
      </c>
      <c r="M11" s="19">
        <v>9.6</v>
      </c>
      <c r="N11" s="19">
        <v>13</v>
      </c>
      <c r="O11" s="93"/>
      <c r="P11" s="93"/>
      <c r="Q11" s="93"/>
      <c r="R11" s="93"/>
    </row>
    <row r="12" spans="1:20" ht="18.75">
      <c r="A12" s="91"/>
      <c r="B12" s="75">
        <v>1200</v>
      </c>
      <c r="C12" s="19" t="s">
        <v>460</v>
      </c>
      <c r="D12" s="19" t="s">
        <v>454</v>
      </c>
      <c r="E12" s="19" t="s">
        <v>618</v>
      </c>
      <c r="F12" s="19" t="s">
        <v>548</v>
      </c>
      <c r="G12" s="19" t="s">
        <v>617</v>
      </c>
      <c r="H12" s="19"/>
      <c r="I12" s="19"/>
      <c r="J12" s="19" t="s">
        <v>652</v>
      </c>
      <c r="K12" s="19" t="s">
        <v>457</v>
      </c>
      <c r="L12" s="19" t="s">
        <v>458</v>
      </c>
      <c r="M12" s="19">
        <v>9.6</v>
      </c>
      <c r="N12" s="19">
        <v>14</v>
      </c>
      <c r="O12" s="93"/>
      <c r="P12" s="93"/>
      <c r="Q12" s="93"/>
      <c r="R12" s="93"/>
    </row>
    <row r="13" spans="1:20" ht="18.75">
      <c r="A13" s="91"/>
      <c r="B13" s="75">
        <v>1358</v>
      </c>
      <c r="C13" s="19" t="s">
        <v>460</v>
      </c>
      <c r="D13" s="19" t="s">
        <v>454</v>
      </c>
      <c r="E13" s="19" t="s">
        <v>618</v>
      </c>
      <c r="F13" s="19" t="s">
        <v>548</v>
      </c>
      <c r="G13" s="19" t="s">
        <v>617</v>
      </c>
      <c r="H13" s="19"/>
      <c r="I13" s="19"/>
      <c r="J13" s="19" t="s">
        <v>652</v>
      </c>
      <c r="K13" s="19" t="s">
        <v>457</v>
      </c>
      <c r="L13" s="19" t="s">
        <v>458</v>
      </c>
      <c r="M13" s="19">
        <v>9.6</v>
      </c>
      <c r="N13" s="19">
        <v>14</v>
      </c>
      <c r="O13" s="93"/>
      <c r="P13" s="93"/>
      <c r="Q13" s="93"/>
      <c r="R13" s="93"/>
    </row>
    <row r="14" spans="1:20" ht="18.75">
      <c r="A14" s="91"/>
      <c r="B14" s="75">
        <v>1520</v>
      </c>
      <c r="C14" s="19"/>
      <c r="D14" s="19" t="s">
        <v>539</v>
      </c>
      <c r="E14" s="19" t="s">
        <v>715</v>
      </c>
      <c r="F14" s="19" t="s">
        <v>454</v>
      </c>
      <c r="G14" s="19" t="s">
        <v>618</v>
      </c>
      <c r="H14" s="19"/>
      <c r="I14" s="19"/>
      <c r="J14" s="19" t="s">
        <v>652</v>
      </c>
      <c r="K14" s="19" t="s">
        <v>457</v>
      </c>
      <c r="L14" s="19" t="s">
        <v>458</v>
      </c>
      <c r="M14" s="19">
        <v>9.6</v>
      </c>
      <c r="N14" s="19" t="s">
        <v>468</v>
      </c>
      <c r="O14" s="93"/>
      <c r="P14" s="93"/>
      <c r="Q14" s="93"/>
      <c r="R14" s="93"/>
    </row>
    <row r="15" spans="1:20" ht="18.75">
      <c r="A15" s="91"/>
      <c r="B15" s="75">
        <v>1608</v>
      </c>
      <c r="C15" s="19" t="s">
        <v>460</v>
      </c>
      <c r="D15" s="19" t="s">
        <v>454</v>
      </c>
      <c r="E15" s="19" t="s">
        <v>618</v>
      </c>
      <c r="F15" s="19" t="s">
        <v>548</v>
      </c>
      <c r="G15" s="19" t="s">
        <v>617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14</v>
      </c>
      <c r="O15" s="93"/>
      <c r="P15" s="93"/>
      <c r="Q15" s="93"/>
      <c r="R15" s="93"/>
    </row>
    <row r="16" spans="1:20" ht="18.75">
      <c r="A16" s="91"/>
      <c r="B16" s="75">
        <v>1752</v>
      </c>
      <c r="C16" s="19" t="s">
        <v>460</v>
      </c>
      <c r="D16" s="19" t="s">
        <v>454</v>
      </c>
      <c r="E16" s="19" t="s">
        <v>618</v>
      </c>
      <c r="F16" s="19" t="s">
        <v>548</v>
      </c>
      <c r="G16" s="19" t="s">
        <v>617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>
        <v>10</v>
      </c>
      <c r="O16" s="93"/>
      <c r="P16" s="93"/>
      <c r="Q16" s="93"/>
      <c r="R16" s="93"/>
    </row>
    <row r="17" spans="1:18" ht="18.75">
      <c r="A17" s="91"/>
      <c r="B17" s="75">
        <v>2113</v>
      </c>
      <c r="C17" s="19" t="s">
        <v>460</v>
      </c>
      <c r="D17" s="19" t="s">
        <v>454</v>
      </c>
      <c r="E17" s="19" t="s">
        <v>618</v>
      </c>
      <c r="F17" s="19" t="s">
        <v>548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14</v>
      </c>
      <c r="O17" s="93"/>
      <c r="P17" s="93"/>
      <c r="Q17" s="93"/>
      <c r="R17" s="93"/>
    </row>
    <row r="18" spans="1:18" ht="18.75">
      <c r="A18" s="92"/>
      <c r="B18" s="75">
        <v>2235</v>
      </c>
      <c r="C18" s="19" t="s">
        <v>460</v>
      </c>
      <c r="D18" s="19" t="s">
        <v>454</v>
      </c>
      <c r="E18" s="19" t="s">
        <v>618</v>
      </c>
      <c r="F18" s="19" t="s">
        <v>548</v>
      </c>
      <c r="G18" s="19" t="s">
        <v>617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14</v>
      </c>
      <c r="O18" s="89"/>
      <c r="P18" s="89"/>
      <c r="Q18" s="89"/>
      <c r="R18" s="89"/>
    </row>
    <row r="19" spans="1:18" ht="18.75">
      <c r="A19" s="90">
        <v>43200</v>
      </c>
      <c r="B19" s="94">
        <v>820</v>
      </c>
      <c r="C19" s="88"/>
      <c r="D19" s="88" t="s">
        <v>539</v>
      </c>
      <c r="E19" s="88" t="s">
        <v>634</v>
      </c>
      <c r="F19" s="88" t="s">
        <v>548</v>
      </c>
      <c r="G19" s="19" t="s">
        <v>657</v>
      </c>
      <c r="H19" s="19"/>
      <c r="I19" s="19"/>
      <c r="J19" s="88" t="s">
        <v>652</v>
      </c>
      <c r="K19" s="88" t="s">
        <v>465</v>
      </c>
      <c r="L19" s="88" t="s">
        <v>38</v>
      </c>
      <c r="M19" s="88">
        <v>9.6</v>
      </c>
      <c r="N19" s="88">
        <v>14</v>
      </c>
      <c r="O19" s="88">
        <v>5979</v>
      </c>
      <c r="P19" s="88">
        <v>6023</v>
      </c>
      <c r="Q19" s="88">
        <f>P19-O19</f>
        <v>44</v>
      </c>
      <c r="R19" s="88"/>
    </row>
    <row r="20" spans="1:18" ht="18.75">
      <c r="A20" s="91"/>
      <c r="B20" s="95"/>
      <c r="C20" s="93"/>
      <c r="D20" s="93"/>
      <c r="E20" s="93"/>
      <c r="F20" s="93"/>
      <c r="G20" s="19" t="s">
        <v>627</v>
      </c>
      <c r="H20" s="19"/>
      <c r="I20" s="19"/>
      <c r="J20" s="93"/>
      <c r="K20" s="93"/>
      <c r="L20" s="93"/>
      <c r="M20" s="93"/>
      <c r="N20" s="93"/>
      <c r="O20" s="93"/>
      <c r="P20" s="93"/>
      <c r="Q20" s="93"/>
      <c r="R20" s="93"/>
    </row>
    <row r="21" spans="1:18" ht="18.75">
      <c r="A21" s="91"/>
      <c r="B21" s="95"/>
      <c r="C21" s="93"/>
      <c r="D21" s="93"/>
      <c r="E21" s="93"/>
      <c r="F21" s="93"/>
      <c r="G21" s="19" t="s">
        <v>628</v>
      </c>
      <c r="H21" s="19"/>
      <c r="I21" s="19"/>
      <c r="J21" s="93"/>
      <c r="K21" s="93"/>
      <c r="L21" s="93"/>
      <c r="M21" s="93"/>
      <c r="N21" s="93"/>
      <c r="O21" s="93"/>
      <c r="P21" s="93"/>
      <c r="Q21" s="93"/>
      <c r="R21" s="93"/>
    </row>
    <row r="22" spans="1:18" ht="18.75">
      <c r="A22" s="91"/>
      <c r="B22" s="96"/>
      <c r="C22" s="89"/>
      <c r="D22" s="89"/>
      <c r="E22" s="89"/>
      <c r="F22" s="89"/>
      <c r="G22" s="19" t="s">
        <v>629</v>
      </c>
      <c r="H22" s="19"/>
      <c r="I22" s="19"/>
      <c r="J22" s="89"/>
      <c r="K22" s="89"/>
      <c r="L22" s="89"/>
      <c r="M22" s="89"/>
      <c r="N22" s="89"/>
      <c r="O22" s="93"/>
      <c r="P22" s="93"/>
      <c r="Q22" s="93"/>
      <c r="R22" s="93"/>
    </row>
    <row r="23" spans="1:18" ht="18.75">
      <c r="A23" s="91"/>
      <c r="B23" s="75">
        <v>1146</v>
      </c>
      <c r="C23" s="19" t="s">
        <v>467</v>
      </c>
      <c r="D23" s="19" t="s">
        <v>539</v>
      </c>
      <c r="E23" s="19" t="s">
        <v>630</v>
      </c>
      <c r="F23" s="19" t="s">
        <v>548</v>
      </c>
      <c r="G23" s="19" t="s">
        <v>617</v>
      </c>
      <c r="H23" s="19"/>
      <c r="I23" s="19"/>
      <c r="J23" s="19" t="s">
        <v>652</v>
      </c>
      <c r="K23" s="19" t="s">
        <v>465</v>
      </c>
      <c r="L23" s="19" t="s">
        <v>38</v>
      </c>
      <c r="M23" s="19">
        <v>9.6</v>
      </c>
      <c r="N23" s="19">
        <v>14</v>
      </c>
      <c r="O23" s="93"/>
      <c r="P23" s="93"/>
      <c r="Q23" s="93"/>
      <c r="R23" s="93"/>
    </row>
    <row r="24" spans="1:18" ht="18.75">
      <c r="A24" s="91"/>
      <c r="B24" s="75">
        <v>1422</v>
      </c>
      <c r="C24" s="19" t="s">
        <v>467</v>
      </c>
      <c r="D24" s="19" t="s">
        <v>539</v>
      </c>
      <c r="E24" s="19" t="s">
        <v>630</v>
      </c>
      <c r="F24" s="19" t="s">
        <v>548</v>
      </c>
      <c r="G24" s="19" t="s">
        <v>617</v>
      </c>
      <c r="H24" s="19"/>
      <c r="I24" s="19"/>
      <c r="J24" s="19" t="s">
        <v>652</v>
      </c>
      <c r="K24" s="19" t="s">
        <v>465</v>
      </c>
      <c r="L24" s="19" t="s">
        <v>38</v>
      </c>
      <c r="M24" s="19">
        <v>9.6</v>
      </c>
      <c r="N24" s="19">
        <v>12</v>
      </c>
      <c r="O24" s="93"/>
      <c r="P24" s="93"/>
      <c r="Q24" s="93"/>
      <c r="R24" s="93"/>
    </row>
    <row r="25" spans="1:18" ht="18.75">
      <c r="A25" s="91"/>
      <c r="B25" s="75">
        <v>1518</v>
      </c>
      <c r="C25" s="19" t="s">
        <v>467</v>
      </c>
      <c r="D25" s="19" t="s">
        <v>539</v>
      </c>
      <c r="E25" s="19" t="s">
        <v>630</v>
      </c>
      <c r="F25" s="19" t="s">
        <v>548</v>
      </c>
      <c r="G25" s="19" t="s">
        <v>617</v>
      </c>
      <c r="H25" s="19"/>
      <c r="I25" s="19"/>
      <c r="J25" s="19" t="s">
        <v>652</v>
      </c>
      <c r="K25" s="19" t="s">
        <v>465</v>
      </c>
      <c r="L25" s="19" t="s">
        <v>38</v>
      </c>
      <c r="M25" s="19">
        <v>9.6</v>
      </c>
      <c r="N25" s="19">
        <v>14</v>
      </c>
      <c r="O25" s="93"/>
      <c r="P25" s="93"/>
      <c r="Q25" s="93"/>
      <c r="R25" s="93"/>
    </row>
    <row r="26" spans="1:18" ht="18.75">
      <c r="A26" s="91"/>
      <c r="B26" s="75">
        <v>1610</v>
      </c>
      <c r="C26" s="19" t="s">
        <v>467</v>
      </c>
      <c r="D26" s="19" t="s">
        <v>539</v>
      </c>
      <c r="E26" s="19" t="s">
        <v>630</v>
      </c>
      <c r="F26" s="19" t="s">
        <v>548</v>
      </c>
      <c r="G26" s="19" t="s">
        <v>617</v>
      </c>
      <c r="H26" s="19"/>
      <c r="I26" s="19"/>
      <c r="J26" s="19" t="s">
        <v>652</v>
      </c>
      <c r="K26" s="19" t="s">
        <v>465</v>
      </c>
      <c r="L26" s="19" t="s">
        <v>38</v>
      </c>
      <c r="M26" s="19">
        <v>9.6</v>
      </c>
      <c r="N26" s="19">
        <v>14</v>
      </c>
      <c r="O26" s="93"/>
      <c r="P26" s="93"/>
      <c r="Q26" s="93"/>
      <c r="R26" s="93"/>
    </row>
    <row r="27" spans="1:18" ht="18.75">
      <c r="A27" s="91"/>
      <c r="B27" s="75">
        <v>1712</v>
      </c>
      <c r="C27" s="19" t="s">
        <v>460</v>
      </c>
      <c r="D27" s="19" t="s">
        <v>454</v>
      </c>
      <c r="E27" s="19" t="s">
        <v>618</v>
      </c>
      <c r="F27" s="19" t="s">
        <v>548</v>
      </c>
      <c r="G27" s="19" t="s">
        <v>617</v>
      </c>
      <c r="H27" s="19"/>
      <c r="I27" s="19"/>
      <c r="J27" s="19" t="s">
        <v>652</v>
      </c>
      <c r="K27" s="19" t="s">
        <v>465</v>
      </c>
      <c r="L27" s="19" t="s">
        <v>38</v>
      </c>
      <c r="M27" s="19">
        <v>9.6</v>
      </c>
      <c r="N27" s="19">
        <v>14</v>
      </c>
      <c r="O27" s="93"/>
      <c r="P27" s="93"/>
      <c r="Q27" s="93"/>
      <c r="R27" s="93"/>
    </row>
    <row r="28" spans="1:18" ht="18.75">
      <c r="A28" s="91"/>
      <c r="B28" s="75">
        <v>2105</v>
      </c>
      <c r="C28" s="19" t="s">
        <v>467</v>
      </c>
      <c r="D28" s="19" t="s">
        <v>539</v>
      </c>
      <c r="E28" s="19" t="s">
        <v>630</v>
      </c>
      <c r="F28" s="19" t="s">
        <v>548</v>
      </c>
      <c r="G28" s="19" t="s">
        <v>617</v>
      </c>
      <c r="H28" s="19"/>
      <c r="I28" s="19"/>
      <c r="J28" s="19" t="s">
        <v>652</v>
      </c>
      <c r="K28" s="19" t="s">
        <v>465</v>
      </c>
      <c r="L28" s="19" t="s">
        <v>38</v>
      </c>
      <c r="M28" s="19">
        <v>9.6</v>
      </c>
      <c r="N28" s="19">
        <v>13</v>
      </c>
      <c r="O28" s="93"/>
      <c r="P28" s="93"/>
      <c r="Q28" s="93"/>
      <c r="R28" s="93"/>
    </row>
    <row r="29" spans="1:18" ht="18.75">
      <c r="A29" s="91"/>
      <c r="B29" s="75">
        <v>2245</v>
      </c>
      <c r="C29" s="19"/>
      <c r="D29" s="88" t="s">
        <v>539</v>
      </c>
      <c r="E29" s="19" t="s">
        <v>630</v>
      </c>
      <c r="F29" s="88" t="s">
        <v>548</v>
      </c>
      <c r="G29" s="88" t="s">
        <v>617</v>
      </c>
      <c r="H29" s="100"/>
      <c r="I29" s="101"/>
      <c r="J29" s="88" t="s">
        <v>652</v>
      </c>
      <c r="K29" s="88" t="s">
        <v>465</v>
      </c>
      <c r="L29" s="88" t="s">
        <v>38</v>
      </c>
      <c r="M29" s="88">
        <v>9.6</v>
      </c>
      <c r="N29" s="19">
        <v>8</v>
      </c>
      <c r="O29" s="93"/>
      <c r="P29" s="93"/>
      <c r="Q29" s="93"/>
      <c r="R29" s="93"/>
    </row>
    <row r="30" spans="1:18" ht="18.75">
      <c r="A30" s="91"/>
      <c r="B30" s="75">
        <v>2300</v>
      </c>
      <c r="C30" s="19"/>
      <c r="D30" s="89"/>
      <c r="E30" s="19" t="s">
        <v>641</v>
      </c>
      <c r="F30" s="89"/>
      <c r="G30" s="89"/>
      <c r="H30" s="104"/>
      <c r="I30" s="105"/>
      <c r="J30" s="89"/>
      <c r="K30" s="89"/>
      <c r="L30" s="89"/>
      <c r="M30" s="89"/>
      <c r="N30" s="19">
        <v>3</v>
      </c>
      <c r="O30" s="93"/>
      <c r="P30" s="93"/>
      <c r="Q30" s="93"/>
      <c r="R30" s="93"/>
    </row>
    <row r="31" spans="1:18" ht="18.75">
      <c r="A31" s="92"/>
      <c r="B31" s="75">
        <v>2356</v>
      </c>
      <c r="C31" s="19" t="s">
        <v>467</v>
      </c>
      <c r="D31" s="19" t="s">
        <v>539</v>
      </c>
      <c r="E31" s="19" t="s">
        <v>630</v>
      </c>
      <c r="F31" s="19" t="s">
        <v>548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38</v>
      </c>
      <c r="M31" s="19">
        <v>9.6</v>
      </c>
      <c r="N31" s="19">
        <v>7</v>
      </c>
      <c r="O31" s="89"/>
      <c r="P31" s="89"/>
      <c r="Q31" s="89"/>
      <c r="R31" s="89"/>
    </row>
    <row r="32" spans="1:18" ht="18.75">
      <c r="A32" s="90">
        <v>43200</v>
      </c>
      <c r="B32" s="75">
        <v>805</v>
      </c>
      <c r="C32" s="19"/>
      <c r="D32" s="19" t="s">
        <v>548</v>
      </c>
      <c r="E32" s="19" t="s">
        <v>617</v>
      </c>
      <c r="F32" s="19" t="s">
        <v>539</v>
      </c>
      <c r="G32" s="19" t="s">
        <v>630</v>
      </c>
      <c r="H32" s="19"/>
      <c r="I32" s="19"/>
      <c r="J32" s="19" t="s">
        <v>652</v>
      </c>
      <c r="K32" s="19" t="s">
        <v>473</v>
      </c>
      <c r="L32" s="19" t="s">
        <v>38</v>
      </c>
      <c r="M32" s="19">
        <v>9.6</v>
      </c>
      <c r="N32" s="19">
        <v>14</v>
      </c>
      <c r="O32" s="88">
        <v>7303</v>
      </c>
      <c r="P32" s="88">
        <v>7327</v>
      </c>
      <c r="Q32" s="88">
        <f>P32-O32</f>
        <v>24</v>
      </c>
      <c r="R32" s="88"/>
    </row>
    <row r="33" spans="1:18" ht="18.75">
      <c r="A33" s="91"/>
      <c r="B33" s="75">
        <v>1056</v>
      </c>
      <c r="C33" s="19" t="s">
        <v>467</v>
      </c>
      <c r="D33" s="19" t="s">
        <v>539</v>
      </c>
      <c r="E33" s="19" t="s">
        <v>630</v>
      </c>
      <c r="F33" s="19" t="s">
        <v>548</v>
      </c>
      <c r="G33" s="19" t="s">
        <v>617</v>
      </c>
      <c r="H33" s="19"/>
      <c r="I33" s="19"/>
      <c r="J33" s="19" t="s">
        <v>652</v>
      </c>
      <c r="K33" s="19" t="s">
        <v>473</v>
      </c>
      <c r="L33" s="19" t="s">
        <v>38</v>
      </c>
      <c r="M33" s="19">
        <v>9.6</v>
      </c>
      <c r="N33" s="19">
        <v>13</v>
      </c>
      <c r="O33" s="93"/>
      <c r="P33" s="93"/>
      <c r="Q33" s="93"/>
      <c r="R33" s="93"/>
    </row>
    <row r="34" spans="1:18" ht="18.75">
      <c r="A34" s="91"/>
      <c r="B34" s="75">
        <v>1208</v>
      </c>
      <c r="C34" s="19" t="s">
        <v>467</v>
      </c>
      <c r="D34" s="19" t="s">
        <v>539</v>
      </c>
      <c r="E34" s="19" t="s">
        <v>630</v>
      </c>
      <c r="F34" s="19" t="s">
        <v>548</v>
      </c>
      <c r="G34" s="19" t="s">
        <v>617</v>
      </c>
      <c r="H34" s="19"/>
      <c r="I34" s="19"/>
      <c r="J34" s="19" t="s">
        <v>652</v>
      </c>
      <c r="K34" s="19" t="s">
        <v>473</v>
      </c>
      <c r="L34" s="19" t="s">
        <v>38</v>
      </c>
      <c r="M34" s="19">
        <v>9.6</v>
      </c>
      <c r="N34" s="19">
        <v>12</v>
      </c>
      <c r="O34" s="93"/>
      <c r="P34" s="93"/>
      <c r="Q34" s="93"/>
      <c r="R34" s="93"/>
    </row>
    <row r="35" spans="1:18" ht="18.75">
      <c r="A35" s="91"/>
      <c r="B35" s="75">
        <v>1410</v>
      </c>
      <c r="C35" s="19"/>
      <c r="D35" s="19" t="s">
        <v>539</v>
      </c>
      <c r="E35" s="19" t="s">
        <v>634</v>
      </c>
      <c r="F35" s="19" t="s">
        <v>548</v>
      </c>
      <c r="G35" s="19" t="s">
        <v>651</v>
      </c>
      <c r="H35" s="19"/>
      <c r="I35" s="19"/>
      <c r="J35" s="19" t="s">
        <v>652</v>
      </c>
      <c r="K35" s="19" t="s">
        <v>473</v>
      </c>
      <c r="L35" s="19" t="s">
        <v>38</v>
      </c>
      <c r="M35" s="19">
        <v>9.6</v>
      </c>
      <c r="N35" s="19">
        <v>1</v>
      </c>
      <c r="O35" s="93"/>
      <c r="P35" s="93"/>
      <c r="Q35" s="93"/>
      <c r="R35" s="93"/>
    </row>
    <row r="36" spans="1:18" ht="18.75">
      <c r="A36" s="91"/>
      <c r="B36" s="75">
        <v>1448</v>
      </c>
      <c r="C36" s="19"/>
      <c r="D36" s="19" t="s">
        <v>548</v>
      </c>
      <c r="E36" s="19" t="s">
        <v>651</v>
      </c>
      <c r="F36" s="19" t="s">
        <v>541</v>
      </c>
      <c r="G36" s="19" t="s">
        <v>650</v>
      </c>
      <c r="H36" s="19"/>
      <c r="I36" s="19"/>
      <c r="J36" s="19" t="s">
        <v>652</v>
      </c>
      <c r="K36" s="19" t="s">
        <v>473</v>
      </c>
      <c r="L36" s="19" t="s">
        <v>38</v>
      </c>
      <c r="M36" s="19">
        <v>9.6</v>
      </c>
      <c r="N36" s="19">
        <v>13</v>
      </c>
      <c r="O36" s="93"/>
      <c r="P36" s="93"/>
      <c r="Q36" s="93"/>
      <c r="R36" s="93"/>
    </row>
    <row r="37" spans="1:18" ht="18.75">
      <c r="A37" s="91"/>
      <c r="B37" s="75">
        <v>1555</v>
      </c>
      <c r="C37" s="19"/>
      <c r="D37" s="19" t="s">
        <v>541</v>
      </c>
      <c r="E37" s="19" t="s">
        <v>650</v>
      </c>
      <c r="F37" s="19" t="s">
        <v>539</v>
      </c>
      <c r="G37" s="19" t="s">
        <v>634</v>
      </c>
      <c r="H37" s="19"/>
      <c r="I37" s="19"/>
      <c r="J37" s="19" t="s">
        <v>652</v>
      </c>
      <c r="K37" s="19" t="s">
        <v>473</v>
      </c>
      <c r="L37" s="19" t="s">
        <v>38</v>
      </c>
      <c r="M37" s="19">
        <v>9.6</v>
      </c>
      <c r="N37" s="19">
        <v>11</v>
      </c>
      <c r="O37" s="93"/>
      <c r="P37" s="93"/>
      <c r="Q37" s="93"/>
      <c r="R37" s="93"/>
    </row>
    <row r="38" spans="1:18" ht="18.75">
      <c r="A38" s="91"/>
      <c r="B38" s="75">
        <v>1710</v>
      </c>
      <c r="C38" s="19" t="s">
        <v>467</v>
      </c>
      <c r="D38" s="19" t="s">
        <v>539</v>
      </c>
      <c r="E38" s="19" t="s">
        <v>634</v>
      </c>
      <c r="F38" s="19" t="s">
        <v>548</v>
      </c>
      <c r="G38" s="19" t="s">
        <v>617</v>
      </c>
      <c r="H38" s="19"/>
      <c r="I38" s="19"/>
      <c r="J38" s="19" t="s">
        <v>652</v>
      </c>
      <c r="K38" s="19" t="s">
        <v>473</v>
      </c>
      <c r="L38" s="19" t="s">
        <v>38</v>
      </c>
      <c r="M38" s="19">
        <v>9.6</v>
      </c>
      <c r="N38" s="19">
        <v>12</v>
      </c>
      <c r="O38" s="93"/>
      <c r="P38" s="93"/>
      <c r="Q38" s="93"/>
      <c r="R38" s="93"/>
    </row>
    <row r="39" spans="1:18" ht="18.75">
      <c r="A39" s="91"/>
      <c r="B39" s="75">
        <v>2020</v>
      </c>
      <c r="C39" s="19" t="s">
        <v>467</v>
      </c>
      <c r="D39" s="19" t="s">
        <v>539</v>
      </c>
      <c r="E39" s="19" t="s">
        <v>634</v>
      </c>
      <c r="F39" s="19" t="s">
        <v>548</v>
      </c>
      <c r="G39" s="19" t="s">
        <v>617</v>
      </c>
      <c r="H39" s="19"/>
      <c r="I39" s="19"/>
      <c r="J39" s="19" t="s">
        <v>652</v>
      </c>
      <c r="K39" s="19" t="s">
        <v>473</v>
      </c>
      <c r="L39" s="19" t="s">
        <v>38</v>
      </c>
      <c r="M39" s="19">
        <v>9.6</v>
      </c>
      <c r="N39" s="19">
        <v>14</v>
      </c>
      <c r="O39" s="93"/>
      <c r="P39" s="93"/>
      <c r="Q39" s="93"/>
      <c r="R39" s="93"/>
    </row>
    <row r="40" spans="1:18" ht="18.75">
      <c r="A40" s="91"/>
      <c r="B40" s="75">
        <v>2205</v>
      </c>
      <c r="C40" s="19" t="s">
        <v>467</v>
      </c>
      <c r="D40" s="19" t="s">
        <v>539</v>
      </c>
      <c r="E40" s="19" t="s">
        <v>634</v>
      </c>
      <c r="F40" s="19" t="s">
        <v>548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38</v>
      </c>
      <c r="M40" s="19">
        <v>9.6</v>
      </c>
      <c r="N40" s="19">
        <v>14</v>
      </c>
      <c r="O40" s="93"/>
      <c r="P40" s="93"/>
      <c r="Q40" s="93"/>
      <c r="R40" s="93"/>
    </row>
    <row r="41" spans="1:18" ht="18.75">
      <c r="A41" s="92"/>
      <c r="B41" s="75">
        <v>2340</v>
      </c>
      <c r="C41" s="19" t="s">
        <v>467</v>
      </c>
      <c r="D41" s="19" t="s">
        <v>539</v>
      </c>
      <c r="E41" s="19" t="s">
        <v>634</v>
      </c>
      <c r="F41" s="19" t="s">
        <v>548</v>
      </c>
      <c r="G41" s="19" t="s">
        <v>617</v>
      </c>
      <c r="H41" s="19"/>
      <c r="I41" s="19"/>
      <c r="J41" s="19" t="s">
        <v>652</v>
      </c>
      <c r="K41" s="19" t="s">
        <v>473</v>
      </c>
      <c r="L41" s="19" t="s">
        <v>38</v>
      </c>
      <c r="M41" s="19">
        <v>9.6</v>
      </c>
      <c r="N41" s="19">
        <v>9</v>
      </c>
      <c r="O41" s="89"/>
      <c r="P41" s="89"/>
      <c r="Q41" s="89"/>
      <c r="R41" s="89"/>
    </row>
    <row r="42" spans="1:18" ht="18.75">
      <c r="A42" s="90">
        <v>43200</v>
      </c>
      <c r="B42" s="94">
        <v>820</v>
      </c>
      <c r="C42" s="88"/>
      <c r="D42" s="88" t="s">
        <v>539</v>
      </c>
      <c r="E42" s="88" t="s">
        <v>634</v>
      </c>
      <c r="F42" s="88" t="s">
        <v>541</v>
      </c>
      <c r="G42" s="19" t="s">
        <v>635</v>
      </c>
      <c r="H42" s="19"/>
      <c r="I42" s="19"/>
      <c r="J42" s="88" t="s">
        <v>652</v>
      </c>
      <c r="K42" s="88" t="s">
        <v>483</v>
      </c>
      <c r="L42" s="88" t="s">
        <v>484</v>
      </c>
      <c r="M42" s="88">
        <v>9.6</v>
      </c>
      <c r="N42" s="19">
        <v>2</v>
      </c>
      <c r="O42" s="88">
        <v>5951</v>
      </c>
      <c r="P42" s="88">
        <v>6004</v>
      </c>
      <c r="Q42" s="88">
        <f>P42-O42</f>
        <v>53</v>
      </c>
      <c r="R42" s="88"/>
    </row>
    <row r="43" spans="1:18" ht="18.75">
      <c r="A43" s="91"/>
      <c r="B43" s="95"/>
      <c r="C43" s="93"/>
      <c r="D43" s="93"/>
      <c r="E43" s="93"/>
      <c r="F43" s="93"/>
      <c r="G43" s="19" t="s">
        <v>636</v>
      </c>
      <c r="H43" s="19"/>
      <c r="I43" s="19"/>
      <c r="J43" s="93"/>
      <c r="K43" s="93"/>
      <c r="L43" s="93"/>
      <c r="M43" s="93">
        <v>9.6</v>
      </c>
      <c r="N43" s="19">
        <v>2</v>
      </c>
      <c r="O43" s="93"/>
      <c r="P43" s="93"/>
      <c r="Q43" s="93"/>
      <c r="R43" s="93"/>
    </row>
    <row r="44" spans="1:18" ht="18.75">
      <c r="A44" s="91"/>
      <c r="B44" s="96"/>
      <c r="C44" s="89"/>
      <c r="D44" s="89"/>
      <c r="E44" s="89"/>
      <c r="F44" s="89"/>
      <c r="G44" s="19" t="s">
        <v>637</v>
      </c>
      <c r="H44" s="19"/>
      <c r="I44" s="19"/>
      <c r="J44" s="89"/>
      <c r="K44" s="89"/>
      <c r="L44" s="89"/>
      <c r="M44" s="89">
        <v>9.6</v>
      </c>
      <c r="N44" s="19">
        <v>2</v>
      </c>
      <c r="O44" s="93"/>
      <c r="P44" s="93"/>
      <c r="Q44" s="93"/>
      <c r="R44" s="93"/>
    </row>
    <row r="45" spans="1:18" ht="18.75">
      <c r="A45" s="91"/>
      <c r="B45" s="75">
        <v>925</v>
      </c>
      <c r="C45" s="19" t="s">
        <v>663</v>
      </c>
      <c r="D45" s="19" t="s">
        <v>541</v>
      </c>
      <c r="E45" s="19" t="s">
        <v>637</v>
      </c>
      <c r="F45" s="19" t="s">
        <v>548</v>
      </c>
      <c r="G45" s="19" t="s">
        <v>617</v>
      </c>
      <c r="H45" s="19"/>
      <c r="I45" s="19"/>
      <c r="J45" s="19" t="s">
        <v>652</v>
      </c>
      <c r="K45" s="19" t="s">
        <v>483</v>
      </c>
      <c r="L45" s="19" t="s">
        <v>484</v>
      </c>
      <c r="M45" s="19">
        <v>9.6</v>
      </c>
      <c r="N45" s="19">
        <v>8</v>
      </c>
      <c r="O45" s="93"/>
      <c r="P45" s="93"/>
      <c r="Q45" s="93"/>
      <c r="R45" s="93"/>
    </row>
    <row r="46" spans="1:18" ht="18.75">
      <c r="A46" s="91"/>
      <c r="B46" s="75">
        <v>1105</v>
      </c>
      <c r="C46" s="19" t="s">
        <v>663</v>
      </c>
      <c r="D46" s="19" t="s">
        <v>541</v>
      </c>
      <c r="E46" s="19" t="s">
        <v>637</v>
      </c>
      <c r="F46" s="19" t="s">
        <v>548</v>
      </c>
      <c r="G46" s="19" t="s">
        <v>617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19">
        <v>8</v>
      </c>
      <c r="O46" s="93"/>
      <c r="P46" s="93"/>
      <c r="Q46" s="93"/>
      <c r="R46" s="93"/>
    </row>
    <row r="47" spans="1:18" ht="18.75">
      <c r="A47" s="91"/>
      <c r="B47" s="75">
        <v>1200</v>
      </c>
      <c r="C47" s="19" t="s">
        <v>663</v>
      </c>
      <c r="D47" s="19" t="s">
        <v>541</v>
      </c>
      <c r="E47" s="19" t="s">
        <v>637</v>
      </c>
      <c r="F47" s="19" t="s">
        <v>548</v>
      </c>
      <c r="G47" s="19" t="s">
        <v>617</v>
      </c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19">
        <v>4</v>
      </c>
      <c r="O47" s="93"/>
      <c r="P47" s="93"/>
      <c r="Q47" s="93"/>
      <c r="R47" s="93"/>
    </row>
    <row r="48" spans="1:18" ht="18.75">
      <c r="A48" s="91"/>
      <c r="B48" s="75">
        <v>1505</v>
      </c>
      <c r="C48" s="19" t="s">
        <v>663</v>
      </c>
      <c r="D48" s="19" t="s">
        <v>541</v>
      </c>
      <c r="E48" s="19" t="s">
        <v>637</v>
      </c>
      <c r="F48" s="19" t="s">
        <v>548</v>
      </c>
      <c r="G48" s="19" t="s">
        <v>617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19">
        <v>6</v>
      </c>
      <c r="O48" s="93"/>
      <c r="P48" s="93"/>
      <c r="Q48" s="93"/>
      <c r="R48" s="93"/>
    </row>
    <row r="49" spans="1:18" ht="18.75">
      <c r="A49" s="91"/>
      <c r="B49" s="75">
        <v>1605</v>
      </c>
      <c r="C49" s="19" t="s">
        <v>663</v>
      </c>
      <c r="D49" s="19" t="s">
        <v>541</v>
      </c>
      <c r="E49" s="19" t="s">
        <v>637</v>
      </c>
      <c r="F49" s="19" t="s">
        <v>548</v>
      </c>
      <c r="G49" s="19" t="s">
        <v>617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4</v>
      </c>
      <c r="O49" s="93"/>
      <c r="P49" s="93"/>
      <c r="Q49" s="93"/>
      <c r="R49" s="93"/>
    </row>
    <row r="50" spans="1:18" ht="18.75">
      <c r="A50" s="91"/>
      <c r="B50" s="75">
        <v>1640</v>
      </c>
      <c r="C50" s="88"/>
      <c r="D50" s="19" t="s">
        <v>541</v>
      </c>
      <c r="E50" s="19" t="s">
        <v>635</v>
      </c>
      <c r="F50" s="88" t="s">
        <v>539</v>
      </c>
      <c r="G50" s="88" t="s">
        <v>634</v>
      </c>
      <c r="H50" s="100"/>
      <c r="I50" s="101"/>
      <c r="J50" s="88" t="s">
        <v>652</v>
      </c>
      <c r="K50" s="88" t="s">
        <v>483</v>
      </c>
      <c r="L50" s="88" t="s">
        <v>484</v>
      </c>
      <c r="M50" s="88">
        <v>9.6</v>
      </c>
      <c r="N50" s="19">
        <v>1</v>
      </c>
      <c r="O50" s="93"/>
      <c r="P50" s="93"/>
      <c r="Q50" s="93"/>
      <c r="R50" s="93"/>
    </row>
    <row r="51" spans="1:18" ht="18.75">
      <c r="A51" s="91"/>
      <c r="B51" s="75">
        <v>1650</v>
      </c>
      <c r="C51" s="89"/>
      <c r="D51" s="19" t="s">
        <v>541</v>
      </c>
      <c r="E51" s="19" t="s">
        <v>637</v>
      </c>
      <c r="F51" s="89"/>
      <c r="G51" s="89"/>
      <c r="H51" s="104"/>
      <c r="I51" s="105"/>
      <c r="J51" s="89" t="s">
        <v>652</v>
      </c>
      <c r="K51" s="89" t="s">
        <v>483</v>
      </c>
      <c r="L51" s="89" t="s">
        <v>484</v>
      </c>
      <c r="M51" s="89">
        <v>9.6</v>
      </c>
      <c r="N51" s="19">
        <v>1</v>
      </c>
      <c r="O51" s="93"/>
      <c r="P51" s="93"/>
      <c r="Q51" s="93"/>
      <c r="R51" s="93"/>
    </row>
    <row r="52" spans="1:18" ht="18.75">
      <c r="A52" s="91"/>
      <c r="B52" s="75">
        <v>1715</v>
      </c>
      <c r="C52" s="19" t="s">
        <v>663</v>
      </c>
      <c r="D52" s="19" t="s">
        <v>541</v>
      </c>
      <c r="E52" s="19" t="s">
        <v>637</v>
      </c>
      <c r="F52" s="19" t="s">
        <v>548</v>
      </c>
      <c r="G52" s="19" t="s">
        <v>617</v>
      </c>
      <c r="H52" s="19"/>
      <c r="I52" s="19"/>
      <c r="J52" s="19" t="s">
        <v>652</v>
      </c>
      <c r="K52" s="19" t="s">
        <v>483</v>
      </c>
      <c r="L52" s="19" t="s">
        <v>484</v>
      </c>
      <c r="M52" s="19">
        <v>9.6</v>
      </c>
      <c r="N52" s="19">
        <v>5</v>
      </c>
      <c r="O52" s="93"/>
      <c r="P52" s="93"/>
      <c r="Q52" s="93"/>
      <c r="R52" s="93"/>
    </row>
    <row r="53" spans="1:18" ht="18.75">
      <c r="A53" s="91"/>
      <c r="B53" s="75">
        <v>2105</v>
      </c>
      <c r="C53" s="19" t="s">
        <v>663</v>
      </c>
      <c r="D53" s="19" t="s">
        <v>541</v>
      </c>
      <c r="E53" s="19" t="s">
        <v>637</v>
      </c>
      <c r="F53" s="19" t="s">
        <v>548</v>
      </c>
      <c r="G53" s="19" t="s">
        <v>617</v>
      </c>
      <c r="H53" s="19"/>
      <c r="I53" s="19"/>
      <c r="J53" s="19" t="s">
        <v>652</v>
      </c>
      <c r="K53" s="19" t="s">
        <v>483</v>
      </c>
      <c r="L53" s="19" t="s">
        <v>484</v>
      </c>
      <c r="M53" s="19">
        <v>9.6</v>
      </c>
      <c r="N53" s="19">
        <v>8</v>
      </c>
      <c r="O53" s="93"/>
      <c r="P53" s="93"/>
      <c r="Q53" s="93"/>
      <c r="R53" s="93"/>
    </row>
    <row r="54" spans="1:18" ht="18.75">
      <c r="A54" s="91"/>
      <c r="B54" s="75">
        <v>2200</v>
      </c>
      <c r="C54" s="19" t="s">
        <v>663</v>
      </c>
      <c r="D54" s="19" t="s">
        <v>541</v>
      </c>
      <c r="E54" s="19" t="s">
        <v>637</v>
      </c>
      <c r="F54" s="19" t="s">
        <v>548</v>
      </c>
      <c r="G54" s="19" t="s">
        <v>617</v>
      </c>
      <c r="H54" s="19"/>
      <c r="I54" s="19"/>
      <c r="J54" s="19" t="s">
        <v>652</v>
      </c>
      <c r="K54" s="19" t="s">
        <v>483</v>
      </c>
      <c r="L54" s="19" t="s">
        <v>484</v>
      </c>
      <c r="M54" s="19">
        <v>9.6</v>
      </c>
      <c r="N54" s="19">
        <v>3</v>
      </c>
      <c r="O54" s="93"/>
      <c r="P54" s="93"/>
      <c r="Q54" s="93"/>
      <c r="R54" s="93"/>
    </row>
    <row r="55" spans="1:18" ht="18.75">
      <c r="A55" s="91"/>
      <c r="B55" s="94">
        <v>2300</v>
      </c>
      <c r="C55" s="88"/>
      <c r="D55" s="88" t="s">
        <v>541</v>
      </c>
      <c r="E55" s="19" t="s">
        <v>637</v>
      </c>
      <c r="F55" s="88" t="s">
        <v>548</v>
      </c>
      <c r="G55" s="88" t="s">
        <v>617</v>
      </c>
      <c r="H55" s="100"/>
      <c r="I55" s="101"/>
      <c r="J55" s="88" t="s">
        <v>652</v>
      </c>
      <c r="K55" s="88" t="s">
        <v>483</v>
      </c>
      <c r="L55" s="88" t="s">
        <v>484</v>
      </c>
      <c r="M55" s="88">
        <v>9.6</v>
      </c>
      <c r="N55" s="88">
        <v>6</v>
      </c>
      <c r="O55" s="93"/>
      <c r="P55" s="93"/>
      <c r="Q55" s="93"/>
      <c r="R55" s="93"/>
    </row>
    <row r="56" spans="1:18" ht="18.75">
      <c r="A56" s="91"/>
      <c r="B56" s="95"/>
      <c r="C56" s="93"/>
      <c r="D56" s="93"/>
      <c r="E56" s="19" t="s">
        <v>635</v>
      </c>
      <c r="F56" s="93"/>
      <c r="G56" s="93"/>
      <c r="H56" s="102"/>
      <c r="I56" s="103"/>
      <c r="J56" s="93"/>
      <c r="K56" s="93"/>
      <c r="L56" s="93"/>
      <c r="M56" s="93"/>
      <c r="N56" s="93"/>
      <c r="O56" s="93"/>
      <c r="P56" s="93"/>
      <c r="Q56" s="93"/>
      <c r="R56" s="93"/>
    </row>
    <row r="57" spans="1:18" ht="18.75">
      <c r="A57" s="91"/>
      <c r="B57" s="96"/>
      <c r="C57" s="89"/>
      <c r="D57" s="89"/>
      <c r="E57" s="19" t="s">
        <v>636</v>
      </c>
      <c r="F57" s="89"/>
      <c r="G57" s="89"/>
      <c r="H57" s="104"/>
      <c r="I57" s="105"/>
      <c r="J57" s="89"/>
      <c r="K57" s="89"/>
      <c r="L57" s="89"/>
      <c r="M57" s="89"/>
      <c r="N57" s="89"/>
      <c r="O57" s="93"/>
      <c r="P57" s="93"/>
      <c r="Q57" s="93"/>
      <c r="R57" s="93"/>
    </row>
    <row r="58" spans="1:18" ht="18.75">
      <c r="A58" s="92"/>
      <c r="B58" s="75">
        <v>2359</v>
      </c>
      <c r="C58" s="19" t="s">
        <v>663</v>
      </c>
      <c r="D58" s="19" t="s">
        <v>541</v>
      </c>
      <c r="E58" s="19" t="s">
        <v>637</v>
      </c>
      <c r="F58" s="19" t="s">
        <v>548</v>
      </c>
      <c r="G58" s="19" t="s">
        <v>617</v>
      </c>
      <c r="H58" s="19"/>
      <c r="I58" s="19"/>
      <c r="J58" s="19" t="s">
        <v>652</v>
      </c>
      <c r="K58" s="19" t="s">
        <v>483</v>
      </c>
      <c r="L58" s="19" t="s">
        <v>484</v>
      </c>
      <c r="M58" s="19">
        <v>9.6</v>
      </c>
      <c r="N58" s="19">
        <v>7</v>
      </c>
      <c r="O58" s="89"/>
      <c r="P58" s="89"/>
      <c r="Q58" s="89"/>
      <c r="R58" s="89"/>
    </row>
    <row r="59" spans="1:18" ht="18.75">
      <c r="A59" s="23"/>
      <c r="B59" s="7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75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75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75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7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75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75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75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75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75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75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75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75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75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75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75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75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75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75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75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75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75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75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75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</sheetData>
  <mergeCells count="79">
    <mergeCell ref="P42:P58"/>
    <mergeCell ref="Q42:Q58"/>
    <mergeCell ref="R42:R58"/>
    <mergeCell ref="F50:F51"/>
    <mergeCell ref="G50:G51"/>
    <mergeCell ref="J50:J51"/>
    <mergeCell ref="K50:K51"/>
    <mergeCell ref="L50:L51"/>
    <mergeCell ref="M50:M51"/>
    <mergeCell ref="H50:I51"/>
    <mergeCell ref="N55:N57"/>
    <mergeCell ref="J42:J44"/>
    <mergeCell ref="K42:K44"/>
    <mergeCell ref="L42:L44"/>
    <mergeCell ref="M42:M44"/>
    <mergeCell ref="O42:O58"/>
    <mergeCell ref="J55:J57"/>
    <mergeCell ref="K55:K57"/>
    <mergeCell ref="L55:L57"/>
    <mergeCell ref="M55:M57"/>
    <mergeCell ref="H55:I57"/>
    <mergeCell ref="A32:A41"/>
    <mergeCell ref="F55:F57"/>
    <mergeCell ref="G55:G57"/>
    <mergeCell ref="D55:D57"/>
    <mergeCell ref="B55:B57"/>
    <mergeCell ref="D42:D44"/>
    <mergeCell ref="B42:B44"/>
    <mergeCell ref="E42:E44"/>
    <mergeCell ref="C42:C44"/>
    <mergeCell ref="F42:F44"/>
    <mergeCell ref="A42:A58"/>
    <mergeCell ref="C50:C51"/>
    <mergeCell ref="C55:C57"/>
    <mergeCell ref="N19:N22"/>
    <mergeCell ref="O19:O31"/>
    <mergeCell ref="P19:P31"/>
    <mergeCell ref="Q19:Q31"/>
    <mergeCell ref="R19:R31"/>
    <mergeCell ref="O32:O41"/>
    <mergeCell ref="P32:P41"/>
    <mergeCell ref="Q32:Q41"/>
    <mergeCell ref="R32:R41"/>
    <mergeCell ref="M29:M30"/>
    <mergeCell ref="J19:J22"/>
    <mergeCell ref="K19:K22"/>
    <mergeCell ref="L19:L22"/>
    <mergeCell ref="M19:M22"/>
    <mergeCell ref="L29:L30"/>
    <mergeCell ref="J29:J30"/>
    <mergeCell ref="K29:K30"/>
    <mergeCell ref="F29:F30"/>
    <mergeCell ref="G29:G30"/>
    <mergeCell ref="H29:I30"/>
    <mergeCell ref="F6:F7"/>
    <mergeCell ref="G6:G7"/>
    <mergeCell ref="F19:F22"/>
    <mergeCell ref="B19:B22"/>
    <mergeCell ref="C19:C22"/>
    <mergeCell ref="A19:A31"/>
    <mergeCell ref="D19:D22"/>
    <mergeCell ref="E19:E22"/>
    <mergeCell ref="D29:D30"/>
    <mergeCell ref="A2:A9"/>
    <mergeCell ref="H6:I7"/>
    <mergeCell ref="Q2:Q9"/>
    <mergeCell ref="R2:R9"/>
    <mergeCell ref="A10:A18"/>
    <mergeCell ref="O10:O18"/>
    <mergeCell ref="P10:P18"/>
    <mergeCell ref="Q10:Q18"/>
    <mergeCell ref="R10:R18"/>
    <mergeCell ref="J6:J7"/>
    <mergeCell ref="K6:K7"/>
    <mergeCell ref="L6:L7"/>
    <mergeCell ref="M6:M7"/>
    <mergeCell ref="O2:O9"/>
    <mergeCell ref="P2:P9"/>
    <mergeCell ref="D6:D7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112"/>
  <sheetViews>
    <sheetView workbookViewId="0">
      <selection sqref="A1:XFD1048576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90">
        <v>43201</v>
      </c>
      <c r="B2" s="94">
        <v>828</v>
      </c>
      <c r="C2" s="88"/>
      <c r="D2" s="88" t="s">
        <v>539</v>
      </c>
      <c r="E2" s="88" t="s">
        <v>634</v>
      </c>
      <c r="F2" s="88" t="s">
        <v>541</v>
      </c>
      <c r="G2" s="19" t="s">
        <v>635</v>
      </c>
      <c r="H2" s="19"/>
      <c r="I2" s="19"/>
      <c r="J2" s="88" t="s">
        <v>652</v>
      </c>
      <c r="K2" s="88" t="s">
        <v>39</v>
      </c>
      <c r="L2" s="88" t="s">
        <v>622</v>
      </c>
      <c r="M2" s="88">
        <v>9.6</v>
      </c>
      <c r="N2" s="19">
        <v>2</v>
      </c>
      <c r="O2" s="88">
        <v>8335</v>
      </c>
      <c r="P2" s="88">
        <v>8372</v>
      </c>
      <c r="Q2" s="88">
        <f>P2-O2</f>
        <v>37</v>
      </c>
      <c r="R2" s="88"/>
    </row>
    <row r="3" spans="1:20" ht="18.75">
      <c r="A3" s="91"/>
      <c r="B3" s="95"/>
      <c r="C3" s="93"/>
      <c r="D3" s="93"/>
      <c r="E3" s="93"/>
      <c r="F3" s="93"/>
      <c r="G3" s="19" t="s">
        <v>636</v>
      </c>
      <c r="H3" s="19"/>
      <c r="I3" s="19"/>
      <c r="J3" s="93"/>
      <c r="K3" s="93" t="s">
        <v>39</v>
      </c>
      <c r="L3" s="93" t="s">
        <v>622</v>
      </c>
      <c r="M3" s="93"/>
      <c r="N3" s="19">
        <v>2</v>
      </c>
      <c r="O3" s="93"/>
      <c r="P3" s="93"/>
      <c r="Q3" s="93"/>
      <c r="R3" s="93"/>
    </row>
    <row r="4" spans="1:20" ht="18.75">
      <c r="A4" s="91"/>
      <c r="B4" s="96"/>
      <c r="C4" s="89"/>
      <c r="D4" s="89"/>
      <c r="E4" s="89"/>
      <c r="F4" s="89"/>
      <c r="G4" s="19" t="s">
        <v>637</v>
      </c>
      <c r="H4" s="19"/>
      <c r="I4" s="19"/>
      <c r="J4" s="89"/>
      <c r="K4" s="89" t="s">
        <v>39</v>
      </c>
      <c r="L4" s="89" t="s">
        <v>622</v>
      </c>
      <c r="M4" s="89"/>
      <c r="N4" s="19">
        <v>2</v>
      </c>
      <c r="O4" s="93"/>
      <c r="P4" s="93"/>
      <c r="Q4" s="93"/>
      <c r="R4" s="93"/>
    </row>
    <row r="5" spans="1:20" ht="18.75">
      <c r="A5" s="91"/>
      <c r="B5" s="77">
        <v>945</v>
      </c>
      <c r="C5" s="19" t="s">
        <v>663</v>
      </c>
      <c r="D5" s="19" t="s">
        <v>541</v>
      </c>
      <c r="E5" s="19" t="s">
        <v>637</v>
      </c>
      <c r="F5" s="19" t="s">
        <v>548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4</v>
      </c>
      <c r="O5" s="93"/>
      <c r="P5" s="93"/>
      <c r="Q5" s="93"/>
      <c r="R5" s="93"/>
    </row>
    <row r="6" spans="1:20" ht="18.75">
      <c r="A6" s="91"/>
      <c r="B6" s="77">
        <v>1110</v>
      </c>
      <c r="C6" s="19" t="s">
        <v>663</v>
      </c>
      <c r="D6" s="19" t="s">
        <v>541</v>
      </c>
      <c r="E6" s="19" t="s">
        <v>637</v>
      </c>
      <c r="F6" s="19" t="s">
        <v>548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10</v>
      </c>
      <c r="O6" s="93"/>
      <c r="P6" s="93"/>
      <c r="Q6" s="93"/>
      <c r="R6" s="93"/>
    </row>
    <row r="7" spans="1:20" ht="18.75">
      <c r="A7" s="91"/>
      <c r="B7" s="77">
        <v>1205</v>
      </c>
      <c r="C7" s="19" t="s">
        <v>663</v>
      </c>
      <c r="D7" s="19" t="s">
        <v>541</v>
      </c>
      <c r="E7" s="19" t="s">
        <v>637</v>
      </c>
      <c r="F7" s="19" t="s">
        <v>548</v>
      </c>
      <c r="G7" s="19" t="s">
        <v>617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6</v>
      </c>
      <c r="O7" s="93"/>
      <c r="P7" s="93"/>
      <c r="Q7" s="93"/>
      <c r="R7" s="93"/>
    </row>
    <row r="8" spans="1:20" ht="18.75">
      <c r="A8" s="91"/>
      <c r="B8" s="77">
        <v>1510</v>
      </c>
      <c r="C8" s="19" t="s">
        <v>663</v>
      </c>
      <c r="D8" s="19" t="s">
        <v>541</v>
      </c>
      <c r="E8" s="19" t="s">
        <v>637</v>
      </c>
      <c r="F8" s="19" t="s">
        <v>548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9</v>
      </c>
      <c r="O8" s="93"/>
      <c r="P8" s="93"/>
      <c r="Q8" s="93"/>
      <c r="R8" s="93"/>
    </row>
    <row r="9" spans="1:20" ht="18.75">
      <c r="A9" s="91"/>
      <c r="B9" s="77">
        <v>1605</v>
      </c>
      <c r="C9" s="19" t="s">
        <v>663</v>
      </c>
      <c r="D9" s="19" t="s">
        <v>541</v>
      </c>
      <c r="E9" s="19" t="s">
        <v>637</v>
      </c>
      <c r="F9" s="19" t="s">
        <v>548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8</v>
      </c>
      <c r="O9" s="93"/>
      <c r="P9" s="93"/>
      <c r="Q9" s="93"/>
      <c r="R9" s="93"/>
    </row>
    <row r="10" spans="1:20" ht="18.75">
      <c r="A10" s="91"/>
      <c r="B10" s="77">
        <v>1715</v>
      </c>
      <c r="C10" s="19" t="s">
        <v>663</v>
      </c>
      <c r="D10" s="19" t="s">
        <v>541</v>
      </c>
      <c r="E10" s="19" t="s">
        <v>637</v>
      </c>
      <c r="F10" s="19" t="s">
        <v>548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8</v>
      </c>
      <c r="O10" s="93"/>
      <c r="P10" s="93"/>
      <c r="Q10" s="93"/>
      <c r="R10" s="93"/>
    </row>
    <row r="11" spans="1:20" ht="18.75">
      <c r="A11" s="91"/>
      <c r="B11" s="77">
        <v>2120</v>
      </c>
      <c r="C11" s="19" t="s">
        <v>663</v>
      </c>
      <c r="D11" s="19" t="s">
        <v>541</v>
      </c>
      <c r="E11" s="19" t="s">
        <v>637</v>
      </c>
      <c r="F11" s="19" t="s">
        <v>548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4</v>
      </c>
      <c r="O11" s="93"/>
      <c r="P11" s="93"/>
      <c r="Q11" s="93"/>
      <c r="R11" s="93"/>
    </row>
    <row r="12" spans="1:20" ht="18.75">
      <c r="A12" s="91"/>
      <c r="B12" s="77">
        <v>2205</v>
      </c>
      <c r="C12" s="19" t="s">
        <v>663</v>
      </c>
      <c r="D12" s="19" t="s">
        <v>541</v>
      </c>
      <c r="E12" s="19" t="s">
        <v>637</v>
      </c>
      <c r="F12" s="19" t="s">
        <v>548</v>
      </c>
      <c r="G12" s="19" t="s">
        <v>617</v>
      </c>
      <c r="H12" s="19"/>
      <c r="I12" s="19"/>
      <c r="J12" s="19" t="s">
        <v>652</v>
      </c>
      <c r="K12" s="19" t="s">
        <v>39</v>
      </c>
      <c r="L12" s="19" t="s">
        <v>622</v>
      </c>
      <c r="M12" s="19">
        <v>9.6</v>
      </c>
      <c r="N12" s="19">
        <v>5</v>
      </c>
      <c r="O12" s="93"/>
      <c r="P12" s="93"/>
      <c r="Q12" s="93"/>
      <c r="R12" s="93"/>
    </row>
    <row r="13" spans="1:20" ht="18.75">
      <c r="A13" s="91"/>
      <c r="B13" s="77">
        <v>2250</v>
      </c>
      <c r="C13" s="19"/>
      <c r="D13" s="88" t="s">
        <v>541</v>
      </c>
      <c r="E13" s="19" t="s">
        <v>637</v>
      </c>
      <c r="F13" s="88" t="s">
        <v>548</v>
      </c>
      <c r="G13" s="88" t="s">
        <v>617</v>
      </c>
      <c r="H13" s="19"/>
      <c r="I13" s="19"/>
      <c r="J13" s="88" t="s">
        <v>652</v>
      </c>
      <c r="K13" s="88" t="s">
        <v>39</v>
      </c>
      <c r="L13" s="88" t="s">
        <v>622</v>
      </c>
      <c r="M13" s="88">
        <v>9.6</v>
      </c>
      <c r="N13" s="19">
        <v>5</v>
      </c>
      <c r="O13" s="93"/>
      <c r="P13" s="93"/>
      <c r="Q13" s="93"/>
      <c r="R13" s="93"/>
    </row>
    <row r="14" spans="1:20" ht="18.75">
      <c r="A14" s="91"/>
      <c r="B14" s="77">
        <v>2300</v>
      </c>
      <c r="C14" s="19"/>
      <c r="D14" s="93"/>
      <c r="E14" s="19" t="s">
        <v>636</v>
      </c>
      <c r="F14" s="93"/>
      <c r="G14" s="93" t="s">
        <v>617</v>
      </c>
      <c r="H14" s="19"/>
      <c r="I14" s="19"/>
      <c r="J14" s="93"/>
      <c r="K14" s="93" t="s">
        <v>39</v>
      </c>
      <c r="L14" s="93" t="s">
        <v>622</v>
      </c>
      <c r="M14" s="93">
        <v>9.6</v>
      </c>
      <c r="N14" s="19">
        <v>1</v>
      </c>
      <c r="O14" s="93"/>
      <c r="P14" s="93"/>
      <c r="Q14" s="93"/>
      <c r="R14" s="93"/>
    </row>
    <row r="15" spans="1:20" ht="18.75">
      <c r="A15" s="91"/>
      <c r="B15" s="77">
        <v>2305</v>
      </c>
      <c r="C15" s="19"/>
      <c r="D15" s="89"/>
      <c r="E15" s="19" t="s">
        <v>635</v>
      </c>
      <c r="F15" s="89"/>
      <c r="G15" s="89" t="s">
        <v>617</v>
      </c>
      <c r="H15" s="19"/>
      <c r="I15" s="19"/>
      <c r="J15" s="89"/>
      <c r="K15" s="89" t="s">
        <v>39</v>
      </c>
      <c r="L15" s="89" t="s">
        <v>622</v>
      </c>
      <c r="M15" s="89">
        <v>9.6</v>
      </c>
      <c r="N15" s="19">
        <v>4</v>
      </c>
      <c r="O15" s="93"/>
      <c r="P15" s="93"/>
      <c r="Q15" s="93"/>
      <c r="R15" s="93"/>
    </row>
    <row r="16" spans="1:20" ht="18.75">
      <c r="A16" s="92"/>
      <c r="B16" s="77">
        <v>22</v>
      </c>
      <c r="C16" s="19" t="s">
        <v>663</v>
      </c>
      <c r="D16" s="19" t="s">
        <v>541</v>
      </c>
      <c r="E16" s="19" t="s">
        <v>637</v>
      </c>
      <c r="F16" s="19" t="s">
        <v>548</v>
      </c>
      <c r="G16" s="19" t="s">
        <v>617</v>
      </c>
      <c r="H16" s="19"/>
      <c r="I16" s="19"/>
      <c r="J16" s="19" t="s">
        <v>652</v>
      </c>
      <c r="K16" s="19" t="s">
        <v>39</v>
      </c>
      <c r="L16" s="19" t="s">
        <v>622</v>
      </c>
      <c r="M16" s="19">
        <v>9.6</v>
      </c>
      <c r="O16" s="89"/>
      <c r="P16" s="89"/>
      <c r="Q16" s="89"/>
      <c r="R16" s="89"/>
    </row>
    <row r="17" spans="1:18" ht="18.75">
      <c r="A17" s="90">
        <v>43201</v>
      </c>
      <c r="B17" s="77">
        <v>830</v>
      </c>
      <c r="C17" s="19"/>
      <c r="D17" s="19" t="s">
        <v>539</v>
      </c>
      <c r="E17" s="19" t="s">
        <v>634</v>
      </c>
      <c r="F17" s="19" t="s">
        <v>541</v>
      </c>
      <c r="G17" s="19" t="s">
        <v>650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6</v>
      </c>
      <c r="O17" s="88">
        <v>8317</v>
      </c>
      <c r="P17" s="88">
        <v>8408</v>
      </c>
      <c r="Q17" s="88">
        <f>P17-O17</f>
        <v>91</v>
      </c>
      <c r="R17" s="88"/>
    </row>
    <row r="18" spans="1:18" ht="18.75">
      <c r="A18" s="91"/>
      <c r="B18" s="77">
        <v>1010</v>
      </c>
      <c r="C18" s="19"/>
      <c r="D18" s="19" t="s">
        <v>539</v>
      </c>
      <c r="E18" s="19" t="s">
        <v>634</v>
      </c>
      <c r="F18" s="19" t="s">
        <v>541</v>
      </c>
      <c r="G18" s="19" t="s">
        <v>650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 t="s">
        <v>738</v>
      </c>
      <c r="O18" s="93"/>
      <c r="P18" s="93"/>
      <c r="Q18" s="93"/>
      <c r="R18" s="93"/>
    </row>
    <row r="19" spans="1:18" ht="18.75">
      <c r="A19" s="91"/>
      <c r="B19" s="77">
        <v>1400</v>
      </c>
      <c r="C19" s="19"/>
      <c r="D19" s="19" t="s">
        <v>539</v>
      </c>
      <c r="E19" s="19" t="s">
        <v>634</v>
      </c>
      <c r="F19" s="19" t="s">
        <v>541</v>
      </c>
      <c r="G19" s="19" t="s">
        <v>650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1</v>
      </c>
      <c r="O19" s="93"/>
      <c r="P19" s="93"/>
      <c r="Q19" s="93"/>
      <c r="R19" s="93"/>
    </row>
    <row r="20" spans="1:18" ht="18.75">
      <c r="A20" s="91"/>
      <c r="B20" s="77">
        <v>1450</v>
      </c>
      <c r="C20" s="19"/>
      <c r="D20" s="19" t="s">
        <v>548</v>
      </c>
      <c r="E20" s="19" t="s">
        <v>617</v>
      </c>
      <c r="F20" s="19" t="s">
        <v>539</v>
      </c>
      <c r="G20" s="19" t="s">
        <v>634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7</v>
      </c>
      <c r="O20" s="93"/>
      <c r="P20" s="93"/>
      <c r="Q20" s="93"/>
      <c r="R20" s="93"/>
    </row>
    <row r="21" spans="1:18" ht="18.75">
      <c r="A21" s="91"/>
      <c r="B21" s="77">
        <v>1400</v>
      </c>
      <c r="C21" s="19"/>
      <c r="D21" s="19" t="s">
        <v>539</v>
      </c>
      <c r="E21" s="19" t="s">
        <v>634</v>
      </c>
      <c r="F21" s="19" t="s">
        <v>541</v>
      </c>
      <c r="G21" s="19" t="s">
        <v>650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>
        <v>4</v>
      </c>
      <c r="O21" s="93"/>
      <c r="P21" s="93"/>
      <c r="Q21" s="93"/>
      <c r="R21" s="93"/>
    </row>
    <row r="22" spans="1:18" ht="18.75">
      <c r="A22" s="91"/>
      <c r="B22" s="77">
        <v>1540</v>
      </c>
      <c r="C22" s="19"/>
      <c r="D22" s="19" t="s">
        <v>541</v>
      </c>
      <c r="E22" s="19" t="s">
        <v>650</v>
      </c>
      <c r="F22" s="19" t="s">
        <v>539</v>
      </c>
      <c r="G22" s="19" t="s">
        <v>634</v>
      </c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>
        <v>6</v>
      </c>
      <c r="O22" s="93"/>
      <c r="P22" s="93"/>
      <c r="Q22" s="93"/>
      <c r="R22" s="93"/>
    </row>
    <row r="23" spans="1:18" ht="18.75">
      <c r="A23" s="91"/>
      <c r="B23" s="77">
        <v>2001</v>
      </c>
      <c r="C23" s="19" t="s">
        <v>460</v>
      </c>
      <c r="D23" s="19" t="s">
        <v>454</v>
      </c>
      <c r="E23" s="19" t="s">
        <v>618</v>
      </c>
      <c r="F23" s="19" t="s">
        <v>548</v>
      </c>
      <c r="G23" s="19" t="s">
        <v>617</v>
      </c>
      <c r="H23" s="19"/>
      <c r="I23" s="19"/>
      <c r="J23" s="19" t="s">
        <v>652</v>
      </c>
      <c r="K23" s="19" t="s">
        <v>457</v>
      </c>
      <c r="L23" s="19" t="s">
        <v>458</v>
      </c>
      <c r="M23" s="19">
        <v>9.6</v>
      </c>
      <c r="N23" s="19">
        <v>14</v>
      </c>
      <c r="O23" s="93"/>
      <c r="P23" s="93"/>
      <c r="Q23" s="93"/>
      <c r="R23" s="93"/>
    </row>
    <row r="24" spans="1:18" ht="18.75">
      <c r="A24" s="91"/>
      <c r="B24" s="77">
        <v>2125</v>
      </c>
      <c r="C24" s="19" t="s">
        <v>460</v>
      </c>
      <c r="D24" s="19" t="s">
        <v>454</v>
      </c>
      <c r="E24" s="19" t="s">
        <v>618</v>
      </c>
      <c r="F24" s="19" t="s">
        <v>548</v>
      </c>
      <c r="G24" s="19" t="s">
        <v>617</v>
      </c>
      <c r="H24" s="19"/>
      <c r="I24" s="19"/>
      <c r="J24" s="19" t="s">
        <v>652</v>
      </c>
      <c r="K24" s="19" t="s">
        <v>457</v>
      </c>
      <c r="L24" s="19" t="s">
        <v>458</v>
      </c>
      <c r="M24" s="19">
        <v>9.6</v>
      </c>
      <c r="N24" s="19">
        <v>14</v>
      </c>
      <c r="O24" s="93"/>
      <c r="P24" s="93"/>
      <c r="Q24" s="93"/>
      <c r="R24" s="93"/>
    </row>
    <row r="25" spans="1:18" ht="18.75">
      <c r="A25" s="91"/>
      <c r="B25" s="77">
        <v>2248</v>
      </c>
      <c r="C25" s="19" t="s">
        <v>460</v>
      </c>
      <c r="D25" s="19" t="s">
        <v>454</v>
      </c>
      <c r="E25" s="19" t="s">
        <v>618</v>
      </c>
      <c r="F25" s="19" t="s">
        <v>548</v>
      </c>
      <c r="G25" s="19" t="s">
        <v>617</v>
      </c>
      <c r="H25" s="19"/>
      <c r="I25" s="19"/>
      <c r="J25" s="19" t="s">
        <v>652</v>
      </c>
      <c r="K25" s="19" t="s">
        <v>457</v>
      </c>
      <c r="L25" s="19" t="s">
        <v>458</v>
      </c>
      <c r="M25" s="19">
        <v>9.6</v>
      </c>
      <c r="N25" s="19">
        <v>14</v>
      </c>
      <c r="O25" s="93"/>
      <c r="P25" s="93"/>
      <c r="Q25" s="93"/>
      <c r="R25" s="93"/>
    </row>
    <row r="26" spans="1:18" ht="18.75">
      <c r="A26" s="92"/>
      <c r="B26" s="77">
        <v>2358</v>
      </c>
      <c r="C26" s="19" t="s">
        <v>460</v>
      </c>
      <c r="D26" s="19" t="s">
        <v>454</v>
      </c>
      <c r="E26" s="19" t="s">
        <v>618</v>
      </c>
      <c r="F26" s="19" t="s">
        <v>548</v>
      </c>
      <c r="G26" s="19" t="s">
        <v>617</v>
      </c>
      <c r="H26" s="19"/>
      <c r="I26" s="19"/>
      <c r="J26" s="19" t="s">
        <v>652</v>
      </c>
      <c r="K26" s="19" t="s">
        <v>457</v>
      </c>
      <c r="L26" s="19" t="s">
        <v>458</v>
      </c>
      <c r="M26" s="19">
        <v>9.6</v>
      </c>
      <c r="N26" s="19">
        <v>13</v>
      </c>
      <c r="O26" s="89"/>
      <c r="P26" s="89"/>
      <c r="Q26" s="89"/>
      <c r="R26" s="89"/>
    </row>
    <row r="27" spans="1:18" ht="18.75">
      <c r="A27" s="90">
        <v>43201</v>
      </c>
      <c r="B27" s="77">
        <v>820</v>
      </c>
      <c r="C27" s="19"/>
      <c r="D27" s="19" t="s">
        <v>548</v>
      </c>
      <c r="E27" s="19" t="s">
        <v>617</v>
      </c>
      <c r="F27" s="19" t="s">
        <v>454</v>
      </c>
      <c r="G27" s="19" t="s">
        <v>618</v>
      </c>
      <c r="H27" s="19"/>
      <c r="I27" s="19"/>
      <c r="J27" s="19" t="s">
        <v>652</v>
      </c>
      <c r="K27" s="19" t="s">
        <v>465</v>
      </c>
      <c r="L27" s="19" t="s">
        <v>466</v>
      </c>
      <c r="M27" s="19">
        <v>9.6</v>
      </c>
      <c r="N27" s="19" t="s">
        <v>468</v>
      </c>
      <c r="O27" s="88">
        <v>6023</v>
      </c>
      <c r="P27" s="88">
        <v>6185</v>
      </c>
      <c r="Q27" s="88">
        <f>P27-O27</f>
        <v>162</v>
      </c>
      <c r="R27" s="88"/>
    </row>
    <row r="28" spans="1:18" ht="18.75">
      <c r="A28" s="91"/>
      <c r="B28" s="77">
        <v>1042</v>
      </c>
      <c r="C28" s="19" t="s">
        <v>460</v>
      </c>
      <c r="D28" s="19" t="s">
        <v>454</v>
      </c>
      <c r="E28" s="19" t="s">
        <v>618</v>
      </c>
      <c r="F28" s="19" t="s">
        <v>548</v>
      </c>
      <c r="G28" s="19" t="s">
        <v>617</v>
      </c>
      <c r="H28" s="19"/>
      <c r="I28" s="19"/>
      <c r="J28" s="19" t="s">
        <v>652</v>
      </c>
      <c r="K28" s="19" t="s">
        <v>465</v>
      </c>
      <c r="L28" s="19" t="s">
        <v>466</v>
      </c>
      <c r="M28" s="19">
        <v>9.6</v>
      </c>
      <c r="N28" s="19">
        <v>13</v>
      </c>
      <c r="O28" s="93"/>
      <c r="P28" s="93"/>
      <c r="Q28" s="93"/>
      <c r="R28" s="93"/>
    </row>
    <row r="29" spans="1:18" ht="18.75">
      <c r="A29" s="91"/>
      <c r="B29" s="77">
        <v>1203</v>
      </c>
      <c r="C29" s="19" t="s">
        <v>460</v>
      </c>
      <c r="D29" s="19" t="s">
        <v>454</v>
      </c>
      <c r="E29" s="19" t="s">
        <v>618</v>
      </c>
      <c r="F29" s="19" t="s">
        <v>548</v>
      </c>
      <c r="G29" s="19" t="s">
        <v>617</v>
      </c>
      <c r="H29" s="19"/>
      <c r="I29" s="19"/>
      <c r="J29" s="19" t="s">
        <v>652</v>
      </c>
      <c r="K29" s="19" t="s">
        <v>465</v>
      </c>
      <c r="L29" s="19" t="s">
        <v>466</v>
      </c>
      <c r="M29" s="19">
        <v>9.6</v>
      </c>
      <c r="N29" s="19">
        <v>14</v>
      </c>
      <c r="O29" s="93"/>
      <c r="P29" s="93"/>
      <c r="Q29" s="93"/>
      <c r="R29" s="93"/>
    </row>
    <row r="30" spans="1:18" ht="18.75">
      <c r="A30" s="91"/>
      <c r="B30" s="77">
        <v>1340</v>
      </c>
      <c r="C30" s="19"/>
      <c r="D30" s="19" t="s">
        <v>539</v>
      </c>
      <c r="E30" s="19" t="s">
        <v>715</v>
      </c>
      <c r="F30" s="19" t="s">
        <v>454</v>
      </c>
      <c r="G30" s="19" t="s">
        <v>618</v>
      </c>
      <c r="H30" s="19"/>
      <c r="I30" s="19"/>
      <c r="J30" s="19" t="s">
        <v>652</v>
      </c>
      <c r="K30" s="19" t="s">
        <v>465</v>
      </c>
      <c r="L30" s="19" t="s">
        <v>466</v>
      </c>
      <c r="M30" s="19">
        <v>9.6</v>
      </c>
      <c r="N30" s="19" t="s">
        <v>468</v>
      </c>
      <c r="O30" s="93"/>
      <c r="P30" s="93"/>
      <c r="Q30" s="93"/>
      <c r="R30" s="93"/>
    </row>
    <row r="31" spans="1:18" ht="18.75">
      <c r="A31" s="91"/>
      <c r="B31" s="77">
        <v>1435</v>
      </c>
      <c r="C31" s="19" t="s">
        <v>460</v>
      </c>
      <c r="D31" s="19" t="s">
        <v>454</v>
      </c>
      <c r="E31" s="19" t="s">
        <v>618</v>
      </c>
      <c r="F31" s="19" t="s">
        <v>548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466</v>
      </c>
      <c r="M31" s="19">
        <v>9.6</v>
      </c>
      <c r="N31" s="19">
        <v>14</v>
      </c>
      <c r="O31" s="93"/>
      <c r="P31" s="93"/>
      <c r="Q31" s="93"/>
      <c r="R31" s="93"/>
    </row>
    <row r="32" spans="1:18" ht="18.75">
      <c r="A32" s="91"/>
      <c r="B32" s="77">
        <v>1539</v>
      </c>
      <c r="C32" s="19" t="s">
        <v>460</v>
      </c>
      <c r="D32" s="19" t="s">
        <v>454</v>
      </c>
      <c r="E32" s="19" t="s">
        <v>618</v>
      </c>
      <c r="F32" s="19" t="s">
        <v>548</v>
      </c>
      <c r="G32" s="19" t="s">
        <v>617</v>
      </c>
      <c r="H32" s="19"/>
      <c r="I32" s="19"/>
      <c r="J32" s="19" t="s">
        <v>652</v>
      </c>
      <c r="K32" s="19" t="s">
        <v>465</v>
      </c>
      <c r="L32" s="19" t="s">
        <v>466</v>
      </c>
      <c r="M32" s="19">
        <v>9.6</v>
      </c>
      <c r="N32" s="19">
        <v>14</v>
      </c>
      <c r="O32" s="93"/>
      <c r="P32" s="93"/>
      <c r="Q32" s="93"/>
      <c r="R32" s="93"/>
    </row>
    <row r="33" spans="1:18" ht="18.75">
      <c r="A33" s="91"/>
      <c r="B33" s="94">
        <v>1658</v>
      </c>
      <c r="C33" s="19" t="s">
        <v>460</v>
      </c>
      <c r="D33" s="88" t="s">
        <v>454</v>
      </c>
      <c r="E33" s="88" t="s">
        <v>618</v>
      </c>
      <c r="F33" s="19" t="s">
        <v>548</v>
      </c>
      <c r="G33" s="19" t="s">
        <v>617</v>
      </c>
      <c r="H33" s="19"/>
      <c r="I33" s="19"/>
      <c r="J33" s="88" t="s">
        <v>652</v>
      </c>
      <c r="K33" s="88" t="s">
        <v>465</v>
      </c>
      <c r="L33" s="88" t="s">
        <v>466</v>
      </c>
      <c r="M33" s="88">
        <v>9.6</v>
      </c>
      <c r="N33" s="88">
        <v>14</v>
      </c>
      <c r="O33" s="93"/>
      <c r="P33" s="93"/>
      <c r="Q33" s="93"/>
      <c r="R33" s="93"/>
    </row>
    <row r="34" spans="1:18" ht="18.75">
      <c r="A34" s="91"/>
      <c r="B34" s="96"/>
      <c r="C34" s="19"/>
      <c r="D34" s="89"/>
      <c r="E34" s="89"/>
      <c r="F34" s="19" t="s">
        <v>539</v>
      </c>
      <c r="G34" s="19" t="s">
        <v>634</v>
      </c>
      <c r="H34" s="19"/>
      <c r="I34" s="19"/>
      <c r="J34" s="89"/>
      <c r="K34" s="89" t="s">
        <v>465</v>
      </c>
      <c r="L34" s="89" t="s">
        <v>466</v>
      </c>
      <c r="M34" s="89">
        <v>9.6</v>
      </c>
      <c r="N34" s="89"/>
      <c r="O34" s="93"/>
      <c r="P34" s="93"/>
      <c r="Q34" s="93"/>
      <c r="R34" s="93"/>
    </row>
    <row r="35" spans="1:18" ht="18.75">
      <c r="A35" s="91"/>
      <c r="B35" s="77">
        <v>2010</v>
      </c>
      <c r="C35" s="19" t="s">
        <v>461</v>
      </c>
      <c r="D35" s="88" t="s">
        <v>454</v>
      </c>
      <c r="E35" s="19" t="s">
        <v>620</v>
      </c>
      <c r="F35" s="88" t="s">
        <v>548</v>
      </c>
      <c r="G35" s="88" t="s">
        <v>617</v>
      </c>
      <c r="H35" s="19"/>
      <c r="I35" s="19"/>
      <c r="J35" s="88" t="s">
        <v>652</v>
      </c>
      <c r="K35" s="88" t="s">
        <v>465</v>
      </c>
      <c r="L35" s="88" t="s">
        <v>466</v>
      </c>
      <c r="M35" s="88">
        <v>9.6</v>
      </c>
      <c r="N35" s="19">
        <v>1</v>
      </c>
      <c r="O35" s="93"/>
      <c r="P35" s="93"/>
      <c r="Q35" s="93"/>
      <c r="R35" s="93"/>
    </row>
    <row r="36" spans="1:18" ht="18.75">
      <c r="A36" s="91"/>
      <c r="B36" s="77">
        <v>2039</v>
      </c>
      <c r="C36" s="19" t="s">
        <v>460</v>
      </c>
      <c r="D36" s="89"/>
      <c r="E36" s="19" t="s">
        <v>618</v>
      </c>
      <c r="F36" s="89"/>
      <c r="G36" s="89"/>
      <c r="H36" s="19"/>
      <c r="I36" s="19"/>
      <c r="J36" s="89"/>
      <c r="K36" s="89" t="s">
        <v>465</v>
      </c>
      <c r="L36" s="89" t="s">
        <v>466</v>
      </c>
      <c r="M36" s="89">
        <v>9.6</v>
      </c>
      <c r="N36" s="19">
        <v>13</v>
      </c>
      <c r="O36" s="93"/>
      <c r="P36" s="93"/>
      <c r="Q36" s="93"/>
      <c r="R36" s="93"/>
    </row>
    <row r="37" spans="1:18" ht="18.75">
      <c r="A37" s="91"/>
      <c r="B37" s="77">
        <v>2205</v>
      </c>
      <c r="C37" s="19" t="s">
        <v>460</v>
      </c>
      <c r="D37" s="19" t="s">
        <v>454</v>
      </c>
      <c r="E37" s="19" t="s">
        <v>618</v>
      </c>
      <c r="F37" s="19" t="s">
        <v>548</v>
      </c>
      <c r="G37" s="19" t="s">
        <v>617</v>
      </c>
      <c r="H37" s="19"/>
      <c r="I37" s="19"/>
      <c r="J37" s="19" t="s">
        <v>652</v>
      </c>
      <c r="K37" s="19" t="s">
        <v>465</v>
      </c>
      <c r="L37" s="19" t="s">
        <v>466</v>
      </c>
      <c r="M37" s="19">
        <v>9.6</v>
      </c>
      <c r="N37" s="19">
        <v>14</v>
      </c>
      <c r="O37" s="93"/>
      <c r="P37" s="93"/>
      <c r="Q37" s="93"/>
      <c r="R37" s="93"/>
    </row>
    <row r="38" spans="1:18" ht="18.75">
      <c r="A38" s="92"/>
      <c r="B38" s="77">
        <v>2325</v>
      </c>
      <c r="C38" s="19" t="s">
        <v>460</v>
      </c>
      <c r="D38" s="19" t="s">
        <v>454</v>
      </c>
      <c r="E38" s="19" t="s">
        <v>618</v>
      </c>
      <c r="F38" s="19" t="s">
        <v>548</v>
      </c>
      <c r="G38" s="19" t="s">
        <v>617</v>
      </c>
      <c r="H38" s="19"/>
      <c r="I38" s="19"/>
      <c r="J38" s="19" t="s">
        <v>652</v>
      </c>
      <c r="K38" s="19" t="s">
        <v>465</v>
      </c>
      <c r="L38" s="19" t="s">
        <v>466</v>
      </c>
      <c r="M38" s="19">
        <v>9.6</v>
      </c>
      <c r="N38" s="19">
        <v>14</v>
      </c>
      <c r="O38" s="89"/>
      <c r="P38" s="89"/>
      <c r="Q38" s="89"/>
      <c r="R38" s="89"/>
    </row>
    <row r="39" spans="1:18" ht="18.75">
      <c r="A39" s="90">
        <v>43201</v>
      </c>
      <c r="B39" s="77">
        <v>845</v>
      </c>
      <c r="C39" s="19"/>
      <c r="D39" s="19" t="s">
        <v>548</v>
      </c>
      <c r="E39" s="19" t="s">
        <v>617</v>
      </c>
      <c r="F39" s="19" t="s">
        <v>539</v>
      </c>
      <c r="G39" s="19" t="s">
        <v>630</v>
      </c>
      <c r="H39" s="19"/>
      <c r="I39" s="19"/>
      <c r="J39" s="19" t="s">
        <v>652</v>
      </c>
      <c r="K39" s="19" t="s">
        <v>473</v>
      </c>
      <c r="L39" s="19" t="s">
        <v>38</v>
      </c>
      <c r="M39" s="19">
        <v>9.6</v>
      </c>
      <c r="N39" s="19">
        <v>14</v>
      </c>
      <c r="O39" s="88">
        <v>7327</v>
      </c>
      <c r="P39" s="88">
        <v>7349</v>
      </c>
      <c r="Q39" s="88">
        <f>P39-O39</f>
        <v>22</v>
      </c>
      <c r="R39" s="88"/>
    </row>
    <row r="40" spans="1:18" ht="18.75">
      <c r="A40" s="91"/>
      <c r="B40" s="77">
        <v>1110</v>
      </c>
      <c r="C40" s="19" t="s">
        <v>467</v>
      </c>
      <c r="D40" s="19" t="s">
        <v>539</v>
      </c>
      <c r="E40" s="19" t="s">
        <v>630</v>
      </c>
      <c r="F40" s="19" t="s">
        <v>548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38</v>
      </c>
      <c r="M40" s="19">
        <v>9.6</v>
      </c>
      <c r="N40" s="19">
        <v>14</v>
      </c>
      <c r="O40" s="93"/>
      <c r="P40" s="93"/>
      <c r="Q40" s="93"/>
      <c r="R40" s="93"/>
    </row>
    <row r="41" spans="1:18" ht="18.75">
      <c r="A41" s="91"/>
      <c r="B41" s="77">
        <v>1502</v>
      </c>
      <c r="C41" s="19" t="s">
        <v>467</v>
      </c>
      <c r="D41" s="19" t="s">
        <v>539</v>
      </c>
      <c r="E41" s="19" t="s">
        <v>630</v>
      </c>
      <c r="F41" s="19" t="s">
        <v>548</v>
      </c>
      <c r="G41" s="19" t="s">
        <v>617</v>
      </c>
      <c r="H41" s="19"/>
      <c r="I41" s="19"/>
      <c r="J41" s="19" t="s">
        <v>652</v>
      </c>
      <c r="K41" s="19" t="s">
        <v>473</v>
      </c>
      <c r="L41" s="19" t="s">
        <v>38</v>
      </c>
      <c r="M41" s="19">
        <v>9.6</v>
      </c>
      <c r="N41" s="19">
        <v>13</v>
      </c>
      <c r="O41" s="93"/>
      <c r="P41" s="93"/>
      <c r="Q41" s="93"/>
      <c r="R41" s="93"/>
    </row>
    <row r="42" spans="1:18" ht="18.75">
      <c r="A42" s="91"/>
      <c r="B42" s="77">
        <v>1606</v>
      </c>
      <c r="C42" s="19" t="s">
        <v>467</v>
      </c>
      <c r="D42" s="19" t="s">
        <v>539</v>
      </c>
      <c r="E42" s="19" t="s">
        <v>630</v>
      </c>
      <c r="F42" s="19" t="s">
        <v>548</v>
      </c>
      <c r="G42" s="19" t="s">
        <v>617</v>
      </c>
      <c r="H42" s="19"/>
      <c r="I42" s="19"/>
      <c r="J42" s="19" t="s">
        <v>652</v>
      </c>
      <c r="K42" s="19" t="s">
        <v>473</v>
      </c>
      <c r="L42" s="19" t="s">
        <v>38</v>
      </c>
      <c r="M42" s="19">
        <v>9.6</v>
      </c>
      <c r="N42" s="19">
        <v>14</v>
      </c>
      <c r="O42" s="93"/>
      <c r="P42" s="93"/>
      <c r="Q42" s="93"/>
      <c r="R42" s="93"/>
    </row>
    <row r="43" spans="1:18" ht="18.75">
      <c r="A43" s="91"/>
      <c r="B43" s="77">
        <v>1722</v>
      </c>
      <c r="C43" s="19" t="s">
        <v>467</v>
      </c>
      <c r="D43" s="19" t="s">
        <v>539</v>
      </c>
      <c r="E43" s="19" t="s">
        <v>630</v>
      </c>
      <c r="F43" s="19" t="s">
        <v>548</v>
      </c>
      <c r="G43" s="19" t="s">
        <v>617</v>
      </c>
      <c r="H43" s="19"/>
      <c r="I43" s="19"/>
      <c r="J43" s="19" t="s">
        <v>652</v>
      </c>
      <c r="K43" s="19" t="s">
        <v>473</v>
      </c>
      <c r="L43" s="19" t="s">
        <v>38</v>
      </c>
      <c r="M43" s="19">
        <v>9.6</v>
      </c>
      <c r="N43" s="19">
        <v>12</v>
      </c>
      <c r="O43" s="93"/>
      <c r="P43" s="93"/>
      <c r="Q43" s="93"/>
      <c r="R43" s="93"/>
    </row>
    <row r="44" spans="1:18" ht="18.75">
      <c r="A44" s="91"/>
      <c r="B44" s="77">
        <v>1922</v>
      </c>
      <c r="C44" s="19" t="s">
        <v>467</v>
      </c>
      <c r="D44" s="19" t="s">
        <v>539</v>
      </c>
      <c r="E44" s="19" t="s">
        <v>630</v>
      </c>
      <c r="F44" s="19" t="s">
        <v>548</v>
      </c>
      <c r="G44" s="19" t="s">
        <v>617</v>
      </c>
      <c r="H44" s="19"/>
      <c r="I44" s="19"/>
      <c r="J44" s="19" t="s">
        <v>652</v>
      </c>
      <c r="K44" s="19" t="s">
        <v>473</v>
      </c>
      <c r="L44" s="19" t="s">
        <v>38</v>
      </c>
      <c r="M44" s="19">
        <v>9.6</v>
      </c>
      <c r="N44" s="19">
        <v>14</v>
      </c>
      <c r="O44" s="93"/>
      <c r="P44" s="93"/>
      <c r="Q44" s="93"/>
      <c r="R44" s="93"/>
    </row>
    <row r="45" spans="1:18" ht="18.75">
      <c r="A45" s="91"/>
      <c r="B45" s="77">
        <v>2110</v>
      </c>
      <c r="C45" s="19" t="s">
        <v>467</v>
      </c>
      <c r="D45" s="19" t="s">
        <v>539</v>
      </c>
      <c r="E45" s="19" t="s">
        <v>630</v>
      </c>
      <c r="F45" s="19" t="s">
        <v>548</v>
      </c>
      <c r="G45" s="19" t="s">
        <v>617</v>
      </c>
      <c r="H45" s="19"/>
      <c r="I45" s="19"/>
      <c r="J45" s="19" t="s">
        <v>652</v>
      </c>
      <c r="K45" s="19" t="s">
        <v>473</v>
      </c>
      <c r="L45" s="19" t="s">
        <v>38</v>
      </c>
      <c r="M45" s="19">
        <v>9.6</v>
      </c>
      <c r="N45" s="19">
        <v>13</v>
      </c>
      <c r="O45" s="93"/>
      <c r="P45" s="93"/>
      <c r="Q45" s="93"/>
      <c r="R45" s="93"/>
    </row>
    <row r="46" spans="1:18" ht="18.75">
      <c r="A46" s="91"/>
      <c r="B46" s="77">
        <v>2245</v>
      </c>
      <c r="C46" s="19"/>
      <c r="D46" s="88" t="s">
        <v>539</v>
      </c>
      <c r="E46" s="19" t="s">
        <v>630</v>
      </c>
      <c r="F46" s="88" t="s">
        <v>548</v>
      </c>
      <c r="G46" s="88" t="s">
        <v>617</v>
      </c>
      <c r="H46" s="19"/>
      <c r="I46" s="19"/>
      <c r="J46" s="88" t="s">
        <v>652</v>
      </c>
      <c r="K46" s="88" t="s">
        <v>473</v>
      </c>
      <c r="L46" s="88" t="s">
        <v>544</v>
      </c>
      <c r="M46" s="88">
        <v>9.6</v>
      </c>
      <c r="N46" s="19">
        <v>6</v>
      </c>
      <c r="O46" s="93"/>
      <c r="P46" s="93"/>
      <c r="Q46" s="93"/>
      <c r="R46" s="93"/>
    </row>
    <row r="47" spans="1:18" ht="18.75">
      <c r="A47" s="92"/>
      <c r="B47" s="77">
        <v>2300</v>
      </c>
      <c r="C47" s="19"/>
      <c r="D47" s="89"/>
      <c r="E47" s="19" t="s">
        <v>641</v>
      </c>
      <c r="F47" s="89"/>
      <c r="G47" s="89"/>
      <c r="H47" s="19"/>
      <c r="I47" s="19"/>
      <c r="J47" s="89"/>
      <c r="K47" s="89" t="s">
        <v>473</v>
      </c>
      <c r="L47" s="89" t="s">
        <v>38</v>
      </c>
      <c r="M47" s="89">
        <v>9.6</v>
      </c>
      <c r="N47" s="19">
        <v>3</v>
      </c>
      <c r="O47" s="89"/>
      <c r="P47" s="89"/>
      <c r="Q47" s="89"/>
      <c r="R47" s="89"/>
    </row>
    <row r="48" spans="1:18" ht="18.75">
      <c r="A48" s="90">
        <v>43201</v>
      </c>
      <c r="B48" s="94">
        <v>825</v>
      </c>
      <c r="C48" s="88"/>
      <c r="D48" s="88" t="s">
        <v>539</v>
      </c>
      <c r="E48" s="88" t="s">
        <v>634</v>
      </c>
      <c r="F48" s="88" t="s">
        <v>548</v>
      </c>
      <c r="G48" s="19" t="s">
        <v>657</v>
      </c>
      <c r="H48" s="19"/>
      <c r="I48" s="19"/>
      <c r="J48" s="88" t="s">
        <v>652</v>
      </c>
      <c r="K48" s="88" t="s">
        <v>483</v>
      </c>
      <c r="L48" s="88" t="s">
        <v>484</v>
      </c>
      <c r="M48" s="88">
        <v>9.6</v>
      </c>
      <c r="N48" s="88">
        <v>14</v>
      </c>
      <c r="O48" s="88">
        <v>6004</v>
      </c>
      <c r="P48" s="88">
        <v>6063</v>
      </c>
      <c r="Q48" s="88">
        <f>P48-O48</f>
        <v>59</v>
      </c>
      <c r="R48" s="88"/>
    </row>
    <row r="49" spans="1:18" ht="18.75">
      <c r="A49" s="91"/>
      <c r="B49" s="95"/>
      <c r="C49" s="93"/>
      <c r="D49" s="93"/>
      <c r="E49" s="93"/>
      <c r="F49" s="93"/>
      <c r="G49" s="19" t="s">
        <v>627</v>
      </c>
      <c r="H49" s="19"/>
      <c r="I49" s="19"/>
      <c r="J49" s="93"/>
      <c r="K49" s="93" t="s">
        <v>483</v>
      </c>
      <c r="L49" s="93" t="s">
        <v>484</v>
      </c>
      <c r="M49" s="93">
        <v>9.6</v>
      </c>
      <c r="N49" s="93"/>
      <c r="O49" s="93"/>
      <c r="P49" s="93"/>
      <c r="Q49" s="93"/>
      <c r="R49" s="93"/>
    </row>
    <row r="50" spans="1:18" ht="18.75">
      <c r="A50" s="91"/>
      <c r="B50" s="95"/>
      <c r="C50" s="93"/>
      <c r="D50" s="93"/>
      <c r="E50" s="93"/>
      <c r="F50" s="93"/>
      <c r="G50" s="19" t="s">
        <v>629</v>
      </c>
      <c r="H50" s="19"/>
      <c r="I50" s="19"/>
      <c r="J50" s="93"/>
      <c r="K50" s="93" t="s">
        <v>483</v>
      </c>
      <c r="L50" s="93" t="s">
        <v>484</v>
      </c>
      <c r="M50" s="93">
        <v>9.6</v>
      </c>
      <c r="N50" s="93"/>
      <c r="O50" s="93"/>
      <c r="P50" s="93"/>
      <c r="Q50" s="93"/>
      <c r="R50" s="93"/>
    </row>
    <row r="51" spans="1:18" ht="18.75">
      <c r="A51" s="91"/>
      <c r="B51" s="96"/>
      <c r="C51" s="89"/>
      <c r="D51" s="89"/>
      <c r="E51" s="89"/>
      <c r="F51" s="89"/>
      <c r="G51" s="19" t="s">
        <v>745</v>
      </c>
      <c r="H51" s="19"/>
      <c r="I51" s="19"/>
      <c r="J51" s="89"/>
      <c r="K51" s="89" t="s">
        <v>483</v>
      </c>
      <c r="L51" s="89" t="s">
        <v>484</v>
      </c>
      <c r="M51" s="89">
        <v>9.6</v>
      </c>
      <c r="N51" s="89"/>
      <c r="O51" s="93"/>
      <c r="P51" s="93"/>
      <c r="Q51" s="93"/>
      <c r="R51" s="93"/>
    </row>
    <row r="52" spans="1:18" ht="18.75">
      <c r="A52" s="91"/>
      <c r="B52" s="77">
        <v>1150</v>
      </c>
      <c r="C52" s="19" t="s">
        <v>467</v>
      </c>
      <c r="D52" s="19" t="s">
        <v>539</v>
      </c>
      <c r="E52" s="19" t="s">
        <v>630</v>
      </c>
      <c r="F52" s="19" t="s">
        <v>548</v>
      </c>
      <c r="G52" s="19" t="s">
        <v>617</v>
      </c>
      <c r="H52" s="19"/>
      <c r="I52" s="19"/>
      <c r="J52" s="19" t="s">
        <v>652</v>
      </c>
      <c r="K52" s="19" t="s">
        <v>483</v>
      </c>
      <c r="L52" s="19" t="s">
        <v>484</v>
      </c>
      <c r="M52" s="19">
        <v>9.6</v>
      </c>
      <c r="N52" s="19">
        <v>12</v>
      </c>
      <c r="O52" s="93"/>
      <c r="P52" s="93"/>
      <c r="Q52" s="93"/>
      <c r="R52" s="93"/>
    </row>
    <row r="53" spans="1:18" ht="18.75">
      <c r="A53" s="91"/>
      <c r="B53" s="77">
        <v>1510</v>
      </c>
      <c r="C53" s="19" t="s">
        <v>460</v>
      </c>
      <c r="D53" s="19" t="s">
        <v>454</v>
      </c>
      <c r="E53" s="19" t="s">
        <v>618</v>
      </c>
      <c r="F53" s="19" t="s">
        <v>548</v>
      </c>
      <c r="G53" s="19" t="s">
        <v>617</v>
      </c>
      <c r="H53" s="19"/>
      <c r="I53" s="19"/>
      <c r="J53" s="19" t="s">
        <v>652</v>
      </c>
      <c r="K53" s="19" t="s">
        <v>483</v>
      </c>
      <c r="L53" s="19" t="s">
        <v>484</v>
      </c>
      <c r="M53" s="19">
        <v>9.6</v>
      </c>
      <c r="N53" s="19">
        <v>14</v>
      </c>
      <c r="O53" s="93"/>
      <c r="P53" s="93"/>
      <c r="Q53" s="93"/>
      <c r="R53" s="93"/>
    </row>
    <row r="54" spans="1:18" ht="18.75">
      <c r="A54" s="91"/>
      <c r="B54" s="77">
        <v>1632</v>
      </c>
      <c r="C54" s="19" t="s">
        <v>467</v>
      </c>
      <c r="D54" s="19" t="s">
        <v>539</v>
      </c>
      <c r="E54" s="19" t="s">
        <v>630</v>
      </c>
      <c r="F54" s="19" t="s">
        <v>548</v>
      </c>
      <c r="G54" s="19" t="s">
        <v>617</v>
      </c>
      <c r="H54" s="19"/>
      <c r="I54" s="19"/>
      <c r="J54" s="19" t="s">
        <v>652</v>
      </c>
      <c r="K54" s="19" t="s">
        <v>483</v>
      </c>
      <c r="L54" s="19" t="s">
        <v>484</v>
      </c>
      <c r="M54" s="19">
        <v>9.6</v>
      </c>
      <c r="N54" s="19">
        <v>14</v>
      </c>
      <c r="O54" s="93"/>
      <c r="P54" s="93"/>
      <c r="Q54" s="93"/>
      <c r="R54" s="93"/>
    </row>
    <row r="55" spans="1:18" ht="18.75">
      <c r="A55" s="91"/>
      <c r="B55" s="77">
        <v>1728</v>
      </c>
      <c r="C55" s="19" t="s">
        <v>460</v>
      </c>
      <c r="D55" s="19" t="s">
        <v>454</v>
      </c>
      <c r="E55" s="19" t="s">
        <v>618</v>
      </c>
      <c r="F55" s="19" t="s">
        <v>548</v>
      </c>
      <c r="G55" s="19" t="s">
        <v>617</v>
      </c>
      <c r="H55" s="19"/>
      <c r="I55" s="19"/>
      <c r="J55" s="19" t="s">
        <v>652</v>
      </c>
      <c r="K55" s="19" t="s">
        <v>483</v>
      </c>
      <c r="L55" s="19" t="s">
        <v>484</v>
      </c>
      <c r="M55" s="19">
        <v>9.6</v>
      </c>
      <c r="N55" s="19">
        <v>14</v>
      </c>
      <c r="O55" s="93"/>
      <c r="P55" s="93"/>
      <c r="Q55" s="93"/>
      <c r="R55" s="93"/>
    </row>
    <row r="56" spans="1:18" ht="18.75">
      <c r="A56" s="91"/>
      <c r="B56" s="77">
        <v>2028</v>
      </c>
      <c r="C56" s="19" t="s">
        <v>467</v>
      </c>
      <c r="D56" s="19" t="s">
        <v>539</v>
      </c>
      <c r="E56" s="19" t="s">
        <v>630</v>
      </c>
      <c r="F56" s="19" t="s">
        <v>548</v>
      </c>
      <c r="G56" s="19" t="s">
        <v>617</v>
      </c>
      <c r="H56" s="19"/>
      <c r="I56" s="19"/>
      <c r="J56" s="19" t="s">
        <v>652</v>
      </c>
      <c r="K56" s="19" t="s">
        <v>483</v>
      </c>
      <c r="L56" s="19" t="s">
        <v>484</v>
      </c>
      <c r="M56" s="19">
        <v>9.6</v>
      </c>
      <c r="N56" s="19">
        <v>13</v>
      </c>
      <c r="O56" s="93"/>
      <c r="P56" s="93"/>
      <c r="Q56" s="93"/>
      <c r="R56" s="93"/>
    </row>
    <row r="57" spans="1:18" ht="18.75">
      <c r="A57" s="91"/>
      <c r="B57" s="77">
        <v>2206</v>
      </c>
      <c r="C57" s="19" t="s">
        <v>467</v>
      </c>
      <c r="D57" s="19" t="s">
        <v>539</v>
      </c>
      <c r="E57" s="19" t="s">
        <v>630</v>
      </c>
      <c r="F57" s="19" t="s">
        <v>548</v>
      </c>
      <c r="G57" s="19" t="s">
        <v>617</v>
      </c>
      <c r="H57" s="19"/>
      <c r="I57" s="19"/>
      <c r="J57" s="19" t="s">
        <v>652</v>
      </c>
      <c r="K57" s="19" t="s">
        <v>483</v>
      </c>
      <c r="L57" s="19" t="s">
        <v>484</v>
      </c>
      <c r="M57" s="19">
        <v>9.6</v>
      </c>
      <c r="N57" s="19">
        <v>14</v>
      </c>
      <c r="O57" s="93"/>
      <c r="P57" s="93"/>
      <c r="Q57" s="93"/>
      <c r="R57" s="93"/>
    </row>
    <row r="58" spans="1:18" ht="18.75">
      <c r="A58" s="92"/>
      <c r="B58" s="77">
        <v>2357</v>
      </c>
      <c r="C58" s="19" t="s">
        <v>467</v>
      </c>
      <c r="D58" s="19" t="s">
        <v>539</v>
      </c>
      <c r="E58" s="19" t="s">
        <v>630</v>
      </c>
      <c r="F58" s="19" t="s">
        <v>548</v>
      </c>
      <c r="G58" s="19" t="s">
        <v>617</v>
      </c>
      <c r="H58" s="19"/>
      <c r="I58" s="19"/>
      <c r="J58" s="19" t="s">
        <v>652</v>
      </c>
      <c r="K58" s="19" t="s">
        <v>483</v>
      </c>
      <c r="L58" s="19" t="s">
        <v>484</v>
      </c>
      <c r="M58" s="19">
        <v>9.6</v>
      </c>
      <c r="N58" s="19">
        <v>13</v>
      </c>
      <c r="O58" s="89"/>
      <c r="P58" s="89"/>
      <c r="Q58" s="89"/>
      <c r="R58" s="89"/>
    </row>
    <row r="59" spans="1:18" ht="18.75">
      <c r="A59" s="23"/>
      <c r="B59" s="77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77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77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77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77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77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77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77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77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77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77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77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77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77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77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77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77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77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77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77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77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77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77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77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77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77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77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77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77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77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77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77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77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77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77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77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77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77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77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77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77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77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77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77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77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77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77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77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77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77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77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77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77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77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</sheetData>
  <mergeCells count="73">
    <mergeCell ref="A2:A16"/>
    <mergeCell ref="B2:B4"/>
    <mergeCell ref="C2:C4"/>
    <mergeCell ref="D2:D4"/>
    <mergeCell ref="E2:E4"/>
    <mergeCell ref="J13:J15"/>
    <mergeCell ref="K13:K15"/>
    <mergeCell ref="L13:L15"/>
    <mergeCell ref="M13:M15"/>
    <mergeCell ref="D13:D15"/>
    <mergeCell ref="F13:F15"/>
    <mergeCell ref="G13:G15"/>
    <mergeCell ref="F2:F4"/>
    <mergeCell ref="J2:J4"/>
    <mergeCell ref="K2:K4"/>
    <mergeCell ref="L2:L4"/>
    <mergeCell ref="M2:M4"/>
    <mergeCell ref="P2:P16"/>
    <mergeCell ref="Q2:Q16"/>
    <mergeCell ref="R2:R16"/>
    <mergeCell ref="O17:O26"/>
    <mergeCell ref="P17:P26"/>
    <mergeCell ref="Q17:Q26"/>
    <mergeCell ref="R17:R26"/>
    <mergeCell ref="O2:O16"/>
    <mergeCell ref="A17:A26"/>
    <mergeCell ref="D35:D36"/>
    <mergeCell ref="F35:F36"/>
    <mergeCell ref="G35:G36"/>
    <mergeCell ref="B33:B34"/>
    <mergeCell ref="D33:D34"/>
    <mergeCell ref="E33:E34"/>
    <mergeCell ref="A27:A38"/>
    <mergeCell ref="Q27:Q38"/>
    <mergeCell ref="R27:R38"/>
    <mergeCell ref="N33:N34"/>
    <mergeCell ref="J33:J34"/>
    <mergeCell ref="K33:K34"/>
    <mergeCell ref="L33:L34"/>
    <mergeCell ref="M33:M34"/>
    <mergeCell ref="J35:J36"/>
    <mergeCell ref="K35:K36"/>
    <mergeCell ref="L35:L36"/>
    <mergeCell ref="M35:M36"/>
    <mergeCell ref="O27:O38"/>
    <mergeCell ref="P27:P38"/>
    <mergeCell ref="D46:D47"/>
    <mergeCell ref="F46:F47"/>
    <mergeCell ref="G46:G47"/>
    <mergeCell ref="A39:A47"/>
    <mergeCell ref="J46:J47"/>
    <mergeCell ref="R39:R47"/>
    <mergeCell ref="F48:F51"/>
    <mergeCell ref="J48:J51"/>
    <mergeCell ref="K48:K51"/>
    <mergeCell ref="L48:L51"/>
    <mergeCell ref="M48:M51"/>
    <mergeCell ref="N48:N51"/>
    <mergeCell ref="O48:O58"/>
    <mergeCell ref="P48:P58"/>
    <mergeCell ref="Q48:Q58"/>
    <mergeCell ref="L46:L47"/>
    <mergeCell ref="M46:M47"/>
    <mergeCell ref="O39:O47"/>
    <mergeCell ref="P39:P47"/>
    <mergeCell ref="Q39:Q47"/>
    <mergeCell ref="K46:K47"/>
    <mergeCell ref="R48:R58"/>
    <mergeCell ref="A48:A58"/>
    <mergeCell ref="B48:B51"/>
    <mergeCell ref="C48:C51"/>
    <mergeCell ref="D48:D51"/>
    <mergeCell ref="E48:E51"/>
  </mergeCells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56"/>
  <sheetViews>
    <sheetView topLeftCell="A48" workbookViewId="0">
      <selection activeCell="G2" sqref="A2:XFD53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90">
        <v>43202</v>
      </c>
      <c r="B2" s="94">
        <v>830</v>
      </c>
      <c r="C2" s="88"/>
      <c r="D2" s="88" t="s">
        <v>30</v>
      </c>
      <c r="E2" s="88" t="s">
        <v>634</v>
      </c>
      <c r="F2" s="88" t="s">
        <v>36</v>
      </c>
      <c r="G2" s="19" t="s">
        <v>627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2</v>
      </c>
      <c r="O2" s="88">
        <v>8372</v>
      </c>
      <c r="P2" s="88">
        <v>8415</v>
      </c>
      <c r="Q2" s="88">
        <f>P2-O2</f>
        <v>43</v>
      </c>
      <c r="R2" s="88"/>
    </row>
    <row r="3" spans="1:20" ht="18.75">
      <c r="A3" s="91"/>
      <c r="B3" s="95"/>
      <c r="C3" s="93"/>
      <c r="D3" s="93"/>
      <c r="E3" s="93"/>
      <c r="F3" s="93"/>
      <c r="G3" s="19" t="s">
        <v>697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1</v>
      </c>
      <c r="O3" s="93"/>
      <c r="P3" s="93"/>
      <c r="Q3" s="93"/>
      <c r="R3" s="93"/>
    </row>
    <row r="4" spans="1:20" ht="18.75">
      <c r="A4" s="91"/>
      <c r="B4" s="96"/>
      <c r="C4" s="89"/>
      <c r="D4" s="89"/>
      <c r="E4" s="89"/>
      <c r="F4" s="89"/>
      <c r="G4" s="19" t="s">
        <v>629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6</v>
      </c>
      <c r="O4" s="93"/>
      <c r="P4" s="93"/>
      <c r="Q4" s="93"/>
      <c r="R4" s="93"/>
    </row>
    <row r="5" spans="1:20" ht="18.75">
      <c r="A5" s="91"/>
      <c r="B5" s="79">
        <v>1156</v>
      </c>
      <c r="C5" s="19" t="s">
        <v>467</v>
      </c>
      <c r="D5" s="19" t="s">
        <v>30</v>
      </c>
      <c r="E5" s="19" t="s">
        <v>630</v>
      </c>
      <c r="F5" s="19" t="s">
        <v>36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13</v>
      </c>
      <c r="O5" s="93"/>
      <c r="P5" s="93"/>
      <c r="Q5" s="93"/>
      <c r="R5" s="93"/>
    </row>
    <row r="6" spans="1:20" ht="18.75">
      <c r="A6" s="91"/>
      <c r="B6" s="79">
        <v>1502</v>
      </c>
      <c r="C6" s="19" t="s">
        <v>467</v>
      </c>
      <c r="D6" s="19" t="s">
        <v>30</v>
      </c>
      <c r="E6" s="19" t="s">
        <v>630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14</v>
      </c>
      <c r="O6" s="93"/>
      <c r="P6" s="93"/>
      <c r="Q6" s="93"/>
      <c r="R6" s="93"/>
    </row>
    <row r="7" spans="1:20" ht="18.75">
      <c r="A7" s="91"/>
      <c r="B7" s="79">
        <v>1615</v>
      </c>
      <c r="C7" s="19" t="s">
        <v>467</v>
      </c>
      <c r="D7" s="19" t="s">
        <v>30</v>
      </c>
      <c r="E7" s="19" t="s">
        <v>630</v>
      </c>
      <c r="F7" s="19" t="s">
        <v>36</v>
      </c>
      <c r="G7" s="19" t="s">
        <v>617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13</v>
      </c>
      <c r="O7" s="93"/>
      <c r="P7" s="93"/>
      <c r="Q7" s="93"/>
      <c r="R7" s="93"/>
    </row>
    <row r="8" spans="1:20" ht="18.75">
      <c r="A8" s="91"/>
      <c r="B8" s="79">
        <v>1713</v>
      </c>
      <c r="C8" s="19" t="s">
        <v>467</v>
      </c>
      <c r="D8" s="19" t="s">
        <v>30</v>
      </c>
      <c r="E8" s="19" t="s">
        <v>630</v>
      </c>
      <c r="F8" s="19" t="s">
        <v>36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14</v>
      </c>
      <c r="O8" s="93"/>
      <c r="P8" s="93"/>
      <c r="Q8" s="93"/>
      <c r="R8" s="93"/>
    </row>
    <row r="9" spans="1:20" ht="18.75">
      <c r="A9" s="91"/>
      <c r="B9" s="79">
        <v>1927</v>
      </c>
      <c r="C9" s="19" t="s">
        <v>467</v>
      </c>
      <c r="D9" s="19" t="s">
        <v>30</v>
      </c>
      <c r="E9" s="19" t="s">
        <v>630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7</v>
      </c>
      <c r="O9" s="93"/>
      <c r="P9" s="93"/>
      <c r="Q9" s="93"/>
      <c r="R9" s="93"/>
    </row>
    <row r="10" spans="1:20" ht="18.75">
      <c r="A10" s="91"/>
      <c r="B10" s="79">
        <v>2208</v>
      </c>
      <c r="C10" s="19" t="s">
        <v>467</v>
      </c>
      <c r="D10" s="19" t="s">
        <v>30</v>
      </c>
      <c r="E10" s="19" t="s">
        <v>630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13</v>
      </c>
      <c r="O10" s="93"/>
      <c r="P10" s="93"/>
      <c r="Q10" s="93"/>
      <c r="R10" s="93"/>
    </row>
    <row r="11" spans="1:20" ht="18.75">
      <c r="A11" s="92"/>
      <c r="B11" s="79">
        <v>2358</v>
      </c>
      <c r="C11" s="19" t="s">
        <v>460</v>
      </c>
      <c r="D11" s="19" t="s">
        <v>454</v>
      </c>
      <c r="E11" s="19" t="s">
        <v>618</v>
      </c>
      <c r="F11" s="19" t="s">
        <v>36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4</v>
      </c>
      <c r="O11" s="89"/>
      <c r="P11" s="89"/>
      <c r="Q11" s="89"/>
      <c r="R11" s="89"/>
    </row>
    <row r="12" spans="1:20" ht="18.75">
      <c r="A12" s="90">
        <v>43202</v>
      </c>
      <c r="B12" s="79">
        <v>900</v>
      </c>
      <c r="C12" s="88"/>
      <c r="D12" s="88" t="s">
        <v>30</v>
      </c>
      <c r="E12" s="88" t="s">
        <v>634</v>
      </c>
      <c r="F12" s="88" t="s">
        <v>32</v>
      </c>
      <c r="G12" s="19" t="s">
        <v>635</v>
      </c>
      <c r="H12" s="19"/>
      <c r="I12" s="19"/>
      <c r="J12" s="88" t="s">
        <v>652</v>
      </c>
      <c r="K12" s="88" t="s">
        <v>457</v>
      </c>
      <c r="L12" s="88" t="s">
        <v>458</v>
      </c>
      <c r="M12" s="88">
        <v>9.6</v>
      </c>
      <c r="N12" s="19">
        <v>3</v>
      </c>
      <c r="O12" s="88">
        <v>8408</v>
      </c>
      <c r="P12" s="88">
        <v>8446</v>
      </c>
      <c r="Q12" s="88">
        <f>P12-O12</f>
        <v>38</v>
      </c>
      <c r="R12" s="88"/>
    </row>
    <row r="13" spans="1:20" ht="18.75">
      <c r="A13" s="93"/>
      <c r="B13" s="79">
        <v>906</v>
      </c>
      <c r="C13" s="93"/>
      <c r="D13" s="93"/>
      <c r="E13" s="93"/>
      <c r="F13" s="93"/>
      <c r="G13" s="19" t="s">
        <v>636</v>
      </c>
      <c r="H13" s="19"/>
      <c r="I13" s="19"/>
      <c r="J13" s="93"/>
      <c r="K13" s="93" t="s">
        <v>457</v>
      </c>
      <c r="L13" s="93" t="s">
        <v>458</v>
      </c>
      <c r="M13" s="93">
        <v>9.6</v>
      </c>
      <c r="N13" s="19">
        <v>3</v>
      </c>
      <c r="O13" s="93"/>
      <c r="P13" s="93"/>
      <c r="Q13" s="93"/>
      <c r="R13" s="93"/>
    </row>
    <row r="14" spans="1:20" ht="18.75">
      <c r="A14" s="93"/>
      <c r="B14" s="79">
        <v>916</v>
      </c>
      <c r="C14" s="89"/>
      <c r="D14" s="89"/>
      <c r="E14" s="89"/>
      <c r="F14" s="89"/>
      <c r="G14" s="19" t="s">
        <v>637</v>
      </c>
      <c r="H14" s="19"/>
      <c r="I14" s="19"/>
      <c r="J14" s="89"/>
      <c r="K14" s="89" t="s">
        <v>457</v>
      </c>
      <c r="L14" s="89" t="s">
        <v>458</v>
      </c>
      <c r="M14" s="89">
        <v>9.6</v>
      </c>
      <c r="N14" s="19">
        <v>2</v>
      </c>
      <c r="O14" s="93"/>
      <c r="P14" s="93"/>
      <c r="Q14" s="93"/>
      <c r="R14" s="93"/>
    </row>
    <row r="15" spans="1:20" ht="18.75">
      <c r="A15" s="93"/>
      <c r="B15" s="79">
        <v>940</v>
      </c>
      <c r="C15" s="19" t="s">
        <v>663</v>
      </c>
      <c r="D15" s="19" t="s">
        <v>32</v>
      </c>
      <c r="E15" s="19" t="s">
        <v>637</v>
      </c>
      <c r="F15" s="19" t="s">
        <v>36</v>
      </c>
      <c r="G15" s="19" t="s">
        <v>617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14</v>
      </c>
      <c r="O15" s="93"/>
      <c r="P15" s="93"/>
      <c r="Q15" s="93"/>
      <c r="R15" s="93"/>
    </row>
    <row r="16" spans="1:20" ht="18.75">
      <c r="A16" s="93"/>
      <c r="B16" s="79">
        <v>1105</v>
      </c>
      <c r="C16" s="19" t="s">
        <v>663</v>
      </c>
      <c r="D16" s="19" t="s">
        <v>32</v>
      </c>
      <c r="E16" s="19" t="s">
        <v>637</v>
      </c>
      <c r="F16" s="19" t="s">
        <v>36</v>
      </c>
      <c r="G16" s="19" t="s">
        <v>617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>
        <v>7</v>
      </c>
      <c r="O16" s="93"/>
      <c r="P16" s="93"/>
      <c r="Q16" s="93"/>
      <c r="R16" s="93"/>
    </row>
    <row r="17" spans="1:18" ht="18.75">
      <c r="A17" s="93"/>
      <c r="B17" s="79">
        <v>1205</v>
      </c>
      <c r="C17" s="19" t="s">
        <v>663</v>
      </c>
      <c r="D17" s="19" t="s">
        <v>32</v>
      </c>
      <c r="E17" s="19" t="s">
        <v>637</v>
      </c>
      <c r="F17" s="19" t="s">
        <v>36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6</v>
      </c>
      <c r="O17" s="93"/>
      <c r="P17" s="93"/>
      <c r="Q17" s="93"/>
      <c r="R17" s="93"/>
    </row>
    <row r="18" spans="1:18" ht="18.75">
      <c r="A18" s="93"/>
      <c r="B18" s="79">
        <v>1505</v>
      </c>
      <c r="C18" s="19" t="s">
        <v>663</v>
      </c>
      <c r="D18" s="19" t="s">
        <v>32</v>
      </c>
      <c r="E18" s="19" t="s">
        <v>637</v>
      </c>
      <c r="F18" s="19" t="s">
        <v>36</v>
      </c>
      <c r="G18" s="19" t="s">
        <v>617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7</v>
      </c>
      <c r="O18" s="93"/>
      <c r="P18" s="93"/>
      <c r="Q18" s="93"/>
      <c r="R18" s="93"/>
    </row>
    <row r="19" spans="1:18" ht="18.75">
      <c r="A19" s="93"/>
      <c r="B19" s="79">
        <v>1620</v>
      </c>
      <c r="C19" s="19" t="s">
        <v>663</v>
      </c>
      <c r="D19" s="19" t="s">
        <v>32</v>
      </c>
      <c r="E19" s="19" t="s">
        <v>637</v>
      </c>
      <c r="F19" s="19" t="s">
        <v>36</v>
      </c>
      <c r="G19" s="19" t="s">
        <v>617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5</v>
      </c>
      <c r="O19" s="93"/>
      <c r="P19" s="93"/>
      <c r="Q19" s="93"/>
      <c r="R19" s="93"/>
    </row>
    <row r="20" spans="1:18" ht="18.75">
      <c r="A20" s="93"/>
      <c r="B20" s="79">
        <v>1715</v>
      </c>
      <c r="C20" s="19" t="s">
        <v>663</v>
      </c>
      <c r="D20" s="19" t="s">
        <v>32</v>
      </c>
      <c r="E20" s="19" t="s">
        <v>637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8</v>
      </c>
      <c r="O20" s="93"/>
      <c r="P20" s="93"/>
      <c r="Q20" s="93"/>
      <c r="R20" s="93"/>
    </row>
    <row r="21" spans="1:18" ht="18.75">
      <c r="A21" s="93"/>
      <c r="B21" s="79">
        <v>2100</v>
      </c>
      <c r="C21" s="19" t="s">
        <v>663</v>
      </c>
      <c r="D21" s="19" t="s">
        <v>32</v>
      </c>
      <c r="E21" s="19" t="s">
        <v>637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>
        <v>6</v>
      </c>
      <c r="O21" s="93"/>
      <c r="P21" s="93"/>
      <c r="Q21" s="93"/>
      <c r="R21" s="93"/>
    </row>
    <row r="22" spans="1:18" ht="18.75">
      <c r="A22" s="93"/>
      <c r="B22" s="79">
        <v>2210</v>
      </c>
      <c r="C22" s="19" t="s">
        <v>663</v>
      </c>
      <c r="D22" s="19" t="s">
        <v>32</v>
      </c>
      <c r="E22" s="19" t="s">
        <v>637</v>
      </c>
      <c r="F22" s="19" t="s">
        <v>36</v>
      </c>
      <c r="G22" s="19" t="s">
        <v>617</v>
      </c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>
        <v>4</v>
      </c>
      <c r="O22" s="93"/>
      <c r="P22" s="93"/>
      <c r="Q22" s="93"/>
      <c r="R22" s="93"/>
    </row>
    <row r="23" spans="1:18" ht="18.75">
      <c r="A23" s="93"/>
      <c r="B23" s="79">
        <v>2300</v>
      </c>
      <c r="C23" s="88" t="s">
        <v>663</v>
      </c>
      <c r="D23" s="88" t="s">
        <v>32</v>
      </c>
      <c r="E23" s="19" t="s">
        <v>637</v>
      </c>
      <c r="F23" s="19" t="s">
        <v>36</v>
      </c>
      <c r="G23" s="19" t="s">
        <v>617</v>
      </c>
      <c r="H23" s="19"/>
      <c r="I23" s="19"/>
      <c r="J23" s="19" t="s">
        <v>652</v>
      </c>
      <c r="K23" s="19" t="s">
        <v>457</v>
      </c>
      <c r="L23" s="19" t="s">
        <v>458</v>
      </c>
      <c r="M23" s="19">
        <v>9.6</v>
      </c>
      <c r="N23" s="19">
        <v>5</v>
      </c>
      <c r="O23" s="93"/>
      <c r="P23" s="93"/>
      <c r="Q23" s="93"/>
      <c r="R23" s="93"/>
    </row>
    <row r="24" spans="1:18" ht="18.75">
      <c r="A24" s="93"/>
      <c r="B24" s="79">
        <v>2302</v>
      </c>
      <c r="C24" s="93"/>
      <c r="D24" s="93"/>
      <c r="E24" s="19" t="s">
        <v>635</v>
      </c>
      <c r="F24" s="19" t="s">
        <v>36</v>
      </c>
      <c r="G24" s="19" t="s">
        <v>617</v>
      </c>
      <c r="H24" s="19"/>
      <c r="I24" s="19"/>
      <c r="J24" s="19" t="s">
        <v>652</v>
      </c>
      <c r="K24" s="19" t="s">
        <v>457</v>
      </c>
      <c r="L24" s="19" t="s">
        <v>458</v>
      </c>
      <c r="M24" s="19">
        <v>9.6</v>
      </c>
      <c r="N24" s="19">
        <v>1</v>
      </c>
      <c r="O24" s="93"/>
      <c r="P24" s="93"/>
      <c r="Q24" s="93"/>
      <c r="R24" s="93"/>
    </row>
    <row r="25" spans="1:18" ht="18.75">
      <c r="A25" s="93"/>
      <c r="B25" s="79">
        <v>2310</v>
      </c>
      <c r="C25" s="89"/>
      <c r="D25" s="89"/>
      <c r="E25" s="19" t="s">
        <v>636</v>
      </c>
      <c r="F25" s="19" t="s">
        <v>36</v>
      </c>
      <c r="G25" s="19" t="s">
        <v>617</v>
      </c>
      <c r="H25" s="19"/>
      <c r="I25" s="19"/>
      <c r="J25" s="19" t="s">
        <v>652</v>
      </c>
      <c r="K25" s="19" t="s">
        <v>457</v>
      </c>
      <c r="L25" s="19" t="s">
        <v>458</v>
      </c>
      <c r="M25" s="19">
        <v>9.6</v>
      </c>
      <c r="N25" s="19">
        <v>6</v>
      </c>
      <c r="O25" s="93"/>
      <c r="P25" s="93"/>
      <c r="Q25" s="93"/>
      <c r="R25" s="93"/>
    </row>
    <row r="26" spans="1:18" ht="18.75">
      <c r="A26" s="89"/>
      <c r="B26" s="79">
        <v>2359</v>
      </c>
      <c r="C26" s="19" t="s">
        <v>663</v>
      </c>
      <c r="D26" s="19" t="s">
        <v>32</v>
      </c>
      <c r="E26" s="19" t="s">
        <v>637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457</v>
      </c>
      <c r="L26" s="19" t="s">
        <v>458</v>
      </c>
      <c r="M26" s="19">
        <v>9.6</v>
      </c>
      <c r="N26" s="19">
        <v>6</v>
      </c>
      <c r="O26" s="89"/>
      <c r="P26" s="89"/>
      <c r="Q26" s="89"/>
      <c r="R26" s="89"/>
    </row>
    <row r="27" spans="1:18" ht="18.75">
      <c r="A27" s="90">
        <v>43202</v>
      </c>
      <c r="B27" s="79">
        <v>835</v>
      </c>
      <c r="C27" s="19"/>
      <c r="D27" s="19" t="s">
        <v>30</v>
      </c>
      <c r="E27" s="19" t="s">
        <v>634</v>
      </c>
      <c r="F27" s="19" t="s">
        <v>36</v>
      </c>
      <c r="G27" s="19" t="s">
        <v>657</v>
      </c>
      <c r="H27" s="19"/>
      <c r="I27" s="19"/>
      <c r="J27" s="19" t="s">
        <v>652</v>
      </c>
      <c r="K27" s="19" t="s">
        <v>465</v>
      </c>
      <c r="L27" s="19" t="s">
        <v>466</v>
      </c>
      <c r="M27" s="19">
        <v>9.6</v>
      </c>
      <c r="N27" s="19">
        <v>6</v>
      </c>
      <c r="O27" s="88">
        <v>6185</v>
      </c>
      <c r="P27" s="88">
        <v>6206</v>
      </c>
      <c r="Q27" s="88">
        <f>P27-O27</f>
        <v>21</v>
      </c>
      <c r="R27" s="88"/>
    </row>
    <row r="28" spans="1:18" ht="18.75">
      <c r="A28" s="91"/>
      <c r="B28" s="94">
        <v>920</v>
      </c>
      <c r="C28" s="88"/>
      <c r="D28" s="88" t="s">
        <v>30</v>
      </c>
      <c r="E28" s="88" t="s">
        <v>634</v>
      </c>
      <c r="F28" s="88" t="s">
        <v>30</v>
      </c>
      <c r="G28" s="19" t="s">
        <v>641</v>
      </c>
      <c r="H28" s="19"/>
      <c r="I28" s="19"/>
      <c r="J28" s="88" t="s">
        <v>652</v>
      </c>
      <c r="K28" s="88" t="s">
        <v>465</v>
      </c>
      <c r="L28" s="88" t="s">
        <v>466</v>
      </c>
      <c r="M28" s="88">
        <v>9.6</v>
      </c>
      <c r="N28" s="19">
        <v>10</v>
      </c>
      <c r="O28" s="93"/>
      <c r="P28" s="93"/>
      <c r="Q28" s="93"/>
      <c r="R28" s="93"/>
    </row>
    <row r="29" spans="1:18" ht="18.75">
      <c r="A29" s="91"/>
      <c r="B29" s="95"/>
      <c r="C29" s="93"/>
      <c r="D29" s="93"/>
      <c r="E29" s="93"/>
      <c r="F29" s="93"/>
      <c r="G29" s="19" t="s">
        <v>715</v>
      </c>
      <c r="H29" s="19"/>
      <c r="I29" s="19"/>
      <c r="J29" s="93"/>
      <c r="K29" s="93"/>
      <c r="L29" s="93"/>
      <c r="M29" s="93"/>
      <c r="N29" s="19"/>
      <c r="O29" s="93"/>
      <c r="P29" s="93"/>
      <c r="Q29" s="93"/>
      <c r="R29" s="93"/>
    </row>
    <row r="30" spans="1:18" ht="18.75">
      <c r="A30" s="91"/>
      <c r="B30" s="96"/>
      <c r="C30" s="89"/>
      <c r="D30" s="89"/>
      <c r="E30" s="89"/>
      <c r="F30" s="89"/>
      <c r="G30" s="19" t="s">
        <v>630</v>
      </c>
      <c r="H30" s="19"/>
      <c r="I30" s="19"/>
      <c r="J30" s="89"/>
      <c r="K30" s="89"/>
      <c r="L30" s="89"/>
      <c r="M30" s="89"/>
      <c r="N30" s="19"/>
      <c r="O30" s="93"/>
      <c r="P30" s="93"/>
      <c r="Q30" s="93"/>
      <c r="R30" s="93"/>
    </row>
    <row r="31" spans="1:18" ht="18.75">
      <c r="A31" s="91"/>
      <c r="B31" s="79">
        <v>1332</v>
      </c>
      <c r="C31" s="19"/>
      <c r="D31" s="19" t="s">
        <v>30</v>
      </c>
      <c r="E31" s="19" t="s">
        <v>634</v>
      </c>
      <c r="F31" s="19" t="s">
        <v>36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466</v>
      </c>
      <c r="M31" s="19">
        <v>9.6</v>
      </c>
      <c r="N31" s="19">
        <v>5</v>
      </c>
      <c r="O31" s="93"/>
      <c r="P31" s="93"/>
      <c r="Q31" s="93"/>
      <c r="R31" s="93"/>
    </row>
    <row r="32" spans="1:18" ht="18.75">
      <c r="A32" s="91"/>
      <c r="B32" s="79">
        <v>1410</v>
      </c>
      <c r="C32" s="19"/>
      <c r="D32" s="19" t="s">
        <v>36</v>
      </c>
      <c r="E32" s="19" t="s">
        <v>617</v>
      </c>
      <c r="F32" s="19" t="s">
        <v>32</v>
      </c>
      <c r="G32" s="19" t="s">
        <v>650</v>
      </c>
      <c r="H32" s="19"/>
      <c r="I32" s="19"/>
      <c r="J32" s="19" t="s">
        <v>652</v>
      </c>
      <c r="K32" s="19" t="s">
        <v>465</v>
      </c>
      <c r="L32" s="19" t="s">
        <v>466</v>
      </c>
      <c r="M32" s="19">
        <v>9.6</v>
      </c>
      <c r="N32" s="19">
        <v>6</v>
      </c>
      <c r="O32" s="93"/>
      <c r="P32" s="93"/>
      <c r="Q32" s="93"/>
      <c r="R32" s="93"/>
    </row>
    <row r="33" spans="1:18" ht="18.75">
      <c r="A33" s="91"/>
      <c r="B33" s="79">
        <v>1520</v>
      </c>
      <c r="C33" s="19"/>
      <c r="D33" s="19" t="s">
        <v>32</v>
      </c>
      <c r="E33" s="19" t="s">
        <v>650</v>
      </c>
      <c r="F33" s="19" t="s">
        <v>30</v>
      </c>
      <c r="G33" s="19" t="s">
        <v>634</v>
      </c>
      <c r="H33" s="19"/>
      <c r="I33" s="19"/>
      <c r="J33" s="19" t="s">
        <v>652</v>
      </c>
      <c r="K33" s="19" t="s">
        <v>465</v>
      </c>
      <c r="L33" s="19" t="s">
        <v>466</v>
      </c>
      <c r="M33" s="19">
        <v>9.6</v>
      </c>
      <c r="N33" s="19">
        <v>8</v>
      </c>
      <c r="O33" s="93"/>
      <c r="P33" s="93"/>
      <c r="Q33" s="93"/>
      <c r="R33" s="93"/>
    </row>
    <row r="34" spans="1:18" ht="18.75">
      <c r="A34" s="91"/>
      <c r="B34" s="79">
        <v>1620</v>
      </c>
      <c r="C34" s="19"/>
      <c r="D34" s="19" t="s">
        <v>30</v>
      </c>
      <c r="E34" s="19" t="s">
        <v>634</v>
      </c>
      <c r="F34" s="19" t="s">
        <v>32</v>
      </c>
      <c r="G34" s="19" t="s">
        <v>650</v>
      </c>
      <c r="H34" s="19"/>
      <c r="I34" s="19"/>
      <c r="J34" s="19" t="s">
        <v>652</v>
      </c>
      <c r="K34" s="19" t="s">
        <v>465</v>
      </c>
      <c r="L34" s="19" t="s">
        <v>466</v>
      </c>
      <c r="M34" s="19">
        <v>9.6</v>
      </c>
      <c r="N34" s="19">
        <v>3</v>
      </c>
      <c r="O34" s="93"/>
      <c r="P34" s="93"/>
      <c r="Q34" s="93"/>
      <c r="R34" s="93"/>
    </row>
    <row r="35" spans="1:18" ht="18.75">
      <c r="A35" s="91"/>
      <c r="B35" s="79">
        <v>1759</v>
      </c>
      <c r="C35" s="19" t="s">
        <v>467</v>
      </c>
      <c r="D35" s="19" t="s">
        <v>30</v>
      </c>
      <c r="E35" s="19" t="s">
        <v>630</v>
      </c>
      <c r="F35" s="19" t="s">
        <v>36</v>
      </c>
      <c r="G35" s="19" t="s">
        <v>617</v>
      </c>
      <c r="H35" s="19"/>
      <c r="I35" s="19"/>
      <c r="J35" s="19" t="s">
        <v>652</v>
      </c>
      <c r="K35" s="19" t="s">
        <v>465</v>
      </c>
      <c r="L35" s="19" t="s">
        <v>466</v>
      </c>
      <c r="M35" s="19">
        <v>9.6</v>
      </c>
      <c r="N35" s="19">
        <v>13</v>
      </c>
      <c r="O35" s="93"/>
      <c r="P35" s="93"/>
      <c r="Q35" s="93"/>
      <c r="R35" s="93"/>
    </row>
    <row r="36" spans="1:18" ht="18.75">
      <c r="A36" s="91"/>
      <c r="B36" s="79">
        <v>2108</v>
      </c>
      <c r="C36" s="19" t="s">
        <v>467</v>
      </c>
      <c r="D36" s="19" t="s">
        <v>30</v>
      </c>
      <c r="E36" s="19" t="s">
        <v>630</v>
      </c>
      <c r="F36" s="19" t="s">
        <v>36</v>
      </c>
      <c r="G36" s="19" t="s">
        <v>617</v>
      </c>
      <c r="H36" s="19"/>
      <c r="I36" s="19"/>
      <c r="J36" s="19" t="s">
        <v>652</v>
      </c>
      <c r="K36" s="19" t="s">
        <v>465</v>
      </c>
      <c r="L36" s="19" t="s">
        <v>466</v>
      </c>
      <c r="M36" s="19">
        <v>9.6</v>
      </c>
      <c r="N36" s="19">
        <v>14</v>
      </c>
      <c r="O36" s="93"/>
      <c r="P36" s="93"/>
      <c r="Q36" s="93"/>
      <c r="R36" s="93"/>
    </row>
    <row r="37" spans="1:18" ht="18.75">
      <c r="A37" s="91"/>
      <c r="B37" s="79">
        <v>2245</v>
      </c>
      <c r="C37" s="19"/>
      <c r="D37" s="88" t="s">
        <v>30</v>
      </c>
      <c r="E37" s="19" t="s">
        <v>630</v>
      </c>
      <c r="F37" s="88" t="s">
        <v>36</v>
      </c>
      <c r="G37" s="88" t="s">
        <v>617</v>
      </c>
      <c r="H37" s="19"/>
      <c r="I37" s="19"/>
      <c r="J37" s="88" t="s">
        <v>652</v>
      </c>
      <c r="K37" s="88" t="s">
        <v>465</v>
      </c>
      <c r="L37" s="88" t="s">
        <v>466</v>
      </c>
      <c r="M37" s="88">
        <v>9.6</v>
      </c>
      <c r="N37" s="19">
        <v>6</v>
      </c>
      <c r="O37" s="93"/>
      <c r="P37" s="93"/>
      <c r="Q37" s="93"/>
      <c r="R37" s="93"/>
    </row>
    <row r="38" spans="1:18" ht="18.75">
      <c r="A38" s="92"/>
      <c r="B38" s="79">
        <v>2300</v>
      </c>
      <c r="C38" s="19"/>
      <c r="D38" s="89"/>
      <c r="E38" s="19" t="s">
        <v>750</v>
      </c>
      <c r="F38" s="89"/>
      <c r="G38" s="89"/>
      <c r="H38" s="19"/>
      <c r="I38" s="19"/>
      <c r="J38" s="89"/>
      <c r="K38" s="89"/>
      <c r="L38" s="89"/>
      <c r="M38" s="89"/>
      <c r="N38" s="19">
        <v>3</v>
      </c>
      <c r="O38" s="89"/>
      <c r="P38" s="89"/>
      <c r="Q38" s="89"/>
      <c r="R38" s="89"/>
    </row>
    <row r="39" spans="1:18" ht="18.75">
      <c r="A39" s="90">
        <v>43202</v>
      </c>
      <c r="B39" s="79">
        <v>825</v>
      </c>
      <c r="C39" s="19" t="s">
        <v>753</v>
      </c>
      <c r="D39" s="19" t="s">
        <v>36</v>
      </c>
      <c r="E39" s="19" t="s">
        <v>617</v>
      </c>
      <c r="F39" s="19" t="s">
        <v>30</v>
      </c>
      <c r="G39" s="19" t="s">
        <v>630</v>
      </c>
      <c r="H39" s="19"/>
      <c r="I39" s="19"/>
      <c r="J39" s="19" t="s">
        <v>652</v>
      </c>
      <c r="K39" s="19" t="s">
        <v>473</v>
      </c>
      <c r="L39" s="19" t="s">
        <v>38</v>
      </c>
      <c r="M39" s="19">
        <v>9.6</v>
      </c>
      <c r="N39" s="19">
        <v>13</v>
      </c>
      <c r="O39" s="88">
        <v>7349</v>
      </c>
      <c r="P39" s="88">
        <v>7422</v>
      </c>
      <c r="Q39" s="88">
        <f>P39-O39</f>
        <v>73</v>
      </c>
      <c r="R39" s="88"/>
    </row>
    <row r="40" spans="1:18" ht="18.75">
      <c r="A40" s="91"/>
      <c r="B40" s="79">
        <v>1059</v>
      </c>
      <c r="C40" s="19" t="s">
        <v>467</v>
      </c>
      <c r="D40" s="19" t="s">
        <v>30</v>
      </c>
      <c r="E40" s="19" t="s">
        <v>630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38</v>
      </c>
      <c r="M40" s="19">
        <v>9.6</v>
      </c>
      <c r="N40" s="19">
        <v>14</v>
      </c>
      <c r="O40" s="93"/>
      <c r="P40" s="93"/>
      <c r="Q40" s="93"/>
      <c r="R40" s="93"/>
    </row>
    <row r="41" spans="1:18" ht="18.75">
      <c r="A41" s="91"/>
      <c r="B41" s="79">
        <v>1408</v>
      </c>
      <c r="C41" s="19" t="s">
        <v>467</v>
      </c>
      <c r="D41" s="19" t="s">
        <v>30</v>
      </c>
      <c r="E41" s="19" t="s">
        <v>630</v>
      </c>
      <c r="F41" s="19" t="s">
        <v>36</v>
      </c>
      <c r="G41" s="19" t="s">
        <v>617</v>
      </c>
      <c r="H41" s="19"/>
      <c r="I41" s="19"/>
      <c r="J41" s="19" t="s">
        <v>652</v>
      </c>
      <c r="K41" s="19" t="s">
        <v>473</v>
      </c>
      <c r="L41" s="19" t="s">
        <v>38</v>
      </c>
      <c r="M41" s="19">
        <v>9.6</v>
      </c>
      <c r="N41" s="19">
        <v>13</v>
      </c>
      <c r="O41" s="93"/>
      <c r="P41" s="93"/>
      <c r="Q41" s="93"/>
      <c r="R41" s="93"/>
    </row>
    <row r="42" spans="1:18" ht="18.75">
      <c r="A42" s="91"/>
      <c r="B42" s="79">
        <v>1510</v>
      </c>
      <c r="C42" s="19" t="s">
        <v>460</v>
      </c>
      <c r="D42" s="19" t="s">
        <v>454</v>
      </c>
      <c r="E42" s="19" t="s">
        <v>618</v>
      </c>
      <c r="F42" s="19" t="s">
        <v>36</v>
      </c>
      <c r="G42" s="19" t="s">
        <v>617</v>
      </c>
      <c r="H42" s="19"/>
      <c r="I42" s="19"/>
      <c r="J42" s="19" t="s">
        <v>652</v>
      </c>
      <c r="K42" s="19" t="s">
        <v>473</v>
      </c>
      <c r="L42" s="19" t="s">
        <v>38</v>
      </c>
      <c r="M42" s="19">
        <v>9.6</v>
      </c>
      <c r="N42" s="19">
        <v>14</v>
      </c>
      <c r="O42" s="93"/>
      <c r="P42" s="93"/>
      <c r="Q42" s="93"/>
      <c r="R42" s="93"/>
    </row>
    <row r="43" spans="1:18" ht="18.75">
      <c r="A43" s="91"/>
      <c r="B43" s="79">
        <v>1705</v>
      </c>
      <c r="C43" s="19" t="s">
        <v>460</v>
      </c>
      <c r="D43" s="19" t="s">
        <v>454</v>
      </c>
      <c r="E43" s="19" t="s">
        <v>618</v>
      </c>
      <c r="F43" s="19" t="s">
        <v>36</v>
      </c>
      <c r="G43" s="19" t="s">
        <v>617</v>
      </c>
      <c r="H43" s="19"/>
      <c r="I43" s="19"/>
      <c r="J43" s="19" t="s">
        <v>652</v>
      </c>
      <c r="K43" s="19" t="s">
        <v>473</v>
      </c>
      <c r="L43" s="19" t="s">
        <v>38</v>
      </c>
      <c r="M43" s="19">
        <v>9.6</v>
      </c>
      <c r="N43" s="19">
        <v>14</v>
      </c>
      <c r="O43" s="93"/>
      <c r="P43" s="93"/>
      <c r="Q43" s="93"/>
      <c r="R43" s="93"/>
    </row>
    <row r="44" spans="1:18" ht="18.75">
      <c r="A44" s="91"/>
      <c r="B44" s="79">
        <v>2047</v>
      </c>
      <c r="C44" s="88" t="s">
        <v>460</v>
      </c>
      <c r="D44" s="88" t="s">
        <v>454</v>
      </c>
      <c r="E44" s="19" t="s">
        <v>618</v>
      </c>
      <c r="F44" s="88" t="s">
        <v>36</v>
      </c>
      <c r="G44" s="88" t="s">
        <v>617</v>
      </c>
      <c r="H44" s="19"/>
      <c r="I44" s="19"/>
      <c r="J44" s="19" t="s">
        <v>652</v>
      </c>
      <c r="K44" s="19" t="s">
        <v>473</v>
      </c>
      <c r="L44" s="19" t="s">
        <v>38</v>
      </c>
      <c r="M44" s="19">
        <v>9.6</v>
      </c>
      <c r="N44" s="88">
        <v>7</v>
      </c>
      <c r="O44" s="93"/>
      <c r="P44" s="93"/>
      <c r="Q44" s="93"/>
      <c r="R44" s="93"/>
    </row>
    <row r="45" spans="1:18" ht="18.75">
      <c r="A45" s="91"/>
      <c r="B45" s="79">
        <v>2010</v>
      </c>
      <c r="C45" s="89"/>
      <c r="D45" s="89"/>
      <c r="E45" s="19" t="s">
        <v>620</v>
      </c>
      <c r="F45" s="89"/>
      <c r="G45" s="89"/>
      <c r="H45" s="19"/>
      <c r="I45" s="19"/>
      <c r="J45" s="19" t="s">
        <v>652</v>
      </c>
      <c r="K45" s="19" t="s">
        <v>473</v>
      </c>
      <c r="L45" s="19" t="s">
        <v>38</v>
      </c>
      <c r="M45" s="19">
        <v>9.6</v>
      </c>
      <c r="N45" s="89"/>
      <c r="O45" s="93"/>
      <c r="P45" s="93"/>
      <c r="Q45" s="93"/>
      <c r="R45" s="93"/>
    </row>
    <row r="46" spans="1:18" ht="18.75">
      <c r="A46" s="92"/>
      <c r="B46" s="79">
        <v>2345</v>
      </c>
      <c r="C46" s="19" t="s">
        <v>467</v>
      </c>
      <c r="D46" s="19" t="s">
        <v>30</v>
      </c>
      <c r="E46" s="19" t="s">
        <v>630</v>
      </c>
      <c r="F46" s="19" t="s">
        <v>36</v>
      </c>
      <c r="G46" s="19" t="s">
        <v>617</v>
      </c>
      <c r="H46" s="19"/>
      <c r="I46" s="19"/>
      <c r="J46" s="19" t="s">
        <v>652</v>
      </c>
      <c r="K46" s="19" t="s">
        <v>473</v>
      </c>
      <c r="L46" s="19" t="s">
        <v>38</v>
      </c>
      <c r="M46" s="19">
        <v>9.6</v>
      </c>
      <c r="N46" s="19">
        <v>12</v>
      </c>
      <c r="O46" s="89"/>
      <c r="P46" s="89"/>
      <c r="Q46" s="89"/>
      <c r="R46" s="89"/>
    </row>
    <row r="47" spans="1:18" ht="18.75">
      <c r="A47" s="90">
        <v>43202</v>
      </c>
      <c r="B47" s="79">
        <v>1038</v>
      </c>
      <c r="C47" s="19" t="s">
        <v>460</v>
      </c>
      <c r="D47" s="19" t="s">
        <v>36</v>
      </c>
      <c r="E47" s="19" t="s">
        <v>617</v>
      </c>
      <c r="F47" s="19" t="s">
        <v>454</v>
      </c>
      <c r="G47" s="19" t="s">
        <v>618</v>
      </c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19">
        <v>13</v>
      </c>
      <c r="O47" s="88">
        <v>6063</v>
      </c>
      <c r="P47" s="88">
        <v>6207</v>
      </c>
      <c r="Q47" s="88">
        <f>P47-O47</f>
        <v>144</v>
      </c>
      <c r="R47" s="88"/>
    </row>
    <row r="48" spans="1:18" ht="18.75">
      <c r="A48" s="91"/>
      <c r="B48" s="79">
        <v>1149</v>
      </c>
      <c r="C48" s="19" t="s">
        <v>460</v>
      </c>
      <c r="D48" s="19" t="s">
        <v>454</v>
      </c>
      <c r="E48" s="19" t="s">
        <v>618</v>
      </c>
      <c r="F48" s="19" t="s">
        <v>36</v>
      </c>
      <c r="G48" s="19" t="s">
        <v>617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19">
        <v>14</v>
      </c>
      <c r="O48" s="93"/>
      <c r="P48" s="93"/>
      <c r="Q48" s="93"/>
      <c r="R48" s="93"/>
    </row>
    <row r="49" spans="1:18" ht="18.75">
      <c r="A49" s="91"/>
      <c r="B49" s="79">
        <v>1415</v>
      </c>
      <c r="C49" s="19" t="s">
        <v>460</v>
      </c>
      <c r="D49" s="19" t="s">
        <v>454</v>
      </c>
      <c r="E49" s="19" t="s">
        <v>618</v>
      </c>
      <c r="F49" s="19" t="s">
        <v>36</v>
      </c>
      <c r="G49" s="19" t="s">
        <v>617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14</v>
      </c>
      <c r="O49" s="93"/>
      <c r="P49" s="93"/>
      <c r="Q49" s="93"/>
      <c r="R49" s="93"/>
    </row>
    <row r="50" spans="1:18" ht="18.75">
      <c r="A50" s="91"/>
      <c r="B50" s="79">
        <v>1555</v>
      </c>
      <c r="C50" s="19" t="s">
        <v>460</v>
      </c>
      <c r="D50" s="19" t="s">
        <v>454</v>
      </c>
      <c r="E50" s="19" t="s">
        <v>618</v>
      </c>
      <c r="F50" s="19" t="s">
        <v>36</v>
      </c>
      <c r="G50" s="19" t="s">
        <v>617</v>
      </c>
      <c r="H50" s="19"/>
      <c r="I50" s="19"/>
      <c r="J50" s="19" t="s">
        <v>652</v>
      </c>
      <c r="K50" s="19" t="s">
        <v>483</v>
      </c>
      <c r="L50" s="19" t="s">
        <v>484</v>
      </c>
      <c r="M50" s="19">
        <v>9.6</v>
      </c>
      <c r="N50" s="19">
        <v>14</v>
      </c>
      <c r="O50" s="93"/>
      <c r="P50" s="93"/>
      <c r="Q50" s="93"/>
      <c r="R50" s="93"/>
    </row>
    <row r="51" spans="1:18" ht="18.75">
      <c r="A51" s="91"/>
      <c r="B51" s="79">
        <v>1948</v>
      </c>
      <c r="C51" s="19" t="s">
        <v>460</v>
      </c>
      <c r="D51" s="19" t="s">
        <v>454</v>
      </c>
      <c r="E51" s="19" t="s">
        <v>618</v>
      </c>
      <c r="F51" s="19" t="s">
        <v>36</v>
      </c>
      <c r="G51" s="19" t="s">
        <v>617</v>
      </c>
      <c r="H51" s="19"/>
      <c r="I51" s="19"/>
      <c r="J51" s="19" t="s">
        <v>652</v>
      </c>
      <c r="K51" s="19" t="s">
        <v>483</v>
      </c>
      <c r="L51" s="19" t="s">
        <v>484</v>
      </c>
      <c r="M51" s="19">
        <v>9.6</v>
      </c>
      <c r="N51" s="19">
        <v>14</v>
      </c>
      <c r="O51" s="93"/>
      <c r="P51" s="93"/>
      <c r="Q51" s="93"/>
      <c r="R51" s="93"/>
    </row>
    <row r="52" spans="1:18" ht="18.75">
      <c r="A52" s="91"/>
      <c r="B52" s="79">
        <v>2235</v>
      </c>
      <c r="C52" s="19" t="s">
        <v>460</v>
      </c>
      <c r="D52" s="19" t="s">
        <v>454</v>
      </c>
      <c r="E52" s="19" t="s">
        <v>618</v>
      </c>
      <c r="F52" s="19" t="s">
        <v>36</v>
      </c>
      <c r="G52" s="19" t="s">
        <v>617</v>
      </c>
      <c r="H52" s="19"/>
      <c r="I52" s="19"/>
      <c r="J52" s="19" t="s">
        <v>652</v>
      </c>
      <c r="K52" s="19" t="s">
        <v>483</v>
      </c>
      <c r="L52" s="19" t="s">
        <v>484</v>
      </c>
      <c r="M52" s="19">
        <v>9.6</v>
      </c>
      <c r="N52" s="19">
        <v>12</v>
      </c>
      <c r="O52" s="93"/>
      <c r="P52" s="93"/>
      <c r="Q52" s="93"/>
      <c r="R52" s="93"/>
    </row>
    <row r="53" spans="1:18" s="82" customFormat="1" ht="18.75">
      <c r="A53" s="92"/>
      <c r="B53" s="53">
        <v>2352</v>
      </c>
      <c r="C53" s="19" t="s">
        <v>460</v>
      </c>
      <c r="D53" s="19" t="s">
        <v>454</v>
      </c>
      <c r="E53" s="19" t="s">
        <v>618</v>
      </c>
      <c r="F53" s="19" t="s">
        <v>36</v>
      </c>
      <c r="G53" s="19" t="s">
        <v>617</v>
      </c>
      <c r="H53" s="19"/>
      <c r="I53" s="19"/>
      <c r="J53" s="19" t="s">
        <v>652</v>
      </c>
      <c r="K53" s="19" t="s">
        <v>483</v>
      </c>
      <c r="L53" s="19" t="s">
        <v>484</v>
      </c>
      <c r="M53" s="19">
        <v>9.6</v>
      </c>
      <c r="N53" s="19">
        <v>14</v>
      </c>
      <c r="O53" s="89"/>
      <c r="P53" s="89"/>
      <c r="Q53" s="89"/>
      <c r="R53" s="89"/>
    </row>
    <row r="81" spans="1:18" s="81" customFormat="1" ht="18.75">
      <c r="A81" s="23"/>
      <c r="B81" s="53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s="81" customFormat="1" ht="18.75">
      <c r="A82" s="23"/>
      <c r="B82" s="53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s="81" customFormat="1" ht="18.75">
      <c r="A83" s="23"/>
      <c r="B83" s="53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s="81" customFormat="1" ht="18.75">
      <c r="A84" s="23"/>
      <c r="B84" s="53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s="81" customFormat="1" ht="18.75">
      <c r="A85" s="23"/>
      <c r="B85" s="53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s="81" customFormat="1" ht="18.75">
      <c r="A86" s="23"/>
      <c r="B86" s="53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s="81" customFormat="1" ht="18.75">
      <c r="A87" s="23"/>
      <c r="B87" s="53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s="81" customFormat="1" ht="18.75">
      <c r="A88" s="23"/>
      <c r="B88" s="53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s="81" customFormat="1" ht="18.75">
      <c r="A89" s="23"/>
      <c r="B89" s="53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</row>
    <row r="91" spans="1:18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</row>
    <row r="92" spans="1:18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</row>
    <row r="93" spans="1:18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</row>
    <row r="94" spans="1:18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</row>
    <row r="95" spans="1:18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</row>
    <row r="96" spans="1:18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</row>
    <row r="97" spans="1:18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</row>
    <row r="98" spans="1:18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</row>
    <row r="99" spans="1:18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</row>
    <row r="100" spans="1:18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</row>
    <row r="101" spans="1:18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</row>
    <row r="102" spans="1:18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</row>
    <row r="103" spans="1:18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</row>
    <row r="104" spans="1:18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</row>
    <row r="105" spans="1:18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</row>
    <row r="106" spans="1:18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</row>
    <row r="107" spans="1:18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</row>
    <row r="108" spans="1:18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</row>
    <row r="109" spans="1:18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</row>
    <row r="110" spans="1:18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</row>
    <row r="111" spans="1:18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</row>
    <row r="112" spans="1:18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</row>
    <row r="113" spans="1:18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</row>
    <row r="114" spans="1:18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</row>
    <row r="115" spans="1:18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</row>
    <row r="116" spans="1:18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</row>
    <row r="117" spans="1:18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</row>
    <row r="118" spans="1:18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</row>
    <row r="119" spans="1:18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</row>
    <row r="120" spans="1:18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</row>
    <row r="121" spans="1:18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</row>
    <row r="122" spans="1:18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</row>
    <row r="123" spans="1:18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</row>
    <row r="124" spans="1:18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</row>
    <row r="125" spans="1:18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</row>
    <row r="126" spans="1:18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</row>
    <row r="127" spans="1:18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</row>
    <row r="128" spans="1:18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</row>
    <row r="129" spans="1:18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</row>
    <row r="130" spans="1:18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</row>
    <row r="131" spans="1:18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</row>
    <row r="132" spans="1:18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</row>
    <row r="133" spans="1:18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</row>
    <row r="134" spans="1:18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</row>
    <row r="135" spans="1:18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</row>
    <row r="136" spans="1:18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</row>
    <row r="137" spans="1:18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</row>
    <row r="138" spans="1:18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</row>
    <row r="139" spans="1:18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</row>
    <row r="140" spans="1:18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</row>
    <row r="141" spans="1:18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</row>
    <row r="142" spans="1:18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</row>
    <row r="143" spans="1:18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</row>
    <row r="144" spans="1:18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</row>
    <row r="145" spans="1:18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</row>
    <row r="146" spans="1:18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</row>
    <row r="147" spans="1:18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</row>
    <row r="148" spans="1:18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</row>
    <row r="149" spans="1:18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</row>
    <row r="150" spans="1:18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</row>
    <row r="151" spans="1:18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</row>
    <row r="152" spans="1:18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</row>
    <row r="153" spans="1:18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</row>
    <row r="154" spans="1:18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</row>
    <row r="155" spans="1:18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</row>
    <row r="156" spans="1:18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</row>
  </sheetData>
  <mergeCells count="61">
    <mergeCell ref="R39:R46"/>
    <mergeCell ref="N44:N45"/>
    <mergeCell ref="C44:C45"/>
    <mergeCell ref="A47:A53"/>
    <mergeCell ref="O47:O53"/>
    <mergeCell ref="P47:P53"/>
    <mergeCell ref="Q47:Q53"/>
    <mergeCell ref="R47:R53"/>
    <mergeCell ref="P27:P38"/>
    <mergeCell ref="Q27:Q38"/>
    <mergeCell ref="R27:R38"/>
    <mergeCell ref="A39:A46"/>
    <mergeCell ref="D44:D45"/>
    <mergeCell ref="F44:F45"/>
    <mergeCell ref="G44:G45"/>
    <mergeCell ref="O39:O46"/>
    <mergeCell ref="P39:P46"/>
    <mergeCell ref="Q39:Q46"/>
    <mergeCell ref="M28:M30"/>
    <mergeCell ref="J37:J38"/>
    <mergeCell ref="K37:K38"/>
    <mergeCell ref="L37:L38"/>
    <mergeCell ref="M37:M38"/>
    <mergeCell ref="O27:O38"/>
    <mergeCell ref="A27:A38"/>
    <mergeCell ref="B28:B30"/>
    <mergeCell ref="C28:C30"/>
    <mergeCell ref="D28:D30"/>
    <mergeCell ref="E28:E30"/>
    <mergeCell ref="F28:F30"/>
    <mergeCell ref="R12:R26"/>
    <mergeCell ref="C23:C25"/>
    <mergeCell ref="D23:D25"/>
    <mergeCell ref="F37:F38"/>
    <mergeCell ref="G37:G38"/>
    <mergeCell ref="D37:D38"/>
    <mergeCell ref="J28:J30"/>
    <mergeCell ref="K28:K30"/>
    <mergeCell ref="L28:L30"/>
    <mergeCell ref="K12:K14"/>
    <mergeCell ref="L12:L14"/>
    <mergeCell ref="M12:M14"/>
    <mergeCell ref="O12:O26"/>
    <mergeCell ref="P12:P26"/>
    <mergeCell ref="Q12:Q26"/>
    <mergeCell ref="A12:A26"/>
    <mergeCell ref="O2:O11"/>
    <mergeCell ref="P2:P11"/>
    <mergeCell ref="Q2:Q11"/>
    <mergeCell ref="D12:D14"/>
    <mergeCell ref="C12:C14"/>
    <mergeCell ref="E12:E14"/>
    <mergeCell ref="F12:F14"/>
    <mergeCell ref="J12:J14"/>
    <mergeCell ref="R2:R11"/>
    <mergeCell ref="A2:A11"/>
    <mergeCell ref="B2:B4"/>
    <mergeCell ref="C2:C4"/>
    <mergeCell ref="D2:D4"/>
    <mergeCell ref="E2:E4"/>
    <mergeCell ref="F2:F4"/>
  </mergeCells>
  <phoneticPr fontId="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596"/>
  <sheetViews>
    <sheetView topLeftCell="A38" workbookViewId="0">
      <selection activeCell="E53" sqref="E53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s="81" customFormat="1" ht="18.75">
      <c r="A2" s="90">
        <v>43203</v>
      </c>
      <c r="B2" s="53">
        <v>900</v>
      </c>
      <c r="C2" s="19"/>
      <c r="D2" s="19" t="s">
        <v>548</v>
      </c>
      <c r="E2" s="19" t="s">
        <v>617</v>
      </c>
      <c r="F2" s="19" t="s">
        <v>454</v>
      </c>
      <c r="G2" s="19" t="s">
        <v>618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 t="s">
        <v>623</v>
      </c>
      <c r="O2" s="88">
        <v>8415</v>
      </c>
      <c r="P2" s="88">
        <v>8526</v>
      </c>
      <c r="Q2" s="88">
        <f>P2-O2</f>
        <v>111</v>
      </c>
      <c r="R2" s="88"/>
    </row>
    <row r="3" spans="1:20" s="81" customFormat="1" ht="18.75">
      <c r="A3" s="91"/>
      <c r="B3" s="53">
        <v>1153</v>
      </c>
      <c r="C3" s="19" t="s">
        <v>460</v>
      </c>
      <c r="D3" s="19" t="s">
        <v>454</v>
      </c>
      <c r="E3" s="19" t="s">
        <v>618</v>
      </c>
      <c r="F3" s="19" t="s">
        <v>548</v>
      </c>
      <c r="G3" s="19" t="s">
        <v>617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12</v>
      </c>
      <c r="O3" s="93"/>
      <c r="P3" s="93"/>
      <c r="Q3" s="93"/>
      <c r="R3" s="93"/>
    </row>
    <row r="4" spans="1:20" s="81" customFormat="1" ht="18.75">
      <c r="A4" s="91"/>
      <c r="B4" s="53">
        <v>1430</v>
      </c>
      <c r="C4" s="19" t="s">
        <v>460</v>
      </c>
      <c r="D4" s="19" t="s">
        <v>454</v>
      </c>
      <c r="E4" s="19" t="s">
        <v>618</v>
      </c>
      <c r="F4" s="19" t="s">
        <v>548</v>
      </c>
      <c r="G4" s="19" t="s">
        <v>617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14</v>
      </c>
      <c r="O4" s="93"/>
      <c r="P4" s="93"/>
      <c r="Q4" s="93"/>
      <c r="R4" s="93"/>
    </row>
    <row r="5" spans="1:20" s="81" customFormat="1" ht="18.75">
      <c r="A5" s="91"/>
      <c r="B5" s="53">
        <v>1620</v>
      </c>
      <c r="C5" s="19" t="s">
        <v>460</v>
      </c>
      <c r="D5" s="19" t="s">
        <v>454</v>
      </c>
      <c r="E5" s="19" t="s">
        <v>618</v>
      </c>
      <c r="F5" s="19" t="s">
        <v>548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14</v>
      </c>
      <c r="O5" s="93"/>
      <c r="P5" s="93"/>
      <c r="Q5" s="93"/>
      <c r="R5" s="93"/>
    </row>
    <row r="6" spans="1:20" s="81" customFormat="1" ht="18.75">
      <c r="A6" s="91"/>
      <c r="B6" s="53">
        <v>1810</v>
      </c>
      <c r="C6" s="19" t="s">
        <v>460</v>
      </c>
      <c r="D6" s="19" t="s">
        <v>454</v>
      </c>
      <c r="E6" s="19" t="s">
        <v>618</v>
      </c>
      <c r="F6" s="19" t="s">
        <v>548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11</v>
      </c>
      <c r="O6" s="93"/>
      <c r="P6" s="93"/>
      <c r="Q6" s="93"/>
      <c r="R6" s="93"/>
    </row>
    <row r="7" spans="1:20" s="81" customFormat="1" ht="18.75">
      <c r="A7" s="91"/>
      <c r="B7" s="53">
        <v>2355</v>
      </c>
      <c r="C7" s="19" t="s">
        <v>460</v>
      </c>
      <c r="D7" s="19" t="s">
        <v>539</v>
      </c>
      <c r="E7" s="19" t="s">
        <v>758</v>
      </c>
      <c r="F7" s="19" t="s">
        <v>548</v>
      </c>
      <c r="G7" s="19" t="s">
        <v>617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13</v>
      </c>
      <c r="O7" s="93"/>
      <c r="P7" s="93"/>
      <c r="Q7" s="93"/>
      <c r="R7" s="93"/>
    </row>
    <row r="8" spans="1:20" s="81" customFormat="1" ht="18.75">
      <c r="A8" s="92"/>
      <c r="B8" s="53">
        <v>152</v>
      </c>
      <c r="C8" s="19" t="s">
        <v>460</v>
      </c>
      <c r="D8" s="19" t="s">
        <v>454</v>
      </c>
      <c r="E8" s="19" t="s">
        <v>618</v>
      </c>
      <c r="F8" s="19" t="s">
        <v>548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12</v>
      </c>
      <c r="O8" s="89"/>
      <c r="P8" s="89"/>
      <c r="Q8" s="89"/>
      <c r="R8" s="89"/>
    </row>
    <row r="9" spans="1:20" s="81" customFormat="1" ht="18.75">
      <c r="A9" s="90">
        <v>43203</v>
      </c>
      <c r="B9" s="94">
        <v>845</v>
      </c>
      <c r="C9" s="88"/>
      <c r="D9" s="88" t="s">
        <v>30</v>
      </c>
      <c r="E9" s="88" t="s">
        <v>634</v>
      </c>
      <c r="F9" s="88" t="s">
        <v>36</v>
      </c>
      <c r="G9" s="19" t="s">
        <v>657</v>
      </c>
      <c r="H9" s="19"/>
      <c r="I9" s="19"/>
      <c r="J9" s="19" t="s">
        <v>652</v>
      </c>
      <c r="K9" s="19" t="s">
        <v>457</v>
      </c>
      <c r="L9" s="19" t="s">
        <v>458</v>
      </c>
      <c r="M9" s="19">
        <v>9.6</v>
      </c>
      <c r="N9" s="19">
        <v>3</v>
      </c>
      <c r="O9" s="88">
        <v>8448</v>
      </c>
      <c r="P9" s="88">
        <v>8508</v>
      </c>
      <c r="Q9" s="88">
        <f>P9-O9</f>
        <v>60</v>
      </c>
      <c r="R9" s="88"/>
    </row>
    <row r="10" spans="1:20" s="81" customFormat="1" ht="18.75">
      <c r="A10" s="91"/>
      <c r="B10" s="95"/>
      <c r="C10" s="93"/>
      <c r="D10" s="93"/>
      <c r="E10" s="93"/>
      <c r="F10" s="93"/>
      <c r="G10" s="19" t="s">
        <v>761</v>
      </c>
      <c r="H10" s="19"/>
      <c r="I10" s="19"/>
      <c r="J10" s="19" t="s">
        <v>652</v>
      </c>
      <c r="K10" s="19" t="s">
        <v>457</v>
      </c>
      <c r="L10" s="19" t="s">
        <v>458</v>
      </c>
      <c r="M10" s="19">
        <v>9.6</v>
      </c>
      <c r="N10" s="19">
        <v>2</v>
      </c>
      <c r="O10" s="93"/>
      <c r="P10" s="93"/>
      <c r="Q10" s="93"/>
      <c r="R10" s="93"/>
    </row>
    <row r="11" spans="1:20" s="81" customFormat="1" ht="18.75">
      <c r="A11" s="91"/>
      <c r="B11" s="95"/>
      <c r="C11" s="93"/>
      <c r="D11" s="93"/>
      <c r="E11" s="93"/>
      <c r="F11" s="93"/>
      <c r="G11" s="19" t="s">
        <v>628</v>
      </c>
      <c r="H11" s="19"/>
      <c r="I11" s="19"/>
      <c r="J11" s="19" t="s">
        <v>652</v>
      </c>
      <c r="K11" s="19" t="s">
        <v>457</v>
      </c>
      <c r="L11" s="19" t="s">
        <v>458</v>
      </c>
      <c r="M11" s="19">
        <v>9.6</v>
      </c>
      <c r="N11" s="19">
        <v>2</v>
      </c>
      <c r="O11" s="93"/>
      <c r="P11" s="93"/>
      <c r="Q11" s="93"/>
      <c r="R11" s="93"/>
    </row>
    <row r="12" spans="1:20" s="81" customFormat="1" ht="18.75">
      <c r="A12" s="91"/>
      <c r="B12" s="96"/>
      <c r="C12" s="89"/>
      <c r="D12" s="89"/>
      <c r="E12" s="89"/>
      <c r="F12" s="89"/>
      <c r="G12" s="19" t="s">
        <v>629</v>
      </c>
      <c r="H12" s="19"/>
      <c r="I12" s="19"/>
      <c r="J12" s="19" t="s">
        <v>652</v>
      </c>
      <c r="K12" s="19" t="s">
        <v>457</v>
      </c>
      <c r="L12" s="19" t="s">
        <v>458</v>
      </c>
      <c r="M12" s="19">
        <v>9.6</v>
      </c>
      <c r="N12" s="19">
        <v>5</v>
      </c>
      <c r="O12" s="93"/>
      <c r="P12" s="93"/>
      <c r="Q12" s="93"/>
      <c r="R12" s="93"/>
    </row>
    <row r="13" spans="1:20" s="81" customFormat="1" ht="18.75">
      <c r="A13" s="91"/>
      <c r="B13" s="53">
        <v>1154</v>
      </c>
      <c r="C13" s="19" t="s">
        <v>467</v>
      </c>
      <c r="D13" s="19" t="s">
        <v>539</v>
      </c>
      <c r="E13" s="19" t="s">
        <v>630</v>
      </c>
      <c r="F13" s="19" t="s">
        <v>548</v>
      </c>
      <c r="G13" s="19" t="s">
        <v>617</v>
      </c>
      <c r="H13" s="19"/>
      <c r="I13" s="19"/>
      <c r="J13" s="19" t="s">
        <v>652</v>
      </c>
      <c r="K13" s="19" t="s">
        <v>457</v>
      </c>
      <c r="L13" s="19" t="s">
        <v>458</v>
      </c>
      <c r="M13" s="19">
        <v>9.6</v>
      </c>
      <c r="N13" s="19">
        <v>14</v>
      </c>
      <c r="O13" s="93"/>
      <c r="P13" s="93"/>
      <c r="Q13" s="93"/>
      <c r="R13" s="93"/>
    </row>
    <row r="14" spans="1:20" s="81" customFormat="1" ht="18.75">
      <c r="A14" s="91"/>
      <c r="B14" s="53">
        <v>1645</v>
      </c>
      <c r="C14" s="19" t="s">
        <v>467</v>
      </c>
      <c r="D14" s="19" t="s">
        <v>539</v>
      </c>
      <c r="E14" s="19" t="s">
        <v>630</v>
      </c>
      <c r="F14" s="19" t="s">
        <v>548</v>
      </c>
      <c r="G14" s="19" t="s">
        <v>617</v>
      </c>
      <c r="H14" s="19"/>
      <c r="I14" s="19"/>
      <c r="J14" s="19" t="s">
        <v>652</v>
      </c>
      <c r="K14" s="19" t="s">
        <v>457</v>
      </c>
      <c r="L14" s="19" t="s">
        <v>458</v>
      </c>
      <c r="M14" s="19">
        <v>9.6</v>
      </c>
      <c r="N14" s="19">
        <v>14</v>
      </c>
      <c r="O14" s="93"/>
      <c r="P14" s="93"/>
      <c r="Q14" s="93"/>
      <c r="R14" s="93"/>
    </row>
    <row r="15" spans="1:20" s="81" customFormat="1" ht="18.75">
      <c r="A15" s="91"/>
      <c r="B15" s="53">
        <v>1520</v>
      </c>
      <c r="C15" s="19" t="s">
        <v>460</v>
      </c>
      <c r="D15" s="19" t="s">
        <v>454</v>
      </c>
      <c r="E15" s="19" t="s">
        <v>618</v>
      </c>
      <c r="F15" s="19" t="s">
        <v>548</v>
      </c>
      <c r="G15" s="19" t="s">
        <v>617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14</v>
      </c>
      <c r="O15" s="93"/>
      <c r="P15" s="93"/>
      <c r="Q15" s="93"/>
      <c r="R15" s="93"/>
    </row>
    <row r="16" spans="1:20" s="81" customFormat="1" ht="18.75">
      <c r="A16" s="91"/>
      <c r="B16" s="53">
        <v>1746</v>
      </c>
      <c r="C16" s="19" t="s">
        <v>460</v>
      </c>
      <c r="D16" s="19" t="s">
        <v>454</v>
      </c>
      <c r="E16" s="19" t="s">
        <v>618</v>
      </c>
      <c r="F16" s="19" t="s">
        <v>548</v>
      </c>
      <c r="G16" s="19" t="s">
        <v>617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>
        <v>13</v>
      </c>
      <c r="O16" s="93"/>
      <c r="P16" s="93"/>
      <c r="Q16" s="93"/>
      <c r="R16" s="93"/>
    </row>
    <row r="17" spans="1:18" s="81" customFormat="1" ht="18.75">
      <c r="A17" s="91"/>
      <c r="B17" s="53">
        <v>2103</v>
      </c>
      <c r="C17" s="19" t="s">
        <v>467</v>
      </c>
      <c r="D17" s="19" t="s">
        <v>539</v>
      </c>
      <c r="E17" s="19" t="s">
        <v>630</v>
      </c>
      <c r="F17" s="19" t="s">
        <v>548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14</v>
      </c>
      <c r="O17" s="93"/>
      <c r="P17" s="93"/>
      <c r="Q17" s="93"/>
      <c r="R17" s="93"/>
    </row>
    <row r="18" spans="1:18" s="81" customFormat="1" ht="18.75">
      <c r="A18" s="91"/>
      <c r="B18" s="53">
        <v>2210</v>
      </c>
      <c r="C18" s="19" t="s">
        <v>467</v>
      </c>
      <c r="D18" s="19" t="s">
        <v>539</v>
      </c>
      <c r="E18" s="19" t="s">
        <v>630</v>
      </c>
      <c r="F18" s="19" t="s">
        <v>548</v>
      </c>
      <c r="G18" s="19" t="s">
        <v>617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12</v>
      </c>
      <c r="O18" s="93"/>
      <c r="P18" s="93"/>
      <c r="Q18" s="93"/>
      <c r="R18" s="93"/>
    </row>
    <row r="19" spans="1:18" s="81" customFormat="1" ht="18.75">
      <c r="A19" s="91"/>
      <c r="B19" s="53">
        <v>2250</v>
      </c>
      <c r="C19" s="19"/>
      <c r="D19" s="88" t="s">
        <v>539</v>
      </c>
      <c r="E19" s="19" t="s">
        <v>630</v>
      </c>
      <c r="F19" s="88" t="s">
        <v>548</v>
      </c>
      <c r="G19" s="88" t="s">
        <v>617</v>
      </c>
      <c r="H19" s="19"/>
      <c r="I19" s="19"/>
      <c r="J19" s="88" t="s">
        <v>652</v>
      </c>
      <c r="K19" s="88" t="s">
        <v>457</v>
      </c>
      <c r="L19" s="88" t="s">
        <v>458</v>
      </c>
      <c r="M19" s="88">
        <v>9.6</v>
      </c>
      <c r="N19" s="19">
        <v>5</v>
      </c>
      <c r="O19" s="93"/>
      <c r="P19" s="93"/>
      <c r="Q19" s="93"/>
      <c r="R19" s="93"/>
    </row>
    <row r="20" spans="1:18" s="81" customFormat="1" ht="18.75">
      <c r="A20" s="92"/>
      <c r="B20" s="53">
        <v>2255</v>
      </c>
      <c r="C20" s="19"/>
      <c r="D20" s="89"/>
      <c r="E20" s="19" t="s">
        <v>762</v>
      </c>
      <c r="F20" s="89"/>
      <c r="G20" s="89"/>
      <c r="H20" s="19"/>
      <c r="I20" s="19"/>
      <c r="J20" s="89"/>
      <c r="K20" s="89" t="s">
        <v>457</v>
      </c>
      <c r="L20" s="89" t="s">
        <v>458</v>
      </c>
      <c r="M20" s="89">
        <v>9.6</v>
      </c>
      <c r="N20" s="19">
        <v>4</v>
      </c>
      <c r="O20" s="89"/>
      <c r="P20" s="89"/>
      <c r="Q20" s="89"/>
      <c r="R20" s="89"/>
    </row>
    <row r="21" spans="1:18" s="81" customFormat="1" ht="18.75">
      <c r="A21" s="106">
        <v>43203</v>
      </c>
      <c r="B21" s="94">
        <v>820</v>
      </c>
      <c r="C21" s="94"/>
      <c r="D21" s="94" t="s">
        <v>539</v>
      </c>
      <c r="E21" s="94" t="s">
        <v>634</v>
      </c>
      <c r="F21" s="94" t="s">
        <v>541</v>
      </c>
      <c r="G21" s="19" t="s">
        <v>635</v>
      </c>
      <c r="H21" s="19"/>
      <c r="I21" s="19"/>
      <c r="J21" s="88" t="s">
        <v>652</v>
      </c>
      <c r="K21" s="88" t="s">
        <v>465</v>
      </c>
      <c r="L21" s="88" t="s">
        <v>466</v>
      </c>
      <c r="M21" s="88">
        <v>9.6</v>
      </c>
      <c r="N21" s="88">
        <v>8</v>
      </c>
      <c r="O21" s="88">
        <v>6206</v>
      </c>
      <c r="P21" s="88">
        <v>6244</v>
      </c>
      <c r="Q21" s="88">
        <f>P21-O21</f>
        <v>38</v>
      </c>
      <c r="R21" s="88"/>
    </row>
    <row r="22" spans="1:18" s="81" customFormat="1" ht="18.75">
      <c r="A22" s="107"/>
      <c r="B22" s="95"/>
      <c r="C22" s="95"/>
      <c r="D22" s="95"/>
      <c r="E22" s="95"/>
      <c r="F22" s="95"/>
      <c r="G22" s="19" t="s">
        <v>636</v>
      </c>
      <c r="H22" s="19"/>
      <c r="I22" s="19"/>
      <c r="J22" s="93"/>
      <c r="K22" s="93" t="s">
        <v>465</v>
      </c>
      <c r="L22" s="93" t="s">
        <v>466</v>
      </c>
      <c r="M22" s="93">
        <v>9.6</v>
      </c>
      <c r="N22" s="93"/>
      <c r="O22" s="93"/>
      <c r="P22" s="93"/>
      <c r="Q22" s="93"/>
      <c r="R22" s="93"/>
    </row>
    <row r="23" spans="1:18" s="81" customFormat="1" ht="18.75">
      <c r="A23" s="107"/>
      <c r="B23" s="96"/>
      <c r="C23" s="96"/>
      <c r="D23" s="96"/>
      <c r="E23" s="96"/>
      <c r="F23" s="96"/>
      <c r="G23" s="19" t="s">
        <v>637</v>
      </c>
      <c r="H23" s="19"/>
      <c r="I23" s="19"/>
      <c r="J23" s="89"/>
      <c r="K23" s="89" t="s">
        <v>465</v>
      </c>
      <c r="L23" s="89" t="s">
        <v>466</v>
      </c>
      <c r="M23" s="89">
        <v>9.6</v>
      </c>
      <c r="N23" s="89"/>
      <c r="O23" s="93"/>
      <c r="P23" s="93"/>
      <c r="Q23" s="93"/>
      <c r="R23" s="93"/>
    </row>
    <row r="24" spans="1:18" s="81" customFormat="1" ht="18.75">
      <c r="A24" s="107"/>
      <c r="B24" s="53">
        <v>920</v>
      </c>
      <c r="C24" s="19" t="s">
        <v>663</v>
      </c>
      <c r="D24" s="19" t="s">
        <v>541</v>
      </c>
      <c r="E24" s="19" t="s">
        <v>637</v>
      </c>
      <c r="F24" s="19" t="s">
        <v>548</v>
      </c>
      <c r="G24" s="19" t="s">
        <v>617</v>
      </c>
      <c r="H24" s="19"/>
      <c r="I24" s="19"/>
      <c r="J24" s="19" t="s">
        <v>652</v>
      </c>
      <c r="K24" s="19" t="s">
        <v>465</v>
      </c>
      <c r="L24" s="19" t="s">
        <v>466</v>
      </c>
      <c r="M24" s="19">
        <v>9.6</v>
      </c>
      <c r="N24" s="19">
        <v>6</v>
      </c>
      <c r="O24" s="93"/>
      <c r="P24" s="93"/>
      <c r="Q24" s="93"/>
      <c r="R24" s="93"/>
    </row>
    <row r="25" spans="1:18" s="81" customFormat="1" ht="18.75">
      <c r="A25" s="107"/>
      <c r="B25" s="53">
        <v>935</v>
      </c>
      <c r="C25" s="19"/>
      <c r="D25" s="19" t="s">
        <v>548</v>
      </c>
      <c r="E25" s="19" t="s">
        <v>617</v>
      </c>
      <c r="F25" s="19" t="s">
        <v>541</v>
      </c>
      <c r="G25" s="19" t="s">
        <v>637</v>
      </c>
      <c r="H25" s="19"/>
      <c r="I25" s="19"/>
      <c r="J25" s="19" t="s">
        <v>652</v>
      </c>
      <c r="K25" s="19" t="s">
        <v>465</v>
      </c>
      <c r="L25" s="19" t="s">
        <v>466</v>
      </c>
      <c r="M25" s="19">
        <v>9.6</v>
      </c>
      <c r="N25" s="19">
        <v>14</v>
      </c>
      <c r="O25" s="93"/>
      <c r="P25" s="93"/>
      <c r="Q25" s="93"/>
      <c r="R25" s="93"/>
    </row>
    <row r="26" spans="1:18" s="81" customFormat="1" ht="18.75">
      <c r="A26" s="107"/>
      <c r="B26" s="53">
        <v>1105</v>
      </c>
      <c r="C26" s="19" t="s">
        <v>663</v>
      </c>
      <c r="D26" s="19" t="s">
        <v>541</v>
      </c>
      <c r="E26" s="19" t="s">
        <v>637</v>
      </c>
      <c r="F26" s="19" t="s">
        <v>548</v>
      </c>
      <c r="G26" s="19" t="s">
        <v>617</v>
      </c>
      <c r="H26" s="19"/>
      <c r="I26" s="19"/>
      <c r="J26" s="19" t="s">
        <v>652</v>
      </c>
      <c r="K26" s="19" t="s">
        <v>465</v>
      </c>
      <c r="L26" s="19" t="s">
        <v>466</v>
      </c>
      <c r="M26" s="19">
        <v>9.6</v>
      </c>
      <c r="N26" s="19">
        <v>7</v>
      </c>
      <c r="O26" s="93"/>
      <c r="P26" s="93"/>
      <c r="Q26" s="93"/>
      <c r="R26" s="93"/>
    </row>
    <row r="27" spans="1:18" s="81" customFormat="1" ht="18.75">
      <c r="A27" s="107"/>
      <c r="B27" s="53">
        <v>1205</v>
      </c>
      <c r="C27" s="19" t="s">
        <v>663</v>
      </c>
      <c r="D27" s="19" t="s">
        <v>541</v>
      </c>
      <c r="E27" s="19" t="s">
        <v>637</v>
      </c>
      <c r="F27" s="19" t="s">
        <v>548</v>
      </c>
      <c r="G27" s="19" t="s">
        <v>617</v>
      </c>
      <c r="H27" s="19"/>
      <c r="I27" s="19"/>
      <c r="J27" s="19" t="s">
        <v>652</v>
      </c>
      <c r="K27" s="19" t="s">
        <v>465</v>
      </c>
      <c r="L27" s="19" t="s">
        <v>466</v>
      </c>
      <c r="M27" s="19">
        <v>9.6</v>
      </c>
      <c r="N27" s="19">
        <v>7</v>
      </c>
      <c r="O27" s="93"/>
      <c r="P27" s="93"/>
      <c r="Q27" s="93"/>
      <c r="R27" s="93"/>
    </row>
    <row r="28" spans="1:18" s="81" customFormat="1" ht="18.75">
      <c r="A28" s="107"/>
      <c r="B28" s="53">
        <v>1500</v>
      </c>
      <c r="C28" s="19" t="s">
        <v>663</v>
      </c>
      <c r="D28" s="19" t="s">
        <v>541</v>
      </c>
      <c r="E28" s="19" t="s">
        <v>637</v>
      </c>
      <c r="F28" s="19" t="s">
        <v>548</v>
      </c>
      <c r="G28" s="19" t="s">
        <v>617</v>
      </c>
      <c r="H28" s="19"/>
      <c r="I28" s="19"/>
      <c r="J28" s="19" t="s">
        <v>652</v>
      </c>
      <c r="K28" s="19" t="s">
        <v>465</v>
      </c>
      <c r="L28" s="19" t="s">
        <v>466</v>
      </c>
      <c r="M28" s="19">
        <v>9.6</v>
      </c>
      <c r="N28" s="19">
        <v>6</v>
      </c>
      <c r="O28" s="93"/>
      <c r="P28" s="93"/>
      <c r="Q28" s="93"/>
      <c r="R28" s="93"/>
    </row>
    <row r="29" spans="1:18" s="81" customFormat="1" ht="18.75">
      <c r="A29" s="107"/>
      <c r="B29" s="53">
        <v>1610</v>
      </c>
      <c r="C29" s="19" t="s">
        <v>663</v>
      </c>
      <c r="D29" s="19" t="s">
        <v>541</v>
      </c>
      <c r="E29" s="19" t="s">
        <v>637</v>
      </c>
      <c r="F29" s="19" t="s">
        <v>548</v>
      </c>
      <c r="G29" s="19" t="s">
        <v>617</v>
      </c>
      <c r="H29" s="19"/>
      <c r="I29" s="19"/>
      <c r="J29" s="19" t="s">
        <v>652</v>
      </c>
      <c r="K29" s="19" t="s">
        <v>465</v>
      </c>
      <c r="L29" s="19" t="s">
        <v>466</v>
      </c>
      <c r="M29" s="19">
        <v>9.6</v>
      </c>
      <c r="N29" s="19">
        <v>5</v>
      </c>
      <c r="O29" s="93"/>
      <c r="P29" s="93"/>
      <c r="Q29" s="93"/>
      <c r="R29" s="93"/>
    </row>
    <row r="30" spans="1:18" s="81" customFormat="1" ht="18.75">
      <c r="A30" s="107"/>
      <c r="B30" s="53">
        <v>1718</v>
      </c>
      <c r="C30" s="19" t="s">
        <v>663</v>
      </c>
      <c r="D30" s="19" t="s">
        <v>541</v>
      </c>
      <c r="E30" s="19" t="s">
        <v>637</v>
      </c>
      <c r="F30" s="19" t="s">
        <v>548</v>
      </c>
      <c r="G30" s="19" t="s">
        <v>617</v>
      </c>
      <c r="H30" s="19"/>
      <c r="I30" s="19"/>
      <c r="J30" s="19" t="s">
        <v>652</v>
      </c>
      <c r="K30" s="19" t="s">
        <v>465</v>
      </c>
      <c r="L30" s="19" t="s">
        <v>466</v>
      </c>
      <c r="M30" s="19">
        <v>9.6</v>
      </c>
      <c r="N30" s="19">
        <v>7</v>
      </c>
      <c r="O30" s="93"/>
      <c r="P30" s="93"/>
      <c r="Q30" s="93"/>
      <c r="R30" s="93"/>
    </row>
    <row r="31" spans="1:18" s="81" customFormat="1" ht="18.75">
      <c r="A31" s="107"/>
      <c r="B31" s="53">
        <v>2105</v>
      </c>
      <c r="C31" s="19" t="s">
        <v>663</v>
      </c>
      <c r="D31" s="19" t="s">
        <v>541</v>
      </c>
      <c r="E31" s="19" t="s">
        <v>637</v>
      </c>
      <c r="F31" s="19" t="s">
        <v>548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466</v>
      </c>
      <c r="M31" s="19">
        <v>9.6</v>
      </c>
      <c r="N31" s="19">
        <v>9</v>
      </c>
      <c r="O31" s="93"/>
      <c r="P31" s="93"/>
      <c r="Q31" s="93"/>
      <c r="R31" s="93"/>
    </row>
    <row r="32" spans="1:18" s="81" customFormat="1" ht="18.75">
      <c r="A32" s="107"/>
      <c r="B32" s="53">
        <v>2205</v>
      </c>
      <c r="C32" s="19" t="s">
        <v>663</v>
      </c>
      <c r="D32" s="19" t="s">
        <v>541</v>
      </c>
      <c r="E32" s="19" t="s">
        <v>637</v>
      </c>
      <c r="F32" s="19" t="s">
        <v>548</v>
      </c>
      <c r="G32" s="19" t="s">
        <v>617</v>
      </c>
      <c r="H32" s="19"/>
      <c r="I32" s="19"/>
      <c r="J32" s="19" t="s">
        <v>652</v>
      </c>
      <c r="K32" s="19" t="s">
        <v>465</v>
      </c>
      <c r="L32" s="19" t="s">
        <v>466</v>
      </c>
      <c r="M32" s="19">
        <v>9.6</v>
      </c>
      <c r="N32" s="19">
        <v>4</v>
      </c>
      <c r="O32" s="93"/>
      <c r="P32" s="93"/>
      <c r="Q32" s="93"/>
      <c r="R32" s="93"/>
    </row>
    <row r="33" spans="1:18" s="81" customFormat="1" ht="18.75">
      <c r="A33" s="107"/>
      <c r="B33" s="53">
        <v>2245</v>
      </c>
      <c r="C33" s="19"/>
      <c r="D33" s="88" t="s">
        <v>541</v>
      </c>
      <c r="E33" s="19" t="s">
        <v>637</v>
      </c>
      <c r="F33" s="88" t="s">
        <v>548</v>
      </c>
      <c r="G33" s="88" t="s">
        <v>617</v>
      </c>
      <c r="H33" s="19"/>
      <c r="I33" s="19"/>
      <c r="J33" s="88" t="s">
        <v>652</v>
      </c>
      <c r="K33" s="88" t="s">
        <v>465</v>
      </c>
      <c r="L33" s="88" t="s">
        <v>466</v>
      </c>
      <c r="M33" s="88">
        <v>9.6</v>
      </c>
      <c r="N33" s="19">
        <v>3</v>
      </c>
      <c r="O33" s="93"/>
      <c r="P33" s="93"/>
      <c r="Q33" s="93"/>
      <c r="R33" s="93"/>
    </row>
    <row r="34" spans="1:18" s="81" customFormat="1" ht="18.75">
      <c r="A34" s="107"/>
      <c r="B34" s="53">
        <v>2255</v>
      </c>
      <c r="C34" s="19"/>
      <c r="D34" s="89"/>
      <c r="E34" s="19" t="s">
        <v>635</v>
      </c>
      <c r="F34" s="89"/>
      <c r="G34" s="89"/>
      <c r="H34" s="19"/>
      <c r="I34" s="19"/>
      <c r="J34" s="89"/>
      <c r="K34" s="89"/>
      <c r="L34" s="89"/>
      <c r="M34" s="89"/>
      <c r="N34" s="19">
        <v>1</v>
      </c>
      <c r="O34" s="93"/>
      <c r="P34" s="93"/>
      <c r="Q34" s="93"/>
      <c r="R34" s="93"/>
    </row>
    <row r="35" spans="1:18" s="81" customFormat="1" ht="18.75">
      <c r="A35" s="108"/>
      <c r="B35" s="53">
        <v>2353</v>
      </c>
      <c r="C35" s="19" t="s">
        <v>663</v>
      </c>
      <c r="D35" s="19" t="s">
        <v>541</v>
      </c>
      <c r="E35" s="19" t="s">
        <v>637</v>
      </c>
      <c r="F35" s="19" t="s">
        <v>548</v>
      </c>
      <c r="G35" s="19" t="s">
        <v>617</v>
      </c>
      <c r="H35" s="19"/>
      <c r="I35" s="19"/>
      <c r="J35" s="19" t="s">
        <v>652</v>
      </c>
      <c r="K35" s="19" t="s">
        <v>465</v>
      </c>
      <c r="L35" s="19" t="s">
        <v>466</v>
      </c>
      <c r="M35" s="19">
        <v>9.6</v>
      </c>
      <c r="N35" s="19">
        <v>7</v>
      </c>
      <c r="O35" s="89"/>
      <c r="P35" s="89"/>
      <c r="Q35" s="89"/>
      <c r="R35" s="89"/>
    </row>
    <row r="36" spans="1:18" s="81" customFormat="1" ht="18.75">
      <c r="A36" s="90">
        <v>43203</v>
      </c>
      <c r="B36" s="53">
        <v>943</v>
      </c>
      <c r="C36" s="19"/>
      <c r="D36" s="19" t="s">
        <v>539</v>
      </c>
      <c r="E36" s="19" t="s">
        <v>634</v>
      </c>
      <c r="F36" s="19" t="s">
        <v>541</v>
      </c>
      <c r="G36" s="19" t="s">
        <v>650</v>
      </c>
      <c r="H36" s="19"/>
      <c r="I36" s="19"/>
      <c r="J36" s="19" t="s">
        <v>652</v>
      </c>
      <c r="K36" s="19" t="s">
        <v>473</v>
      </c>
      <c r="L36" s="19" t="s">
        <v>474</v>
      </c>
      <c r="M36" s="19">
        <v>9.6</v>
      </c>
      <c r="N36" s="19">
        <v>13</v>
      </c>
      <c r="O36" s="88">
        <v>7422</v>
      </c>
      <c r="P36" s="88">
        <v>7489</v>
      </c>
      <c r="Q36" s="88">
        <f>P36-O36</f>
        <v>67</v>
      </c>
      <c r="R36" s="88"/>
    </row>
    <row r="37" spans="1:18" s="81" customFormat="1" ht="18.75">
      <c r="A37" s="91"/>
      <c r="B37" s="53">
        <v>1345</v>
      </c>
      <c r="C37" s="19"/>
      <c r="D37" s="19" t="s">
        <v>539</v>
      </c>
      <c r="E37" s="19" t="s">
        <v>634</v>
      </c>
      <c r="F37" s="19" t="s">
        <v>541</v>
      </c>
      <c r="G37" s="19" t="s">
        <v>650</v>
      </c>
      <c r="H37" s="19"/>
      <c r="I37" s="19"/>
      <c r="J37" s="19" t="s">
        <v>652</v>
      </c>
      <c r="K37" s="19" t="s">
        <v>473</v>
      </c>
      <c r="L37" s="19" t="s">
        <v>474</v>
      </c>
      <c r="M37" s="19">
        <v>9.6</v>
      </c>
      <c r="N37" s="19">
        <v>2</v>
      </c>
      <c r="O37" s="93"/>
      <c r="P37" s="93"/>
      <c r="Q37" s="93"/>
      <c r="R37" s="93"/>
    </row>
    <row r="38" spans="1:18" s="81" customFormat="1" ht="18.75">
      <c r="A38" s="91"/>
      <c r="B38" s="53">
        <v>1510</v>
      </c>
      <c r="C38" s="19"/>
      <c r="D38" s="19" t="s">
        <v>548</v>
      </c>
      <c r="E38" s="19" t="s">
        <v>651</v>
      </c>
      <c r="F38" s="19" t="s">
        <v>541</v>
      </c>
      <c r="G38" s="19" t="s">
        <v>650</v>
      </c>
      <c r="H38" s="19"/>
      <c r="I38" s="19"/>
      <c r="J38" s="19" t="s">
        <v>652</v>
      </c>
      <c r="K38" s="19" t="s">
        <v>473</v>
      </c>
      <c r="L38" s="19" t="s">
        <v>474</v>
      </c>
      <c r="M38" s="19">
        <v>9.6</v>
      </c>
      <c r="N38" s="19">
        <v>2</v>
      </c>
      <c r="O38" s="93"/>
      <c r="P38" s="93"/>
      <c r="Q38" s="93"/>
      <c r="R38" s="93"/>
    </row>
    <row r="39" spans="1:18" s="81" customFormat="1" ht="18.75">
      <c r="A39" s="91"/>
      <c r="B39" s="53">
        <v>1650</v>
      </c>
      <c r="C39" s="19"/>
      <c r="D39" s="19" t="s">
        <v>541</v>
      </c>
      <c r="E39" s="19" t="s">
        <v>650</v>
      </c>
      <c r="F39" s="19" t="s">
        <v>539</v>
      </c>
      <c r="G39" s="19" t="s">
        <v>634</v>
      </c>
      <c r="H39" s="19"/>
      <c r="I39" s="19"/>
      <c r="J39" s="19" t="s">
        <v>652</v>
      </c>
      <c r="K39" s="19" t="s">
        <v>473</v>
      </c>
      <c r="L39" s="19" t="s">
        <v>474</v>
      </c>
      <c r="M39" s="19">
        <v>9.6</v>
      </c>
      <c r="N39" s="19">
        <v>14</v>
      </c>
      <c r="O39" s="93"/>
      <c r="P39" s="93"/>
      <c r="Q39" s="93"/>
      <c r="R39" s="93"/>
    </row>
    <row r="40" spans="1:18" s="81" customFormat="1" ht="18.75">
      <c r="A40" s="91"/>
      <c r="B40" s="53">
        <v>1952</v>
      </c>
      <c r="C40" s="19" t="s">
        <v>467</v>
      </c>
      <c r="D40" s="19" t="s">
        <v>539</v>
      </c>
      <c r="E40" s="19" t="s">
        <v>630</v>
      </c>
      <c r="F40" s="19" t="s">
        <v>548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474</v>
      </c>
      <c r="M40" s="19">
        <v>9.6</v>
      </c>
      <c r="N40" s="19">
        <v>14</v>
      </c>
      <c r="O40" s="93"/>
      <c r="P40" s="93"/>
      <c r="Q40" s="93"/>
      <c r="R40" s="93"/>
    </row>
    <row r="41" spans="1:18" s="81" customFormat="1" ht="18.75">
      <c r="A41" s="91"/>
      <c r="B41" s="53">
        <v>2055</v>
      </c>
      <c r="C41" s="19" t="s">
        <v>460</v>
      </c>
      <c r="D41" s="19" t="s">
        <v>454</v>
      </c>
      <c r="E41" s="19" t="s">
        <v>618</v>
      </c>
      <c r="F41" s="19" t="s">
        <v>548</v>
      </c>
      <c r="G41" s="19" t="s">
        <v>617</v>
      </c>
      <c r="H41" s="19"/>
      <c r="I41" s="19"/>
      <c r="J41" s="19" t="s">
        <v>652</v>
      </c>
      <c r="K41" s="19" t="s">
        <v>473</v>
      </c>
      <c r="L41" s="19" t="s">
        <v>474</v>
      </c>
      <c r="M41" s="19">
        <v>9.6</v>
      </c>
      <c r="N41" s="19">
        <v>14</v>
      </c>
      <c r="O41" s="93"/>
      <c r="P41" s="93"/>
      <c r="Q41" s="93"/>
      <c r="R41" s="93"/>
    </row>
    <row r="42" spans="1:18" s="81" customFormat="1" ht="18.75">
      <c r="A42" s="91"/>
      <c r="B42" s="53">
        <v>2250</v>
      </c>
      <c r="C42" s="19" t="s">
        <v>460</v>
      </c>
      <c r="D42" s="19" t="s">
        <v>454</v>
      </c>
      <c r="E42" s="19" t="s">
        <v>618</v>
      </c>
      <c r="F42" s="19" t="s">
        <v>548</v>
      </c>
      <c r="G42" s="19" t="s">
        <v>617</v>
      </c>
      <c r="H42" s="19"/>
      <c r="I42" s="19"/>
      <c r="J42" s="19" t="s">
        <v>652</v>
      </c>
      <c r="K42" s="19" t="s">
        <v>473</v>
      </c>
      <c r="L42" s="19" t="s">
        <v>474</v>
      </c>
      <c r="M42" s="19">
        <v>9.6</v>
      </c>
      <c r="N42" s="19">
        <v>10</v>
      </c>
      <c r="O42" s="93"/>
      <c r="P42" s="93"/>
      <c r="Q42" s="93"/>
      <c r="R42" s="93"/>
    </row>
    <row r="43" spans="1:18" s="81" customFormat="1" ht="18.75">
      <c r="A43" s="92"/>
      <c r="B43" s="53">
        <v>105</v>
      </c>
      <c r="C43" s="19" t="s">
        <v>460</v>
      </c>
      <c r="D43" s="19" t="s">
        <v>454</v>
      </c>
      <c r="E43" s="19" t="s">
        <v>618</v>
      </c>
      <c r="F43" s="19" t="s">
        <v>548</v>
      </c>
      <c r="G43" s="19" t="s">
        <v>617</v>
      </c>
      <c r="H43" s="19"/>
      <c r="I43" s="19"/>
      <c r="J43" s="19" t="s">
        <v>652</v>
      </c>
      <c r="K43" s="19" t="s">
        <v>473</v>
      </c>
      <c r="L43" s="19" t="s">
        <v>474</v>
      </c>
      <c r="M43" s="19">
        <v>9.6</v>
      </c>
      <c r="N43" s="19">
        <v>14</v>
      </c>
      <c r="O43" s="89"/>
      <c r="P43" s="89"/>
      <c r="Q43" s="89"/>
      <c r="R43" s="89"/>
    </row>
    <row r="44" spans="1:18" s="81" customFormat="1" ht="18.75">
      <c r="A44" s="90">
        <v>43203</v>
      </c>
      <c r="B44" s="53">
        <v>835</v>
      </c>
      <c r="C44" s="19"/>
      <c r="D44" s="19" t="s">
        <v>548</v>
      </c>
      <c r="E44" s="19" t="s">
        <v>617</v>
      </c>
      <c r="F44" s="19" t="s">
        <v>539</v>
      </c>
      <c r="G44" s="19" t="s">
        <v>630</v>
      </c>
      <c r="H44" s="19"/>
      <c r="I44" s="19"/>
      <c r="J44" s="19" t="s">
        <v>652</v>
      </c>
      <c r="K44" s="19" t="s">
        <v>483</v>
      </c>
      <c r="L44" s="19" t="s">
        <v>38</v>
      </c>
      <c r="M44" s="19">
        <v>9.6</v>
      </c>
      <c r="N44" s="54" t="s">
        <v>771</v>
      </c>
      <c r="O44" s="88">
        <v>6207</v>
      </c>
      <c r="P44" s="88">
        <v>6282</v>
      </c>
      <c r="Q44" s="88">
        <f>P44-O44</f>
        <v>75</v>
      </c>
      <c r="R44" s="88"/>
    </row>
    <row r="45" spans="1:18" s="81" customFormat="1" ht="18.75">
      <c r="A45" s="91"/>
      <c r="B45" s="53">
        <v>1108</v>
      </c>
      <c r="C45" s="19" t="s">
        <v>467</v>
      </c>
      <c r="D45" s="19" t="s">
        <v>539</v>
      </c>
      <c r="E45" s="19" t="s">
        <v>630</v>
      </c>
      <c r="F45" s="19" t="s">
        <v>548</v>
      </c>
      <c r="G45" s="19" t="s">
        <v>617</v>
      </c>
      <c r="H45" s="19"/>
      <c r="I45" s="19"/>
      <c r="J45" s="19" t="s">
        <v>652</v>
      </c>
      <c r="K45" s="19" t="s">
        <v>483</v>
      </c>
      <c r="L45" s="19" t="s">
        <v>38</v>
      </c>
      <c r="M45" s="19">
        <v>9.6</v>
      </c>
      <c r="N45" s="19">
        <v>14</v>
      </c>
      <c r="O45" s="93"/>
      <c r="P45" s="93"/>
      <c r="Q45" s="93"/>
      <c r="R45" s="93"/>
    </row>
    <row r="46" spans="1:18" s="81" customFormat="1" ht="18.75">
      <c r="A46" s="91"/>
      <c r="B46" s="53">
        <v>1505</v>
      </c>
      <c r="C46" s="19" t="s">
        <v>467</v>
      </c>
      <c r="D46" s="19" t="s">
        <v>539</v>
      </c>
      <c r="E46" s="19" t="s">
        <v>630</v>
      </c>
      <c r="F46" s="19" t="s">
        <v>548</v>
      </c>
      <c r="G46" s="19" t="s">
        <v>617</v>
      </c>
      <c r="H46" s="19"/>
      <c r="I46" s="19"/>
      <c r="J46" s="19" t="s">
        <v>652</v>
      </c>
      <c r="K46" s="19" t="s">
        <v>483</v>
      </c>
      <c r="L46" s="19" t="s">
        <v>38</v>
      </c>
      <c r="M46" s="19">
        <v>9.6</v>
      </c>
      <c r="N46" s="19">
        <v>14</v>
      </c>
      <c r="O46" s="93"/>
      <c r="P46" s="93"/>
      <c r="Q46" s="93"/>
      <c r="R46" s="93"/>
    </row>
    <row r="47" spans="1:18" s="81" customFormat="1" ht="18.75">
      <c r="A47" s="91"/>
      <c r="B47" s="53">
        <v>1615</v>
      </c>
      <c r="C47" s="19" t="s">
        <v>467</v>
      </c>
      <c r="D47" s="19" t="s">
        <v>539</v>
      </c>
      <c r="E47" s="19" t="s">
        <v>630</v>
      </c>
      <c r="F47" s="19" t="s">
        <v>548</v>
      </c>
      <c r="G47" s="19" t="s">
        <v>617</v>
      </c>
      <c r="H47" s="19"/>
      <c r="I47" s="19"/>
      <c r="J47" s="19" t="s">
        <v>652</v>
      </c>
      <c r="K47" s="19" t="s">
        <v>483</v>
      </c>
      <c r="L47" s="19" t="s">
        <v>38</v>
      </c>
      <c r="M47" s="19">
        <v>9.6</v>
      </c>
      <c r="N47" s="19">
        <v>14</v>
      </c>
      <c r="O47" s="93"/>
      <c r="P47" s="93"/>
      <c r="Q47" s="93"/>
      <c r="R47" s="93"/>
    </row>
    <row r="48" spans="1:18" s="81" customFormat="1" ht="18.75">
      <c r="A48" s="91"/>
      <c r="B48" s="53">
        <v>1710</v>
      </c>
      <c r="C48" s="19" t="s">
        <v>467</v>
      </c>
      <c r="D48" s="19" t="s">
        <v>539</v>
      </c>
      <c r="E48" s="19" t="s">
        <v>630</v>
      </c>
      <c r="F48" s="19" t="s">
        <v>548</v>
      </c>
      <c r="G48" s="19" t="s">
        <v>617</v>
      </c>
      <c r="H48" s="19"/>
      <c r="I48" s="19"/>
      <c r="J48" s="19" t="s">
        <v>652</v>
      </c>
      <c r="K48" s="19" t="s">
        <v>483</v>
      </c>
      <c r="L48" s="19" t="s">
        <v>38</v>
      </c>
      <c r="M48" s="19">
        <v>9.6</v>
      </c>
      <c r="N48" s="19">
        <v>12</v>
      </c>
      <c r="O48" s="93"/>
      <c r="P48" s="93"/>
      <c r="Q48" s="93"/>
      <c r="R48" s="93"/>
    </row>
    <row r="49" spans="1:18" s="81" customFormat="1" ht="18.75">
      <c r="A49" s="91"/>
      <c r="B49" s="53">
        <v>2010</v>
      </c>
      <c r="C49" s="19" t="s">
        <v>461</v>
      </c>
      <c r="D49" s="88" t="s">
        <v>454</v>
      </c>
      <c r="E49" s="54" t="s">
        <v>620</v>
      </c>
      <c r="F49" s="88" t="s">
        <v>548</v>
      </c>
      <c r="G49" s="88" t="s">
        <v>617</v>
      </c>
      <c r="H49" s="19"/>
      <c r="I49" s="19"/>
      <c r="J49" s="88" t="s">
        <v>652</v>
      </c>
      <c r="K49" s="88" t="s">
        <v>483</v>
      </c>
      <c r="L49" s="88" t="s">
        <v>544</v>
      </c>
      <c r="M49" s="88">
        <v>9.6</v>
      </c>
      <c r="N49" s="19">
        <v>1</v>
      </c>
      <c r="O49" s="93"/>
      <c r="P49" s="93"/>
      <c r="Q49" s="93"/>
      <c r="R49" s="93"/>
    </row>
    <row r="50" spans="1:18" s="81" customFormat="1" ht="18.75">
      <c r="A50" s="91"/>
      <c r="B50" s="53">
        <v>2035</v>
      </c>
      <c r="C50" s="19" t="s">
        <v>460</v>
      </c>
      <c r="D50" s="89"/>
      <c r="E50" s="19" t="s">
        <v>618</v>
      </c>
      <c r="F50" s="89"/>
      <c r="G50" s="89"/>
      <c r="H50" s="19"/>
      <c r="I50" s="19"/>
      <c r="J50" s="89"/>
      <c r="K50" s="89" t="s">
        <v>483</v>
      </c>
      <c r="L50" s="89" t="s">
        <v>38</v>
      </c>
      <c r="M50" s="89">
        <v>9.6</v>
      </c>
      <c r="N50" s="19">
        <v>13</v>
      </c>
      <c r="O50" s="93"/>
      <c r="P50" s="93"/>
      <c r="Q50" s="93"/>
      <c r="R50" s="93"/>
    </row>
    <row r="51" spans="1:18" s="81" customFormat="1" ht="18.75">
      <c r="A51" s="91"/>
      <c r="B51" s="53">
        <v>2145</v>
      </c>
      <c r="C51" s="19" t="s">
        <v>460</v>
      </c>
      <c r="D51" s="19" t="s">
        <v>454</v>
      </c>
      <c r="E51" s="19" t="s">
        <v>618</v>
      </c>
      <c r="F51" s="19" t="s">
        <v>548</v>
      </c>
      <c r="G51" s="19" t="s">
        <v>617</v>
      </c>
      <c r="H51" s="19"/>
      <c r="I51" s="19"/>
      <c r="J51" s="19" t="s">
        <v>652</v>
      </c>
      <c r="K51" s="19" t="s">
        <v>483</v>
      </c>
      <c r="L51" s="19" t="s">
        <v>38</v>
      </c>
      <c r="M51" s="19">
        <v>9.6</v>
      </c>
      <c r="N51" s="19">
        <v>14</v>
      </c>
      <c r="O51" s="93"/>
      <c r="P51" s="93"/>
      <c r="Q51" s="93"/>
      <c r="R51" s="93"/>
    </row>
    <row r="52" spans="1:18" s="81" customFormat="1" ht="18.75">
      <c r="A52" s="92"/>
      <c r="B52" s="53">
        <v>10</v>
      </c>
      <c r="C52" s="19" t="s">
        <v>460</v>
      </c>
      <c r="D52" s="19" t="s">
        <v>454</v>
      </c>
      <c r="E52" s="19" t="s">
        <v>618</v>
      </c>
      <c r="F52" s="19" t="s">
        <v>548</v>
      </c>
      <c r="G52" s="19" t="s">
        <v>617</v>
      </c>
      <c r="H52" s="19"/>
      <c r="I52" s="19"/>
      <c r="J52" s="19" t="s">
        <v>652</v>
      </c>
      <c r="K52" s="19" t="s">
        <v>483</v>
      </c>
      <c r="L52" s="19" t="s">
        <v>38</v>
      </c>
      <c r="M52" s="19">
        <v>9.6</v>
      </c>
      <c r="N52" s="19">
        <v>14</v>
      </c>
      <c r="O52" s="89"/>
      <c r="P52" s="89"/>
      <c r="Q52" s="89"/>
      <c r="R52" s="89"/>
    </row>
    <row r="53" spans="1:18" s="81" customFormat="1" ht="18.75">
      <c r="A53" s="23"/>
      <c r="B53" s="53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s="81" customFormat="1" ht="18.75">
      <c r="A54" s="23"/>
      <c r="B54" s="53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s="81" customFormat="1" ht="18.75">
      <c r="A55" s="23"/>
      <c r="B55" s="53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s="81" customFormat="1" ht="18.75">
      <c r="A56" s="23"/>
      <c r="B56" s="53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s="81" customFormat="1" ht="18.75">
      <c r="A57" s="23"/>
      <c r="B57" s="53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s="81" customFormat="1" ht="18.75">
      <c r="A58" s="23"/>
      <c r="B58" s="53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s="81" customFormat="1" ht="18.75">
      <c r="A59" s="23"/>
      <c r="B59" s="53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s="81" customFormat="1" ht="18.75">
      <c r="A60" s="23"/>
      <c r="B60" s="53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s="81" customFormat="1" ht="18.75">
      <c r="A61" s="23"/>
      <c r="B61" s="53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s="81" customFormat="1" ht="18.75">
      <c r="A62" s="23"/>
      <c r="B62" s="53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s="81" customFormat="1" ht="18.75">
      <c r="A63" s="23"/>
      <c r="B63" s="53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s="81" customFormat="1" ht="18.75">
      <c r="A64" s="23"/>
      <c r="B64" s="53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s="81" customFormat="1" ht="18.75">
      <c r="A65" s="23"/>
      <c r="B65" s="53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s="81" customFormat="1" ht="18.75">
      <c r="A66" s="23"/>
      <c r="B66" s="53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s="81" customFormat="1" ht="18.75">
      <c r="A67" s="23"/>
      <c r="B67" s="53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s="81" customFormat="1" ht="18.75">
      <c r="A68" s="23"/>
      <c r="B68" s="53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s="81" customFormat="1" ht="18.75">
      <c r="A69" s="23"/>
      <c r="B69" s="53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s="81" customFormat="1" ht="18.75">
      <c r="A70" s="23"/>
      <c r="B70" s="53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s="81" customFormat="1" ht="18.75">
      <c r="A71" s="23"/>
      <c r="B71" s="53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</row>
    <row r="73" spans="1:18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</row>
    <row r="74" spans="1:18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</row>
    <row r="75" spans="1:18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</row>
    <row r="76" spans="1:18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</row>
    <row r="77" spans="1:18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</row>
    <row r="78" spans="1:18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</row>
    <row r="79" spans="1:18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</row>
    <row r="80" spans="1:18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</row>
    <row r="81" spans="1:18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</row>
    <row r="82" spans="1:18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</row>
    <row r="83" spans="1:18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</row>
    <row r="84" spans="1:18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</row>
    <row r="85" spans="1:18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</row>
    <row r="86" spans="1:18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</row>
    <row r="87" spans="1:18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</row>
    <row r="88" spans="1:18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</row>
    <row r="89" spans="1:18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</row>
    <row r="90" spans="1:18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</row>
    <row r="91" spans="1:18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</row>
    <row r="92" spans="1:18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</row>
    <row r="93" spans="1:18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</row>
    <row r="94" spans="1:18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</row>
    <row r="95" spans="1:18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</row>
    <row r="96" spans="1:18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</row>
    <row r="97" spans="1:18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</row>
    <row r="98" spans="1:18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</row>
    <row r="99" spans="1:18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</row>
    <row r="100" spans="1:18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</row>
    <row r="101" spans="1:18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</row>
    <row r="102" spans="1:18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</row>
    <row r="103" spans="1:18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</row>
    <row r="104" spans="1:18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</row>
    <row r="105" spans="1:18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</row>
    <row r="106" spans="1:18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</row>
    <row r="107" spans="1:18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</row>
    <row r="108" spans="1:18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</row>
    <row r="109" spans="1:18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</row>
    <row r="110" spans="1:18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</row>
    <row r="111" spans="1:18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</row>
    <row r="112" spans="1:18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</row>
    <row r="113" spans="1:18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</row>
    <row r="114" spans="1:18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</row>
    <row r="115" spans="1:18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</row>
    <row r="116" spans="1:18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</row>
    <row r="117" spans="1:18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</row>
    <row r="118" spans="1:18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</row>
    <row r="119" spans="1:18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</row>
    <row r="120" spans="1:18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</row>
    <row r="121" spans="1:18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</row>
    <row r="122" spans="1:18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</row>
    <row r="123" spans="1:18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</row>
    <row r="124" spans="1:18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</row>
    <row r="125" spans="1:18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</row>
    <row r="126" spans="1:18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</row>
    <row r="127" spans="1:18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</row>
    <row r="128" spans="1:18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</row>
    <row r="129" spans="1:18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</row>
    <row r="130" spans="1:18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</row>
    <row r="131" spans="1:18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</row>
    <row r="132" spans="1:18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</row>
    <row r="133" spans="1:18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</row>
    <row r="134" spans="1:18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</row>
    <row r="135" spans="1:18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</row>
    <row r="136" spans="1:18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</row>
    <row r="137" spans="1:18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</row>
    <row r="138" spans="1:18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</row>
    <row r="139" spans="1:18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</row>
    <row r="140" spans="1:18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</row>
    <row r="141" spans="1:18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</row>
    <row r="142" spans="1:18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</row>
    <row r="143" spans="1:18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</row>
    <row r="144" spans="1:18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</row>
    <row r="145" spans="1:18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</row>
    <row r="146" spans="1:18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</row>
    <row r="147" spans="1:18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</row>
    <row r="148" spans="1:18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</row>
    <row r="149" spans="1:18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</row>
    <row r="150" spans="1:18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</row>
    <row r="151" spans="1:18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</row>
    <row r="152" spans="1:18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</row>
    <row r="153" spans="1:18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</row>
    <row r="154" spans="1:18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</row>
    <row r="155" spans="1:18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</row>
    <row r="156" spans="1:18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</row>
    <row r="157" spans="1:18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</row>
    <row r="158" spans="1:18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</row>
    <row r="159" spans="1:18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</row>
    <row r="160" spans="1:18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</row>
    <row r="161" spans="1:18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</row>
    <row r="162" spans="1:18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</row>
    <row r="163" spans="1:18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</row>
    <row r="164" spans="1:18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</row>
    <row r="165" spans="1:18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</row>
    <row r="166" spans="1:18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</row>
    <row r="167" spans="1:18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1:18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</row>
    <row r="169" spans="1:18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</row>
    <row r="170" spans="1:18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1:18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1:18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</row>
    <row r="173" spans="1:18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</row>
    <row r="174" spans="1:18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1:18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1:18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</row>
    <row r="177" spans="1:18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</row>
    <row r="178" spans="1:18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1:18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1:18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</row>
    <row r="181" spans="1:18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</row>
    <row r="182" spans="1:18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1:18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1:18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</row>
    <row r="185" spans="1:18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</row>
    <row r="186" spans="1:18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1:18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1:18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</row>
    <row r="189" spans="1:18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</row>
    <row r="190" spans="1:18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1:18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1:18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</row>
    <row r="193" spans="1:18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</row>
    <row r="194" spans="1:18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1:18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1:18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</row>
    <row r="197" spans="1:18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</row>
    <row r="198" spans="1:18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1:18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1:18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</row>
    <row r="201" spans="1:18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</row>
    <row r="202" spans="1:18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1:18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1:18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</row>
    <row r="205" spans="1:18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</row>
    <row r="206" spans="1:18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1:18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1:18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</row>
    <row r="209" spans="1:18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</row>
    <row r="210" spans="1:18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1:18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1:18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</row>
    <row r="213" spans="1:18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</row>
    <row r="214" spans="1:18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1:18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1:18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</row>
    <row r="217" spans="1:18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</row>
    <row r="218" spans="1:18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1:18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1:18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</row>
    <row r="221" spans="1:18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</row>
    <row r="222" spans="1:18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1:18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1:18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</row>
    <row r="225" spans="1:18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</row>
    <row r="226" spans="1:18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1:18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1:18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</row>
    <row r="229" spans="1:18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</row>
    <row r="230" spans="1:18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1:18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1:18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</row>
    <row r="233" spans="1:18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</row>
    <row r="234" spans="1:18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1:18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1:18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</row>
    <row r="237" spans="1:18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</row>
    <row r="238" spans="1:18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1:18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1:18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</row>
    <row r="241" spans="1:18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</row>
    <row r="242" spans="1:18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1:18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</row>
    <row r="244" spans="1:18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</row>
    <row r="245" spans="1:18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</row>
    <row r="246" spans="1:18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1:18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</row>
    <row r="248" spans="1:18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</row>
    <row r="249" spans="1:18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</row>
    <row r="250" spans="1:18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1:18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</row>
    <row r="252" spans="1:18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</row>
    <row r="253" spans="1:18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</row>
    <row r="254" spans="1:18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1:18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</row>
    <row r="256" spans="1:18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</row>
    <row r="257" spans="1:18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</row>
    <row r="258" spans="1:18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1:18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</row>
    <row r="260" spans="1:18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</row>
    <row r="261" spans="1:18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</row>
    <row r="262" spans="1:18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1:18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</row>
    <row r="264" spans="1:18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</row>
    <row r="265" spans="1:18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</row>
    <row r="266" spans="1:18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1:18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</row>
    <row r="268" spans="1:18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</row>
    <row r="269" spans="1:18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</row>
    <row r="270" spans="1:18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1:18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</row>
    <row r="272" spans="1:18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</row>
    <row r="273" spans="1:18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</row>
    <row r="274" spans="1:18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1:18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</row>
    <row r="276" spans="1:18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</row>
    <row r="277" spans="1:18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</row>
    <row r="278" spans="1:18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1:18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</row>
    <row r="280" spans="1:18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</row>
    <row r="281" spans="1:18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</row>
    <row r="282" spans="1:18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1:18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</row>
    <row r="284" spans="1:18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</row>
    <row r="285" spans="1:18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</row>
    <row r="286" spans="1:18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1:18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</row>
    <row r="288" spans="1:18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</row>
    <row r="289" spans="1:18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</row>
    <row r="290" spans="1:18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1:18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</row>
    <row r="292" spans="1:18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</row>
    <row r="293" spans="1:18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</row>
    <row r="294" spans="1:18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1:18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</row>
    <row r="296" spans="1:18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</row>
    <row r="297" spans="1:18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</row>
    <row r="298" spans="1:18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1:18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</row>
    <row r="300" spans="1:18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</row>
    <row r="301" spans="1:18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</row>
    <row r="302" spans="1:18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1:18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</row>
    <row r="304" spans="1:18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</row>
    <row r="305" spans="1:18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</row>
    <row r="306" spans="1:18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1:18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</row>
    <row r="308" spans="1:18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</row>
    <row r="309" spans="1:18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</row>
    <row r="310" spans="1:18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1:18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</row>
    <row r="312" spans="1:18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</row>
    <row r="313" spans="1:18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</row>
    <row r="314" spans="1:18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1:18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</row>
    <row r="316" spans="1:18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</row>
    <row r="317" spans="1:18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</row>
    <row r="318" spans="1:18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1:18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</row>
    <row r="320" spans="1:18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</row>
    <row r="321" spans="1:18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</row>
    <row r="322" spans="1:18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1:18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</row>
    <row r="324" spans="1:18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</row>
    <row r="325" spans="1:18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</row>
    <row r="326" spans="1:18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1:18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</row>
    <row r="328" spans="1:18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</row>
    <row r="329" spans="1:18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</row>
    <row r="330" spans="1:18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1:18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</row>
    <row r="332" spans="1:18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</row>
    <row r="333" spans="1:18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</row>
    <row r="334" spans="1:18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1:18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</row>
    <row r="336" spans="1:18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</row>
    <row r="337" spans="1:18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</row>
    <row r="338" spans="1:18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1:18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</row>
    <row r="340" spans="1:18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</row>
    <row r="341" spans="1:18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</row>
    <row r="342" spans="1:18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1:18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</row>
    <row r="344" spans="1:18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</row>
    <row r="345" spans="1:18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</row>
    <row r="346" spans="1:18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  <row r="347" spans="1:18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</row>
    <row r="348" spans="1:18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</row>
    <row r="349" spans="1:18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</row>
    <row r="350" spans="1:18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</row>
    <row r="351" spans="1:18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</row>
    <row r="352" spans="1:18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</row>
    <row r="353" spans="1:18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</row>
    <row r="354" spans="1:18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</row>
    <row r="355" spans="1:18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</row>
    <row r="356" spans="1:18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</row>
    <row r="357" spans="1:18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</row>
    <row r="358" spans="1:18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</row>
    <row r="359" spans="1:18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</row>
    <row r="360" spans="1:18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</row>
    <row r="361" spans="1:18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</row>
    <row r="362" spans="1:18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</row>
    <row r="363" spans="1:18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</row>
    <row r="364" spans="1:18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</row>
    <row r="365" spans="1:18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</row>
    <row r="366" spans="1:18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</row>
    <row r="367" spans="1:18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</row>
    <row r="368" spans="1:18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</row>
    <row r="369" spans="1:18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</row>
    <row r="370" spans="1:18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</row>
    <row r="371" spans="1:18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</row>
    <row r="372" spans="1:18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</row>
    <row r="373" spans="1:18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</row>
    <row r="374" spans="1:18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</row>
    <row r="375" spans="1:18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</row>
    <row r="376" spans="1:18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</row>
    <row r="377" spans="1:18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</row>
    <row r="378" spans="1:18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</row>
    <row r="379" spans="1:18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</row>
    <row r="380" spans="1:18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</row>
    <row r="381" spans="1:18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</row>
    <row r="382" spans="1:18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</row>
    <row r="383" spans="1:18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</row>
    <row r="384" spans="1:18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</row>
    <row r="385" spans="1:18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</row>
    <row r="386" spans="1:18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</row>
    <row r="387" spans="1:18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</row>
    <row r="388" spans="1:18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</row>
    <row r="389" spans="1:18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</row>
    <row r="390" spans="1:18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</row>
    <row r="391" spans="1:18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</row>
    <row r="392" spans="1:18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</row>
    <row r="393" spans="1:18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</row>
    <row r="394" spans="1:18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</row>
    <row r="395" spans="1:18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</row>
    <row r="396" spans="1:18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</row>
    <row r="397" spans="1:18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</row>
    <row r="398" spans="1:18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</row>
    <row r="399" spans="1:18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</row>
    <row r="400" spans="1:18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</row>
    <row r="401" spans="1:18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</row>
    <row r="402" spans="1:18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</row>
    <row r="403" spans="1:18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</row>
    <row r="404" spans="1:18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</row>
    <row r="405" spans="1:18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</row>
    <row r="406" spans="1:18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</row>
    <row r="407" spans="1:18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</row>
    <row r="408" spans="1:18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</row>
    <row r="409" spans="1:18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</row>
    <row r="410" spans="1:18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</row>
    <row r="411" spans="1:18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</row>
    <row r="412" spans="1:18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</row>
    <row r="413" spans="1:18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</row>
    <row r="414" spans="1:18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</row>
    <row r="415" spans="1:18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</row>
    <row r="416" spans="1:18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</row>
    <row r="417" spans="1:18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</row>
    <row r="418" spans="1:18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</row>
    <row r="419" spans="1:18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</row>
    <row r="420" spans="1:18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</row>
    <row r="421" spans="1:18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</row>
    <row r="422" spans="1:18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</row>
    <row r="423" spans="1:18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</row>
    <row r="424" spans="1:18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</row>
    <row r="425" spans="1:18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</row>
    <row r="426" spans="1:18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</row>
    <row r="427" spans="1:18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</row>
    <row r="428" spans="1:18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</row>
    <row r="429" spans="1:18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</row>
    <row r="430" spans="1:18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</row>
    <row r="431" spans="1:18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</row>
    <row r="432" spans="1:18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</row>
    <row r="433" spans="1:18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</row>
    <row r="434" spans="1:18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</row>
    <row r="435" spans="1:18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</row>
    <row r="436" spans="1:18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</row>
    <row r="437" spans="1:18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</row>
    <row r="438" spans="1:18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</row>
    <row r="439" spans="1:18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</row>
    <row r="440" spans="1:18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</row>
    <row r="441" spans="1:18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</row>
    <row r="442" spans="1:18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</row>
    <row r="443" spans="1:18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</row>
    <row r="444" spans="1:18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</row>
    <row r="445" spans="1:18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</row>
    <row r="446" spans="1:18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</row>
    <row r="447" spans="1:18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</row>
    <row r="448" spans="1:18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</row>
    <row r="449" spans="1:18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</row>
    <row r="450" spans="1:18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</row>
    <row r="451" spans="1:18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</row>
    <row r="452" spans="1:18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</row>
    <row r="453" spans="1:18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</row>
    <row r="454" spans="1:18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</row>
    <row r="455" spans="1:18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</row>
    <row r="456" spans="1:18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</row>
    <row r="457" spans="1:18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</row>
    <row r="458" spans="1:18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</row>
    <row r="459" spans="1:18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</row>
    <row r="460" spans="1:18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</row>
    <row r="461" spans="1:18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</row>
    <row r="462" spans="1:18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</row>
    <row r="463" spans="1:18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</row>
    <row r="464" spans="1:18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</row>
    <row r="465" spans="1:18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</row>
    <row r="466" spans="1:18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</row>
    <row r="467" spans="1:18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</row>
    <row r="468" spans="1:18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</row>
    <row r="469" spans="1:18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</row>
    <row r="470" spans="1:18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</row>
    <row r="471" spans="1:18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</row>
    <row r="472" spans="1:18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</row>
    <row r="473" spans="1:18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</row>
    <row r="474" spans="1:18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</row>
    <row r="475" spans="1:18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</row>
    <row r="476" spans="1:18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</row>
    <row r="477" spans="1:18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</row>
    <row r="478" spans="1:18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</row>
    <row r="479" spans="1:18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</row>
    <row r="480" spans="1:18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</row>
    <row r="481" spans="1:18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</row>
    <row r="482" spans="1:18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</row>
    <row r="483" spans="1:18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</row>
    <row r="484" spans="1:18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</row>
    <row r="485" spans="1:18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</row>
    <row r="486" spans="1:18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</row>
    <row r="487" spans="1:18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</row>
    <row r="488" spans="1:18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</row>
    <row r="489" spans="1:18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</row>
    <row r="490" spans="1:18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</row>
    <row r="491" spans="1:18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</row>
    <row r="492" spans="1:18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</row>
    <row r="493" spans="1:18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</row>
    <row r="494" spans="1:18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</row>
    <row r="495" spans="1:18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</row>
    <row r="496" spans="1:18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</row>
    <row r="497" spans="1:18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</row>
    <row r="498" spans="1:18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</row>
    <row r="499" spans="1:18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</row>
    <row r="500" spans="1:18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</row>
    <row r="501" spans="1:18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</row>
    <row r="502" spans="1:18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</row>
    <row r="503" spans="1:18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</row>
    <row r="504" spans="1:18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</row>
    <row r="505" spans="1:18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</row>
    <row r="506" spans="1:18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</row>
    <row r="507" spans="1:18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</row>
    <row r="508" spans="1:18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</row>
    <row r="509" spans="1:18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</row>
    <row r="510" spans="1:18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</row>
    <row r="511" spans="1:18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</row>
    <row r="512" spans="1:18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</row>
    <row r="513" spans="1:18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</row>
    <row r="514" spans="1:18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</row>
    <row r="515" spans="1:18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</row>
    <row r="516" spans="1:18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</row>
    <row r="517" spans="1:18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</row>
    <row r="518" spans="1:18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</row>
    <row r="519" spans="1:18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</row>
    <row r="520" spans="1:18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</row>
    <row r="521" spans="1:18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</row>
    <row r="522" spans="1:18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</row>
    <row r="523" spans="1:18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</row>
    <row r="524" spans="1:18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</row>
    <row r="525" spans="1:18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</row>
    <row r="526" spans="1:18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</row>
    <row r="527" spans="1:18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</row>
    <row r="528" spans="1:18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</row>
    <row r="529" spans="1:18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</row>
    <row r="530" spans="1:18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</row>
    <row r="531" spans="1:18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</row>
    <row r="532" spans="1:18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</row>
    <row r="533" spans="1:18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</row>
    <row r="534" spans="1:18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</row>
    <row r="535" spans="1:18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</row>
    <row r="536" spans="1:18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</row>
    <row r="537" spans="1:18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</row>
    <row r="538" spans="1:18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</row>
    <row r="539" spans="1:18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</row>
    <row r="540" spans="1:18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</row>
    <row r="541" spans="1:18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</row>
    <row r="542" spans="1:18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</row>
    <row r="543" spans="1:18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</row>
    <row r="544" spans="1:18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</row>
    <row r="545" spans="1:18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</row>
    <row r="546" spans="1:18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</row>
    <row r="547" spans="1:18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</row>
    <row r="548" spans="1:18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</row>
    <row r="549" spans="1:18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</row>
    <row r="550" spans="1:18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</row>
    <row r="551" spans="1:18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</row>
    <row r="552" spans="1:18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</row>
    <row r="553" spans="1:18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</row>
    <row r="554" spans="1:18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</row>
    <row r="555" spans="1:18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</row>
    <row r="556" spans="1:18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</row>
    <row r="557" spans="1:18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</row>
    <row r="558" spans="1:18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</row>
    <row r="559" spans="1:18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</row>
    <row r="560" spans="1:18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</row>
    <row r="561" spans="1:18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</row>
    <row r="562" spans="1:18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</row>
    <row r="563" spans="1:18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</row>
    <row r="564" spans="1:18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</row>
    <row r="565" spans="1:18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</row>
    <row r="566" spans="1:18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</row>
    <row r="567" spans="1:18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</row>
    <row r="568" spans="1:18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</row>
    <row r="569" spans="1:18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</row>
    <row r="570" spans="1:18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</row>
    <row r="571" spans="1:18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</row>
    <row r="572" spans="1:18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</row>
    <row r="573" spans="1:18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</row>
    <row r="574" spans="1:18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</row>
    <row r="575" spans="1:18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</row>
    <row r="576" spans="1:18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</row>
    <row r="577" spans="1:18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</row>
    <row r="578" spans="1:18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</row>
    <row r="579" spans="1:18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</row>
    <row r="580" spans="1:18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</row>
    <row r="581" spans="1:18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</row>
    <row r="582" spans="1:18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</row>
    <row r="583" spans="1:18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</row>
    <row r="584" spans="1:18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</row>
    <row r="585" spans="1:18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</row>
    <row r="586" spans="1:18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</row>
    <row r="587" spans="1:18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</row>
    <row r="588" spans="1:18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</row>
    <row r="589" spans="1:18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</row>
    <row r="590" spans="1:18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</row>
    <row r="591" spans="1:18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</row>
    <row r="592" spans="1:18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</row>
    <row r="593" spans="1:18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</row>
    <row r="594" spans="1:18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</row>
    <row r="595" spans="1:18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</row>
    <row r="596" spans="1:18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</row>
  </sheetData>
  <mergeCells count="61">
    <mergeCell ref="A2:A8"/>
    <mergeCell ref="L21:L23"/>
    <mergeCell ref="O2:O8"/>
    <mergeCell ref="P2:P8"/>
    <mergeCell ref="Q2:Q8"/>
    <mergeCell ref="R2:R8"/>
    <mergeCell ref="A21:A35"/>
    <mergeCell ref="B21:B23"/>
    <mergeCell ref="C21:C23"/>
    <mergeCell ref="D21:D23"/>
    <mergeCell ref="E21:E23"/>
    <mergeCell ref="D33:D34"/>
    <mergeCell ref="F33:F34"/>
    <mergeCell ref="G33:G34"/>
    <mergeCell ref="F21:F23"/>
    <mergeCell ref="J33:J34"/>
    <mergeCell ref="J21:J23"/>
    <mergeCell ref="F9:F12"/>
    <mergeCell ref="K33:K34"/>
    <mergeCell ref="L33:L34"/>
    <mergeCell ref="K21:K23"/>
    <mergeCell ref="A36:A43"/>
    <mergeCell ref="P9:P20"/>
    <mergeCell ref="A9:A20"/>
    <mergeCell ref="D19:D20"/>
    <mergeCell ref="F19:F20"/>
    <mergeCell ref="G19:G20"/>
    <mergeCell ref="J19:J20"/>
    <mergeCell ref="B9:B12"/>
    <mergeCell ref="C9:C12"/>
    <mergeCell ref="D9:D12"/>
    <mergeCell ref="E9:E12"/>
    <mergeCell ref="M21:M23"/>
    <mergeCell ref="N21:N23"/>
    <mergeCell ref="O21:O35"/>
    <mergeCell ref="K19:K20"/>
    <mergeCell ref="L19:L20"/>
    <mergeCell ref="O36:O43"/>
    <mergeCell ref="P36:P43"/>
    <mergeCell ref="Q36:Q43"/>
    <mergeCell ref="R36:R43"/>
    <mergeCell ref="M19:M20"/>
    <mergeCell ref="O9:O20"/>
    <mergeCell ref="R9:R20"/>
    <mergeCell ref="M33:M34"/>
    <mergeCell ref="P21:P35"/>
    <mergeCell ref="Q21:Q35"/>
    <mergeCell ref="R21:R35"/>
    <mergeCell ref="Q9:Q20"/>
    <mergeCell ref="A44:A52"/>
    <mergeCell ref="D49:D50"/>
    <mergeCell ref="F49:F50"/>
    <mergeCell ref="G49:G50"/>
    <mergeCell ref="O44:O52"/>
    <mergeCell ref="Q44:Q52"/>
    <mergeCell ref="R44:R52"/>
    <mergeCell ref="J49:J50"/>
    <mergeCell ref="K49:K50"/>
    <mergeCell ref="L49:L50"/>
    <mergeCell ref="M49:M50"/>
    <mergeCell ref="P44:P52"/>
  </mergeCells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545"/>
  <sheetViews>
    <sheetView topLeftCell="I55" workbookViewId="0">
      <selection activeCell="A54" sqref="A54:A60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s="81" customFormat="1" ht="18.75">
      <c r="A2" s="90">
        <v>43204</v>
      </c>
      <c r="B2" s="94">
        <v>855</v>
      </c>
      <c r="C2" s="88"/>
      <c r="D2" s="88" t="s">
        <v>539</v>
      </c>
      <c r="E2" s="88" t="s">
        <v>634</v>
      </c>
      <c r="F2" s="88" t="s">
        <v>539</v>
      </c>
      <c r="G2" s="19" t="s">
        <v>641</v>
      </c>
      <c r="H2" s="19"/>
      <c r="I2" s="19"/>
      <c r="J2" s="88" t="s">
        <v>652</v>
      </c>
      <c r="K2" s="88" t="s">
        <v>39</v>
      </c>
      <c r="L2" s="88" t="s">
        <v>622</v>
      </c>
      <c r="M2" s="88">
        <v>9.6</v>
      </c>
      <c r="N2" s="19">
        <v>10</v>
      </c>
      <c r="O2" s="88">
        <v>8526</v>
      </c>
      <c r="P2" s="88">
        <v>8680</v>
      </c>
      <c r="Q2" s="88">
        <f>P2-O2</f>
        <v>154</v>
      </c>
      <c r="R2" s="88"/>
    </row>
    <row r="3" spans="1:20" s="81" customFormat="1" ht="18.75">
      <c r="A3" s="91"/>
      <c r="B3" s="96"/>
      <c r="C3" s="89"/>
      <c r="D3" s="89"/>
      <c r="E3" s="89"/>
      <c r="F3" s="89"/>
      <c r="G3" s="19" t="s">
        <v>774</v>
      </c>
      <c r="H3" s="19"/>
      <c r="I3" s="19"/>
      <c r="J3" s="89"/>
      <c r="K3" s="89"/>
      <c r="L3" s="89"/>
      <c r="M3" s="89"/>
      <c r="N3" s="19">
        <v>4</v>
      </c>
      <c r="O3" s="93"/>
      <c r="P3" s="93"/>
      <c r="Q3" s="93"/>
      <c r="R3" s="93"/>
    </row>
    <row r="4" spans="1:20" s="81" customFormat="1" ht="18.75">
      <c r="A4" s="91"/>
      <c r="B4" s="53">
        <v>1000</v>
      </c>
      <c r="C4" s="19"/>
      <c r="D4" s="19" t="s">
        <v>539</v>
      </c>
      <c r="E4" s="19" t="s">
        <v>634</v>
      </c>
      <c r="F4" s="19" t="s">
        <v>541</v>
      </c>
      <c r="G4" s="19" t="s">
        <v>650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9</v>
      </c>
      <c r="O4" s="93"/>
      <c r="P4" s="93"/>
      <c r="Q4" s="93"/>
      <c r="R4" s="93"/>
    </row>
    <row r="5" spans="1:20" s="81" customFormat="1" ht="18.75">
      <c r="A5" s="91"/>
      <c r="B5" s="53">
        <v>1520</v>
      </c>
      <c r="C5" s="19" t="s">
        <v>460</v>
      </c>
      <c r="D5" s="19" t="s">
        <v>454</v>
      </c>
      <c r="E5" s="19" t="s">
        <v>775</v>
      </c>
      <c r="F5" s="19" t="s">
        <v>548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14</v>
      </c>
      <c r="O5" s="93"/>
      <c r="P5" s="93"/>
      <c r="Q5" s="93"/>
      <c r="R5" s="93"/>
    </row>
    <row r="6" spans="1:20" s="81" customFormat="1" ht="18.75">
      <c r="A6" s="91"/>
      <c r="B6" s="53">
        <v>1650</v>
      </c>
      <c r="C6" s="19" t="s">
        <v>460</v>
      </c>
      <c r="D6" s="19" t="s">
        <v>454</v>
      </c>
      <c r="E6" s="19" t="s">
        <v>775</v>
      </c>
      <c r="F6" s="19" t="s">
        <v>548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14</v>
      </c>
      <c r="O6" s="93"/>
      <c r="P6" s="93"/>
      <c r="Q6" s="93"/>
      <c r="R6" s="93"/>
    </row>
    <row r="7" spans="1:20" s="81" customFormat="1" ht="18.75">
      <c r="A7" s="91"/>
      <c r="B7" s="94">
        <v>1810</v>
      </c>
      <c r="C7" s="88"/>
      <c r="D7" s="88" t="s">
        <v>539</v>
      </c>
      <c r="E7" s="88" t="s">
        <v>634</v>
      </c>
      <c r="F7" s="88" t="s">
        <v>541</v>
      </c>
      <c r="G7" s="19" t="s">
        <v>637</v>
      </c>
      <c r="H7" s="19"/>
      <c r="I7" s="19"/>
      <c r="J7" s="88" t="s">
        <v>652</v>
      </c>
      <c r="K7" s="88" t="s">
        <v>39</v>
      </c>
      <c r="L7" s="88" t="s">
        <v>622</v>
      </c>
      <c r="M7" s="88">
        <v>9.6</v>
      </c>
      <c r="N7" s="88">
        <v>3</v>
      </c>
      <c r="O7" s="93"/>
      <c r="P7" s="93"/>
      <c r="Q7" s="93"/>
      <c r="R7" s="93"/>
    </row>
    <row r="8" spans="1:20" s="81" customFormat="1" ht="18.75">
      <c r="A8" s="91"/>
      <c r="B8" s="96"/>
      <c r="C8" s="89"/>
      <c r="D8" s="89"/>
      <c r="E8" s="89"/>
      <c r="F8" s="89"/>
      <c r="G8" s="19" t="s">
        <v>635</v>
      </c>
      <c r="H8" s="19"/>
      <c r="I8" s="19"/>
      <c r="J8" s="89"/>
      <c r="K8" s="89"/>
      <c r="L8" s="89"/>
      <c r="M8" s="89"/>
      <c r="N8" s="89"/>
      <c r="O8" s="93"/>
      <c r="P8" s="93"/>
      <c r="Q8" s="93"/>
      <c r="R8" s="93"/>
    </row>
    <row r="9" spans="1:20" s="81" customFormat="1" ht="18.75">
      <c r="A9" s="91"/>
      <c r="B9" s="53">
        <v>1927</v>
      </c>
      <c r="C9" s="19" t="s">
        <v>460</v>
      </c>
      <c r="D9" s="19" t="s">
        <v>454</v>
      </c>
      <c r="E9" s="19" t="s">
        <v>775</v>
      </c>
      <c r="F9" s="19" t="s">
        <v>548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14</v>
      </c>
      <c r="O9" s="93"/>
      <c r="P9" s="93"/>
      <c r="Q9" s="93"/>
      <c r="R9" s="93"/>
    </row>
    <row r="10" spans="1:20" s="81" customFormat="1" ht="18.75">
      <c r="A10" s="91"/>
      <c r="B10" s="53">
        <v>2100</v>
      </c>
      <c r="C10" s="19" t="s">
        <v>460</v>
      </c>
      <c r="D10" s="19" t="s">
        <v>454</v>
      </c>
      <c r="E10" s="19" t="s">
        <v>775</v>
      </c>
      <c r="F10" s="19" t="s">
        <v>548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14</v>
      </c>
      <c r="O10" s="93"/>
      <c r="P10" s="93"/>
      <c r="Q10" s="93"/>
      <c r="R10" s="93"/>
    </row>
    <row r="11" spans="1:20" s="81" customFormat="1" ht="18.75">
      <c r="A11" s="91"/>
      <c r="B11" s="53">
        <v>2236</v>
      </c>
      <c r="C11" s="19" t="s">
        <v>460</v>
      </c>
      <c r="D11" s="19" t="s">
        <v>454</v>
      </c>
      <c r="E11" s="19" t="s">
        <v>775</v>
      </c>
      <c r="F11" s="19" t="s">
        <v>548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14</v>
      </c>
      <c r="O11" s="93"/>
      <c r="P11" s="93"/>
      <c r="Q11" s="93"/>
      <c r="R11" s="93"/>
    </row>
    <row r="12" spans="1:20" s="81" customFormat="1" ht="18.75">
      <c r="A12" s="91"/>
      <c r="B12" s="53">
        <v>2310</v>
      </c>
      <c r="C12" s="19"/>
      <c r="D12" s="19" t="s">
        <v>548</v>
      </c>
      <c r="E12" s="19" t="s">
        <v>617</v>
      </c>
      <c r="F12" s="19" t="s">
        <v>454</v>
      </c>
      <c r="G12" s="19" t="s">
        <v>775</v>
      </c>
      <c r="H12" s="19"/>
      <c r="I12" s="19"/>
      <c r="J12" s="19" t="s">
        <v>652</v>
      </c>
      <c r="K12" s="19" t="s">
        <v>39</v>
      </c>
      <c r="L12" s="19" t="s">
        <v>622</v>
      </c>
      <c r="M12" s="19">
        <v>9.6</v>
      </c>
      <c r="N12" s="54" t="s">
        <v>623</v>
      </c>
      <c r="O12" s="93"/>
      <c r="P12" s="93"/>
      <c r="Q12" s="93"/>
      <c r="R12" s="93"/>
    </row>
    <row r="13" spans="1:20" s="81" customFormat="1" ht="18.75">
      <c r="A13" s="91"/>
      <c r="B13" s="53">
        <v>15</v>
      </c>
      <c r="C13" s="19" t="s">
        <v>460</v>
      </c>
      <c r="D13" s="19" t="s">
        <v>454</v>
      </c>
      <c r="E13" s="19" t="s">
        <v>775</v>
      </c>
      <c r="F13" s="19" t="s">
        <v>548</v>
      </c>
      <c r="G13" s="19" t="s">
        <v>617</v>
      </c>
      <c r="H13" s="19"/>
      <c r="I13" s="19"/>
      <c r="J13" s="19" t="s">
        <v>652</v>
      </c>
      <c r="K13" s="19" t="s">
        <v>39</v>
      </c>
      <c r="L13" s="19" t="s">
        <v>622</v>
      </c>
      <c r="M13" s="19">
        <v>9.6</v>
      </c>
      <c r="N13" s="19">
        <v>14</v>
      </c>
      <c r="O13" s="93"/>
      <c r="P13" s="93"/>
      <c r="Q13" s="93"/>
      <c r="R13" s="93"/>
    </row>
    <row r="14" spans="1:20" s="81" customFormat="1" ht="18.75">
      <c r="A14" s="92"/>
      <c r="B14" s="53">
        <v>235</v>
      </c>
      <c r="C14" s="19" t="s">
        <v>460</v>
      </c>
      <c r="D14" s="19" t="s">
        <v>454</v>
      </c>
      <c r="E14" s="19" t="s">
        <v>775</v>
      </c>
      <c r="F14" s="19" t="s">
        <v>548</v>
      </c>
      <c r="G14" s="19" t="s">
        <v>617</v>
      </c>
      <c r="H14" s="19"/>
      <c r="I14" s="19"/>
      <c r="J14" s="19" t="s">
        <v>652</v>
      </c>
      <c r="K14" s="19" t="s">
        <v>39</v>
      </c>
      <c r="L14" s="19" t="s">
        <v>622</v>
      </c>
      <c r="M14" s="19">
        <v>9.6</v>
      </c>
      <c r="N14" s="19">
        <v>14</v>
      </c>
      <c r="O14" s="89"/>
      <c r="P14" s="89"/>
      <c r="Q14" s="89"/>
      <c r="R14" s="89"/>
    </row>
    <row r="15" spans="1:20" s="81" customFormat="1" ht="18.75">
      <c r="A15" s="90">
        <v>43204</v>
      </c>
      <c r="B15" s="53">
        <v>830</v>
      </c>
      <c r="C15" s="19"/>
      <c r="D15" s="19" t="s">
        <v>548</v>
      </c>
      <c r="E15" s="19" t="s">
        <v>617</v>
      </c>
      <c r="F15" s="19" t="s">
        <v>454</v>
      </c>
      <c r="G15" s="19" t="s">
        <v>618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 t="s">
        <v>778</v>
      </c>
      <c r="O15" s="88">
        <v>8508</v>
      </c>
      <c r="P15" s="88">
        <v>8713</v>
      </c>
      <c r="Q15" s="88">
        <f>P15-O15</f>
        <v>205</v>
      </c>
      <c r="R15" s="88"/>
    </row>
    <row r="16" spans="1:20" s="81" customFormat="1" ht="18.75">
      <c r="A16" s="91"/>
      <c r="B16" s="53">
        <v>1159</v>
      </c>
      <c r="C16" s="19" t="s">
        <v>460</v>
      </c>
      <c r="D16" s="19" t="s">
        <v>454</v>
      </c>
      <c r="E16" s="19" t="s">
        <v>618</v>
      </c>
      <c r="F16" s="19" t="s">
        <v>548</v>
      </c>
      <c r="G16" s="19" t="s">
        <v>617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>
        <v>14</v>
      </c>
      <c r="O16" s="93"/>
      <c r="P16" s="93"/>
      <c r="Q16" s="93"/>
      <c r="R16" s="93"/>
    </row>
    <row r="17" spans="1:18" s="81" customFormat="1" ht="18.75">
      <c r="A17" s="91"/>
      <c r="B17" s="53">
        <v>1345</v>
      </c>
      <c r="C17" s="19" t="s">
        <v>460</v>
      </c>
      <c r="D17" s="19" t="s">
        <v>454</v>
      </c>
      <c r="E17" s="19" t="s">
        <v>618</v>
      </c>
      <c r="F17" s="19" t="s">
        <v>548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14</v>
      </c>
      <c r="O17" s="93"/>
      <c r="P17" s="93"/>
      <c r="Q17" s="93"/>
      <c r="R17" s="93"/>
    </row>
    <row r="18" spans="1:18" s="81" customFormat="1" ht="18.75">
      <c r="A18" s="91"/>
      <c r="B18" s="53">
        <v>1455</v>
      </c>
      <c r="C18" s="19" t="s">
        <v>460</v>
      </c>
      <c r="D18" s="19" t="s">
        <v>454</v>
      </c>
      <c r="E18" s="19" t="s">
        <v>618</v>
      </c>
      <c r="F18" s="19" t="s">
        <v>548</v>
      </c>
      <c r="G18" s="19" t="s">
        <v>617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14</v>
      </c>
      <c r="O18" s="93"/>
      <c r="P18" s="93"/>
      <c r="Q18" s="93"/>
      <c r="R18" s="93"/>
    </row>
    <row r="19" spans="1:18" s="81" customFormat="1" ht="18.75">
      <c r="A19" s="91"/>
      <c r="B19" s="53">
        <v>1612</v>
      </c>
      <c r="C19" s="19" t="s">
        <v>460</v>
      </c>
      <c r="D19" s="19" t="s">
        <v>454</v>
      </c>
      <c r="E19" s="19" t="s">
        <v>618</v>
      </c>
      <c r="F19" s="19" t="s">
        <v>548</v>
      </c>
      <c r="G19" s="19" t="s">
        <v>617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14</v>
      </c>
      <c r="O19" s="93"/>
      <c r="P19" s="93"/>
      <c r="Q19" s="93"/>
      <c r="R19" s="93"/>
    </row>
    <row r="20" spans="1:18" s="81" customFormat="1" ht="18.75">
      <c r="A20" s="91"/>
      <c r="B20" s="53">
        <v>1721</v>
      </c>
      <c r="C20" s="19" t="s">
        <v>460</v>
      </c>
      <c r="D20" s="19" t="s">
        <v>454</v>
      </c>
      <c r="E20" s="19" t="s">
        <v>618</v>
      </c>
      <c r="F20" s="19" t="s">
        <v>548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14</v>
      </c>
      <c r="O20" s="93"/>
      <c r="P20" s="93"/>
      <c r="Q20" s="93"/>
      <c r="R20" s="93"/>
    </row>
    <row r="21" spans="1:18" ht="18.75">
      <c r="A21" s="91"/>
      <c r="B21" s="53">
        <v>2010</v>
      </c>
      <c r="C21" s="19" t="s">
        <v>461</v>
      </c>
      <c r="D21" s="19" t="s">
        <v>454</v>
      </c>
      <c r="E21" s="19" t="s">
        <v>620</v>
      </c>
      <c r="F21" s="19" t="s">
        <v>548</v>
      </c>
      <c r="G21" s="19" t="s">
        <v>617</v>
      </c>
      <c r="H21" s="83"/>
      <c r="I21" s="83"/>
      <c r="J21" s="19" t="s">
        <v>652</v>
      </c>
      <c r="K21" s="19" t="s">
        <v>457</v>
      </c>
      <c r="L21" s="19" t="s">
        <v>458</v>
      </c>
      <c r="M21" s="19">
        <v>9.6</v>
      </c>
      <c r="N21" s="19">
        <v>1</v>
      </c>
      <c r="O21" s="93"/>
      <c r="P21" s="93"/>
      <c r="Q21" s="93"/>
      <c r="R21" s="93"/>
    </row>
    <row r="22" spans="1:18" s="81" customFormat="1" ht="18.75">
      <c r="A22" s="91"/>
      <c r="B22" s="53">
        <v>2032</v>
      </c>
      <c r="C22" s="19" t="s">
        <v>460</v>
      </c>
      <c r="D22" s="19" t="s">
        <v>454</v>
      </c>
      <c r="E22" s="19" t="s">
        <v>618</v>
      </c>
      <c r="F22" s="19" t="s">
        <v>548</v>
      </c>
      <c r="G22" s="19" t="s">
        <v>617</v>
      </c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>
        <v>13</v>
      </c>
      <c r="O22" s="93"/>
      <c r="P22" s="93"/>
      <c r="Q22" s="93"/>
      <c r="R22" s="93"/>
    </row>
    <row r="23" spans="1:18" s="81" customFormat="1" ht="18.75">
      <c r="A23" s="91"/>
      <c r="B23" s="53">
        <v>2200</v>
      </c>
      <c r="C23" s="19" t="s">
        <v>460</v>
      </c>
      <c r="D23" s="19" t="s">
        <v>454</v>
      </c>
      <c r="E23" s="19" t="s">
        <v>618</v>
      </c>
      <c r="F23" s="19" t="s">
        <v>548</v>
      </c>
      <c r="G23" s="19" t="s">
        <v>617</v>
      </c>
      <c r="H23" s="19"/>
      <c r="I23" s="19"/>
      <c r="J23" s="19" t="s">
        <v>652</v>
      </c>
      <c r="K23" s="19" t="s">
        <v>457</v>
      </c>
      <c r="L23" s="19" t="s">
        <v>458</v>
      </c>
      <c r="M23" s="19">
        <v>9.6</v>
      </c>
      <c r="N23" s="19">
        <v>14</v>
      </c>
      <c r="O23" s="93"/>
      <c r="P23" s="93"/>
      <c r="Q23" s="93"/>
      <c r="R23" s="93"/>
    </row>
    <row r="24" spans="1:18" s="81" customFormat="1" ht="18.75">
      <c r="A24" s="91"/>
      <c r="B24" s="53">
        <v>2322</v>
      </c>
      <c r="C24" s="19" t="s">
        <v>460</v>
      </c>
      <c r="D24" s="19" t="s">
        <v>454</v>
      </c>
      <c r="E24" s="19" t="s">
        <v>618</v>
      </c>
      <c r="F24" s="19" t="s">
        <v>548</v>
      </c>
      <c r="G24" s="19" t="s">
        <v>617</v>
      </c>
      <c r="H24" s="19"/>
      <c r="I24" s="19"/>
      <c r="J24" s="19" t="s">
        <v>652</v>
      </c>
      <c r="K24" s="19" t="s">
        <v>457</v>
      </c>
      <c r="L24" s="19" t="s">
        <v>458</v>
      </c>
      <c r="M24" s="19">
        <v>9.6</v>
      </c>
      <c r="N24" s="19">
        <v>14</v>
      </c>
      <c r="O24" s="93"/>
      <c r="P24" s="93"/>
      <c r="Q24" s="93"/>
      <c r="R24" s="93"/>
    </row>
    <row r="25" spans="1:18" s="81" customFormat="1" ht="18.75">
      <c r="A25" s="91"/>
      <c r="B25" s="53">
        <v>138</v>
      </c>
      <c r="C25" s="19" t="s">
        <v>460</v>
      </c>
      <c r="D25" s="19" t="s">
        <v>454</v>
      </c>
      <c r="E25" s="19" t="s">
        <v>618</v>
      </c>
      <c r="F25" s="19" t="s">
        <v>548</v>
      </c>
      <c r="G25" s="19" t="s">
        <v>617</v>
      </c>
      <c r="H25" s="19"/>
      <c r="I25" s="19"/>
      <c r="J25" s="19" t="s">
        <v>652</v>
      </c>
      <c r="K25" s="19" t="s">
        <v>457</v>
      </c>
      <c r="L25" s="19" t="s">
        <v>458</v>
      </c>
      <c r="M25" s="19">
        <v>9.6</v>
      </c>
      <c r="N25" s="19">
        <v>14</v>
      </c>
      <c r="O25" s="93"/>
      <c r="P25" s="93"/>
      <c r="Q25" s="93"/>
      <c r="R25" s="93"/>
    </row>
    <row r="26" spans="1:18" s="81" customFormat="1" ht="18.75">
      <c r="A26" s="92"/>
      <c r="B26" s="53">
        <v>253</v>
      </c>
      <c r="C26" s="19" t="s">
        <v>460</v>
      </c>
      <c r="D26" s="19" t="s">
        <v>454</v>
      </c>
      <c r="E26" s="19" t="s">
        <v>618</v>
      </c>
      <c r="F26" s="19" t="s">
        <v>548</v>
      </c>
      <c r="G26" s="19" t="s">
        <v>617</v>
      </c>
      <c r="H26" s="19"/>
      <c r="I26" s="19"/>
      <c r="J26" s="19" t="s">
        <v>652</v>
      </c>
      <c r="K26" s="19" t="s">
        <v>457</v>
      </c>
      <c r="L26" s="19" t="s">
        <v>458</v>
      </c>
      <c r="M26" s="19">
        <v>9.6</v>
      </c>
      <c r="N26" s="19">
        <v>7</v>
      </c>
      <c r="O26" s="89"/>
      <c r="P26" s="89"/>
      <c r="Q26" s="89"/>
      <c r="R26" s="89"/>
    </row>
    <row r="27" spans="1:18" s="81" customFormat="1" ht="18.75">
      <c r="A27" s="90">
        <v>43204</v>
      </c>
      <c r="B27" s="94">
        <v>830</v>
      </c>
      <c r="C27" s="88"/>
      <c r="D27" s="88" t="s">
        <v>539</v>
      </c>
      <c r="E27" s="88" t="s">
        <v>634</v>
      </c>
      <c r="F27" s="19" t="s">
        <v>541</v>
      </c>
      <c r="G27" s="19" t="s">
        <v>635</v>
      </c>
      <c r="H27" s="19"/>
      <c r="I27" s="19"/>
      <c r="J27" s="88" t="s">
        <v>652</v>
      </c>
      <c r="K27" s="88" t="s">
        <v>473</v>
      </c>
      <c r="L27" s="88" t="s">
        <v>474</v>
      </c>
      <c r="M27" s="88">
        <v>9.6</v>
      </c>
      <c r="N27" s="19">
        <v>5</v>
      </c>
      <c r="O27" s="88">
        <v>7490</v>
      </c>
      <c r="P27" s="88">
        <v>7527</v>
      </c>
      <c r="Q27" s="88">
        <f>P27-O27</f>
        <v>37</v>
      </c>
      <c r="R27" s="88"/>
    </row>
    <row r="28" spans="1:18" s="81" customFormat="1" ht="18.75">
      <c r="A28" s="91"/>
      <c r="B28" s="95"/>
      <c r="C28" s="93"/>
      <c r="D28" s="93"/>
      <c r="E28" s="93"/>
      <c r="F28" s="19"/>
      <c r="G28" s="19" t="s">
        <v>636</v>
      </c>
      <c r="H28" s="19"/>
      <c r="I28" s="19"/>
      <c r="J28" s="93"/>
      <c r="K28" s="93" t="s">
        <v>473</v>
      </c>
      <c r="L28" s="93" t="s">
        <v>474</v>
      </c>
      <c r="M28" s="93">
        <v>9.6</v>
      </c>
      <c r="N28" s="19">
        <v>2</v>
      </c>
      <c r="O28" s="93"/>
      <c r="P28" s="93"/>
      <c r="Q28" s="93"/>
      <c r="R28" s="93"/>
    </row>
    <row r="29" spans="1:18" s="81" customFormat="1" ht="18.75">
      <c r="A29" s="91"/>
      <c r="B29" s="96"/>
      <c r="C29" s="89"/>
      <c r="D29" s="89"/>
      <c r="E29" s="89"/>
      <c r="F29" s="19"/>
      <c r="G29" s="19" t="s">
        <v>637</v>
      </c>
      <c r="H29" s="19"/>
      <c r="I29" s="19"/>
      <c r="J29" s="89"/>
      <c r="K29" s="89" t="s">
        <v>473</v>
      </c>
      <c r="L29" s="89" t="s">
        <v>474</v>
      </c>
      <c r="M29" s="89">
        <v>9.6</v>
      </c>
      <c r="N29" s="19">
        <v>3</v>
      </c>
      <c r="O29" s="93"/>
      <c r="P29" s="93"/>
      <c r="Q29" s="93"/>
      <c r="R29" s="93"/>
    </row>
    <row r="30" spans="1:18" s="81" customFormat="1" ht="18.75">
      <c r="A30" s="91"/>
      <c r="B30" s="53">
        <v>925</v>
      </c>
      <c r="C30" s="19" t="s">
        <v>663</v>
      </c>
      <c r="D30" s="19" t="s">
        <v>541</v>
      </c>
      <c r="E30" s="19" t="s">
        <v>637</v>
      </c>
      <c r="F30" s="19" t="s">
        <v>548</v>
      </c>
      <c r="G30" s="19" t="s">
        <v>617</v>
      </c>
      <c r="H30" s="19"/>
      <c r="I30" s="19"/>
      <c r="J30" s="19" t="s">
        <v>652</v>
      </c>
      <c r="K30" s="19" t="s">
        <v>473</v>
      </c>
      <c r="L30" s="19" t="s">
        <v>474</v>
      </c>
      <c r="M30" s="19">
        <v>9.6</v>
      </c>
      <c r="N30" s="19">
        <v>7</v>
      </c>
      <c r="O30" s="93"/>
      <c r="P30" s="93"/>
      <c r="Q30" s="93"/>
      <c r="R30" s="93"/>
    </row>
    <row r="31" spans="1:18" s="81" customFormat="1" ht="18.75">
      <c r="A31" s="91"/>
      <c r="B31" s="53">
        <v>945</v>
      </c>
      <c r="C31" s="19"/>
      <c r="D31" s="19" t="s">
        <v>548</v>
      </c>
      <c r="E31" s="19" t="s">
        <v>617</v>
      </c>
      <c r="F31" s="19" t="s">
        <v>541</v>
      </c>
      <c r="G31" s="19" t="s">
        <v>637</v>
      </c>
      <c r="H31" s="19"/>
      <c r="I31" s="19"/>
      <c r="J31" s="19" t="s">
        <v>652</v>
      </c>
      <c r="K31" s="19" t="s">
        <v>473</v>
      </c>
      <c r="L31" s="19" t="s">
        <v>474</v>
      </c>
      <c r="M31" s="19">
        <v>9.6</v>
      </c>
      <c r="N31" s="19" t="s">
        <v>781</v>
      </c>
      <c r="O31" s="93"/>
      <c r="P31" s="93"/>
      <c r="Q31" s="93"/>
      <c r="R31" s="93"/>
    </row>
    <row r="32" spans="1:18" s="81" customFormat="1" ht="18.75">
      <c r="A32" s="91"/>
      <c r="B32" s="53">
        <v>1105</v>
      </c>
      <c r="C32" s="19" t="s">
        <v>663</v>
      </c>
      <c r="D32" s="19" t="s">
        <v>541</v>
      </c>
      <c r="E32" s="19" t="s">
        <v>637</v>
      </c>
      <c r="F32" s="19" t="s">
        <v>548</v>
      </c>
      <c r="G32" s="19" t="s">
        <v>617</v>
      </c>
      <c r="H32" s="19"/>
      <c r="I32" s="19"/>
      <c r="J32" s="19" t="s">
        <v>652</v>
      </c>
      <c r="K32" s="19" t="s">
        <v>473</v>
      </c>
      <c r="L32" s="19" t="s">
        <v>474</v>
      </c>
      <c r="M32" s="19">
        <v>9.6</v>
      </c>
      <c r="N32" s="19">
        <v>7</v>
      </c>
      <c r="O32" s="93"/>
      <c r="P32" s="93"/>
      <c r="Q32" s="93"/>
      <c r="R32" s="93"/>
    </row>
    <row r="33" spans="1:18" s="81" customFormat="1" ht="18.75">
      <c r="A33" s="91"/>
      <c r="B33" s="53">
        <v>1210</v>
      </c>
      <c r="C33" s="19" t="s">
        <v>663</v>
      </c>
      <c r="D33" s="19" t="s">
        <v>541</v>
      </c>
      <c r="E33" s="19" t="s">
        <v>637</v>
      </c>
      <c r="F33" s="19" t="s">
        <v>548</v>
      </c>
      <c r="G33" s="19" t="s">
        <v>617</v>
      </c>
      <c r="H33" s="19"/>
      <c r="I33" s="19"/>
      <c r="J33" s="19" t="s">
        <v>652</v>
      </c>
      <c r="K33" s="19" t="s">
        <v>473</v>
      </c>
      <c r="L33" s="19" t="s">
        <v>474</v>
      </c>
      <c r="M33" s="19">
        <v>9.6</v>
      </c>
      <c r="N33" s="19">
        <v>6</v>
      </c>
      <c r="O33" s="93"/>
      <c r="P33" s="93"/>
      <c r="Q33" s="93"/>
      <c r="R33" s="93"/>
    </row>
    <row r="34" spans="1:18" s="81" customFormat="1" ht="18.75">
      <c r="A34" s="91"/>
      <c r="B34" s="53">
        <v>1510</v>
      </c>
      <c r="C34" s="19" t="s">
        <v>663</v>
      </c>
      <c r="D34" s="19" t="s">
        <v>541</v>
      </c>
      <c r="E34" s="19" t="s">
        <v>637</v>
      </c>
      <c r="F34" s="19" t="s">
        <v>548</v>
      </c>
      <c r="G34" s="19" t="s">
        <v>617</v>
      </c>
      <c r="H34" s="19"/>
      <c r="I34" s="19"/>
      <c r="J34" s="19" t="s">
        <v>652</v>
      </c>
      <c r="K34" s="19" t="s">
        <v>473</v>
      </c>
      <c r="L34" s="19" t="s">
        <v>474</v>
      </c>
      <c r="M34" s="19">
        <v>9.6</v>
      </c>
      <c r="N34" s="19">
        <v>12</v>
      </c>
      <c r="O34" s="93"/>
      <c r="P34" s="93"/>
      <c r="Q34" s="93"/>
      <c r="R34" s="93"/>
    </row>
    <row r="35" spans="1:18" s="81" customFormat="1" ht="18.75">
      <c r="A35" s="91"/>
      <c r="B35" s="53">
        <v>1605</v>
      </c>
      <c r="C35" s="19" t="s">
        <v>663</v>
      </c>
      <c r="D35" s="19" t="s">
        <v>541</v>
      </c>
      <c r="E35" s="19" t="s">
        <v>637</v>
      </c>
      <c r="F35" s="19" t="s">
        <v>548</v>
      </c>
      <c r="G35" s="19" t="s">
        <v>617</v>
      </c>
      <c r="H35" s="19"/>
      <c r="I35" s="19"/>
      <c r="J35" s="19" t="s">
        <v>652</v>
      </c>
      <c r="K35" s="19" t="s">
        <v>473</v>
      </c>
      <c r="L35" s="19" t="s">
        <v>474</v>
      </c>
      <c r="M35" s="19">
        <v>9.6</v>
      </c>
      <c r="N35" s="19">
        <v>5</v>
      </c>
      <c r="O35" s="93"/>
      <c r="P35" s="93"/>
      <c r="Q35" s="93"/>
      <c r="R35" s="93"/>
    </row>
    <row r="36" spans="1:18" s="81" customFormat="1" ht="18.75">
      <c r="A36" s="91"/>
      <c r="B36" s="53">
        <v>1710</v>
      </c>
      <c r="C36" s="19" t="s">
        <v>663</v>
      </c>
      <c r="D36" s="19" t="s">
        <v>541</v>
      </c>
      <c r="E36" s="19" t="s">
        <v>637</v>
      </c>
      <c r="F36" s="19" t="s">
        <v>548</v>
      </c>
      <c r="G36" s="19" t="s">
        <v>617</v>
      </c>
      <c r="H36" s="19"/>
      <c r="I36" s="19"/>
      <c r="J36" s="19" t="s">
        <v>652</v>
      </c>
      <c r="K36" s="19" t="s">
        <v>473</v>
      </c>
      <c r="L36" s="19" t="s">
        <v>474</v>
      </c>
      <c r="M36" s="19">
        <v>9.6</v>
      </c>
      <c r="N36" s="19">
        <v>8</v>
      </c>
      <c r="O36" s="93"/>
      <c r="P36" s="93"/>
      <c r="Q36" s="93"/>
      <c r="R36" s="93"/>
    </row>
    <row r="37" spans="1:18" s="81" customFormat="1" ht="18.75">
      <c r="A37" s="91"/>
      <c r="B37" s="53">
        <v>2105</v>
      </c>
      <c r="C37" s="19" t="s">
        <v>663</v>
      </c>
      <c r="D37" s="19" t="s">
        <v>541</v>
      </c>
      <c r="E37" s="19" t="s">
        <v>637</v>
      </c>
      <c r="F37" s="19" t="s">
        <v>548</v>
      </c>
      <c r="G37" s="19" t="s">
        <v>617</v>
      </c>
      <c r="H37" s="19"/>
      <c r="I37" s="19"/>
      <c r="J37" s="19" t="s">
        <v>652</v>
      </c>
      <c r="K37" s="19" t="s">
        <v>473</v>
      </c>
      <c r="L37" s="19" t="s">
        <v>474</v>
      </c>
      <c r="M37" s="19">
        <v>9.6</v>
      </c>
      <c r="N37" s="19">
        <v>8</v>
      </c>
      <c r="O37" s="93"/>
      <c r="P37" s="93"/>
      <c r="Q37" s="93"/>
      <c r="R37" s="93"/>
    </row>
    <row r="38" spans="1:18" s="81" customFormat="1" ht="18.75">
      <c r="A38" s="91"/>
      <c r="B38" s="53">
        <v>2200</v>
      </c>
      <c r="C38" s="19" t="s">
        <v>663</v>
      </c>
      <c r="D38" s="19" t="s">
        <v>541</v>
      </c>
      <c r="E38" s="19" t="s">
        <v>637</v>
      </c>
      <c r="F38" s="19" t="s">
        <v>548</v>
      </c>
      <c r="G38" s="19" t="s">
        <v>617</v>
      </c>
      <c r="H38" s="19"/>
      <c r="I38" s="19"/>
      <c r="J38" s="19" t="s">
        <v>652</v>
      </c>
      <c r="K38" s="19" t="s">
        <v>473</v>
      </c>
      <c r="L38" s="19" t="s">
        <v>474</v>
      </c>
      <c r="M38" s="19">
        <v>9.6</v>
      </c>
      <c r="N38" s="19">
        <v>4</v>
      </c>
      <c r="O38" s="93"/>
      <c r="P38" s="93"/>
      <c r="Q38" s="93"/>
      <c r="R38" s="93"/>
    </row>
    <row r="39" spans="1:18" s="81" customFormat="1" ht="18.75">
      <c r="A39" s="91"/>
      <c r="B39" s="53">
        <v>2250</v>
      </c>
      <c r="C39" s="88"/>
      <c r="D39" s="88" t="s">
        <v>541</v>
      </c>
      <c r="E39" s="19" t="s">
        <v>637</v>
      </c>
      <c r="F39" s="88" t="s">
        <v>548</v>
      </c>
      <c r="G39" s="88" t="s">
        <v>617</v>
      </c>
      <c r="H39" s="19"/>
      <c r="I39" s="19"/>
      <c r="J39" s="88" t="s">
        <v>652</v>
      </c>
      <c r="K39" s="88" t="s">
        <v>473</v>
      </c>
      <c r="L39" s="88" t="s">
        <v>474</v>
      </c>
      <c r="M39" s="88">
        <v>9.6</v>
      </c>
      <c r="N39" s="19">
        <v>4</v>
      </c>
      <c r="O39" s="93"/>
      <c r="P39" s="93"/>
      <c r="Q39" s="93"/>
      <c r="R39" s="93"/>
    </row>
    <row r="40" spans="1:18" s="81" customFormat="1" ht="18.75">
      <c r="A40" s="91"/>
      <c r="B40" s="53">
        <v>2257</v>
      </c>
      <c r="C40" s="93"/>
      <c r="D40" s="93"/>
      <c r="E40" s="19" t="s">
        <v>635</v>
      </c>
      <c r="F40" s="93"/>
      <c r="G40" s="93"/>
      <c r="H40" s="19"/>
      <c r="I40" s="19"/>
      <c r="J40" s="93"/>
      <c r="K40" s="93" t="s">
        <v>473</v>
      </c>
      <c r="L40" s="93" t="s">
        <v>474</v>
      </c>
      <c r="M40" s="93">
        <v>9.6</v>
      </c>
      <c r="N40" s="19">
        <v>1</v>
      </c>
      <c r="O40" s="93"/>
      <c r="P40" s="93"/>
      <c r="Q40" s="93"/>
      <c r="R40" s="93"/>
    </row>
    <row r="41" spans="1:18" s="81" customFormat="1" ht="18.75">
      <c r="A41" s="91"/>
      <c r="B41" s="53">
        <v>2314</v>
      </c>
      <c r="C41" s="89"/>
      <c r="D41" s="89"/>
      <c r="E41" s="19" t="s">
        <v>636</v>
      </c>
      <c r="F41" s="89"/>
      <c r="G41" s="89" t="s">
        <v>617</v>
      </c>
      <c r="H41" s="19"/>
      <c r="I41" s="19"/>
      <c r="J41" s="89" t="s">
        <v>652</v>
      </c>
      <c r="K41" s="89" t="s">
        <v>473</v>
      </c>
      <c r="L41" s="89" t="s">
        <v>474</v>
      </c>
      <c r="M41" s="89">
        <v>9.6</v>
      </c>
      <c r="N41" s="19">
        <v>7</v>
      </c>
      <c r="O41" s="93"/>
      <c r="P41" s="93"/>
      <c r="Q41" s="93"/>
      <c r="R41" s="93"/>
    </row>
    <row r="42" spans="1:18" s="81" customFormat="1" ht="18.75">
      <c r="A42" s="92"/>
      <c r="B42" s="53">
        <v>10</v>
      </c>
      <c r="C42" s="19" t="s">
        <v>663</v>
      </c>
      <c r="D42" s="19" t="s">
        <v>541</v>
      </c>
      <c r="E42" s="19" t="s">
        <v>637</v>
      </c>
      <c r="F42" s="19" t="s">
        <v>548</v>
      </c>
      <c r="G42" s="19" t="s">
        <v>617</v>
      </c>
      <c r="H42" s="19"/>
      <c r="I42" s="19"/>
      <c r="J42" s="19" t="s">
        <v>652</v>
      </c>
      <c r="K42" s="19" t="s">
        <v>473</v>
      </c>
      <c r="L42" s="19" t="s">
        <v>474</v>
      </c>
      <c r="M42" s="19">
        <v>9.6</v>
      </c>
      <c r="N42" s="19">
        <v>8</v>
      </c>
      <c r="O42" s="89"/>
      <c r="P42" s="89"/>
      <c r="Q42" s="89"/>
      <c r="R42" s="89"/>
    </row>
    <row r="43" spans="1:18" s="81" customFormat="1" ht="18.75">
      <c r="A43" s="90">
        <v>43204</v>
      </c>
      <c r="B43" s="94">
        <v>830</v>
      </c>
      <c r="C43" s="88"/>
      <c r="D43" s="88" t="s">
        <v>539</v>
      </c>
      <c r="E43" s="88" t="s">
        <v>634</v>
      </c>
      <c r="F43" s="88" t="s">
        <v>548</v>
      </c>
      <c r="G43" s="19" t="s">
        <v>657</v>
      </c>
      <c r="H43" s="19"/>
      <c r="I43" s="19"/>
      <c r="J43" s="88" t="s">
        <v>652</v>
      </c>
      <c r="K43" s="88" t="s">
        <v>465</v>
      </c>
      <c r="L43" s="88" t="s">
        <v>466</v>
      </c>
      <c r="M43" s="88">
        <v>9.6</v>
      </c>
      <c r="N43" s="88">
        <v>13</v>
      </c>
      <c r="O43" s="88">
        <v>6244</v>
      </c>
      <c r="P43" s="88">
        <v>6264</v>
      </c>
      <c r="Q43" s="88">
        <f>P43-O43</f>
        <v>20</v>
      </c>
      <c r="R43" s="88"/>
    </row>
    <row r="44" spans="1:18" s="81" customFormat="1" ht="18.75">
      <c r="A44" s="91"/>
      <c r="B44" s="95"/>
      <c r="C44" s="93"/>
      <c r="D44" s="93"/>
      <c r="E44" s="93"/>
      <c r="F44" s="93"/>
      <c r="G44" s="19" t="s">
        <v>627</v>
      </c>
      <c r="H44" s="19"/>
      <c r="I44" s="19"/>
      <c r="J44" s="93"/>
      <c r="K44" s="93" t="s">
        <v>465</v>
      </c>
      <c r="L44" s="93" t="s">
        <v>466</v>
      </c>
      <c r="M44" s="93">
        <v>9.6</v>
      </c>
      <c r="N44" s="93"/>
      <c r="O44" s="93"/>
      <c r="P44" s="93"/>
      <c r="Q44" s="93"/>
      <c r="R44" s="93"/>
    </row>
    <row r="45" spans="1:18" s="81" customFormat="1" ht="18.75">
      <c r="A45" s="91"/>
      <c r="B45" s="95"/>
      <c r="C45" s="93"/>
      <c r="D45" s="93"/>
      <c r="E45" s="93"/>
      <c r="F45" s="93"/>
      <c r="G45" s="19" t="s">
        <v>628</v>
      </c>
      <c r="H45" s="19"/>
      <c r="I45" s="19"/>
      <c r="J45" s="93"/>
      <c r="K45" s="93" t="s">
        <v>465</v>
      </c>
      <c r="L45" s="93" t="s">
        <v>466</v>
      </c>
      <c r="M45" s="93">
        <v>9.6</v>
      </c>
      <c r="N45" s="93"/>
      <c r="O45" s="93"/>
      <c r="P45" s="93"/>
      <c r="Q45" s="93"/>
      <c r="R45" s="93"/>
    </row>
    <row r="46" spans="1:18" s="81" customFormat="1" ht="18.75">
      <c r="A46" s="91"/>
      <c r="B46" s="96"/>
      <c r="C46" s="89"/>
      <c r="D46" s="89"/>
      <c r="E46" s="89"/>
      <c r="F46" s="89"/>
      <c r="G46" s="19" t="s">
        <v>629</v>
      </c>
      <c r="H46" s="19"/>
      <c r="I46" s="19"/>
      <c r="J46" s="89"/>
      <c r="K46" s="89" t="s">
        <v>465</v>
      </c>
      <c r="L46" s="89" t="s">
        <v>466</v>
      </c>
      <c r="M46" s="89">
        <v>9.6</v>
      </c>
      <c r="N46" s="89"/>
      <c r="O46" s="93"/>
      <c r="P46" s="93"/>
      <c r="Q46" s="93"/>
      <c r="R46" s="93"/>
    </row>
    <row r="47" spans="1:18" s="81" customFormat="1" ht="18.75">
      <c r="A47" s="91"/>
      <c r="B47" s="53">
        <v>1156</v>
      </c>
      <c r="C47" s="19" t="s">
        <v>467</v>
      </c>
      <c r="D47" s="19" t="s">
        <v>539</v>
      </c>
      <c r="E47" s="19" t="s">
        <v>630</v>
      </c>
      <c r="F47" s="19" t="s">
        <v>548</v>
      </c>
      <c r="G47" s="19" t="s">
        <v>617</v>
      </c>
      <c r="H47" s="19"/>
      <c r="I47" s="19"/>
      <c r="J47" s="19" t="s">
        <v>652</v>
      </c>
      <c r="K47" s="19" t="s">
        <v>465</v>
      </c>
      <c r="L47" s="19" t="s">
        <v>466</v>
      </c>
      <c r="M47" s="19">
        <v>9.6</v>
      </c>
      <c r="N47" s="19">
        <v>14</v>
      </c>
      <c r="O47" s="93"/>
      <c r="P47" s="93"/>
      <c r="Q47" s="93"/>
      <c r="R47" s="93"/>
    </row>
    <row r="48" spans="1:18" s="81" customFormat="1" ht="18.75">
      <c r="A48" s="91"/>
      <c r="B48" s="53">
        <v>1430</v>
      </c>
      <c r="C48" s="19"/>
      <c r="D48" s="19" t="s">
        <v>539</v>
      </c>
      <c r="E48" s="19" t="s">
        <v>634</v>
      </c>
      <c r="F48" s="19" t="s">
        <v>548</v>
      </c>
      <c r="G48" s="19" t="s">
        <v>651</v>
      </c>
      <c r="H48" s="19"/>
      <c r="I48" s="19"/>
      <c r="J48" s="19" t="s">
        <v>652</v>
      </c>
      <c r="K48" s="19" t="s">
        <v>465</v>
      </c>
      <c r="L48" s="19" t="s">
        <v>466</v>
      </c>
      <c r="M48" s="19">
        <v>9.6</v>
      </c>
      <c r="N48" s="19">
        <v>6</v>
      </c>
      <c r="O48" s="93"/>
      <c r="P48" s="93"/>
      <c r="Q48" s="93"/>
      <c r="R48" s="93"/>
    </row>
    <row r="49" spans="1:18" s="81" customFormat="1" ht="18.75">
      <c r="A49" s="91"/>
      <c r="B49" s="53">
        <v>1500</v>
      </c>
      <c r="C49" s="19"/>
      <c r="D49" s="19" t="s">
        <v>548</v>
      </c>
      <c r="E49" s="19" t="s">
        <v>651</v>
      </c>
      <c r="F49" s="19" t="s">
        <v>541</v>
      </c>
      <c r="G49" s="19" t="s">
        <v>650</v>
      </c>
      <c r="H49" s="19"/>
      <c r="I49" s="19"/>
      <c r="J49" s="19" t="s">
        <v>652</v>
      </c>
      <c r="K49" s="19" t="s">
        <v>465</v>
      </c>
      <c r="L49" s="19" t="s">
        <v>466</v>
      </c>
      <c r="M49" s="19">
        <v>9.6</v>
      </c>
      <c r="N49" s="19">
        <v>6</v>
      </c>
      <c r="O49" s="93"/>
      <c r="P49" s="93"/>
      <c r="Q49" s="93"/>
      <c r="R49" s="93"/>
    </row>
    <row r="50" spans="1:18" s="81" customFormat="1" ht="18.75">
      <c r="A50" s="91"/>
      <c r="B50" s="53">
        <v>1625</v>
      </c>
      <c r="C50" s="19"/>
      <c r="D50" s="19" t="s">
        <v>541</v>
      </c>
      <c r="E50" s="19" t="s">
        <v>650</v>
      </c>
      <c r="F50" s="19" t="s">
        <v>539</v>
      </c>
      <c r="G50" s="19" t="s">
        <v>634</v>
      </c>
      <c r="H50" s="19"/>
      <c r="I50" s="19"/>
      <c r="J50" s="19" t="s">
        <v>652</v>
      </c>
      <c r="K50" s="19" t="s">
        <v>465</v>
      </c>
      <c r="L50" s="19" t="s">
        <v>466</v>
      </c>
      <c r="M50" s="19">
        <v>9.6</v>
      </c>
      <c r="N50" s="19">
        <v>12</v>
      </c>
      <c r="O50" s="93"/>
      <c r="P50" s="93"/>
      <c r="Q50" s="93"/>
      <c r="R50" s="93"/>
    </row>
    <row r="51" spans="1:18" s="81" customFormat="1" ht="18.75">
      <c r="A51" s="91"/>
      <c r="B51" s="53">
        <v>2105</v>
      </c>
      <c r="C51" s="19" t="s">
        <v>467</v>
      </c>
      <c r="D51" s="19" t="s">
        <v>539</v>
      </c>
      <c r="E51" s="19" t="s">
        <v>630</v>
      </c>
      <c r="F51" s="19" t="s">
        <v>548</v>
      </c>
      <c r="G51" s="19" t="s">
        <v>617</v>
      </c>
      <c r="H51" s="19"/>
      <c r="I51" s="19"/>
      <c r="J51" s="19" t="s">
        <v>652</v>
      </c>
      <c r="K51" s="19" t="s">
        <v>465</v>
      </c>
      <c r="L51" s="19" t="s">
        <v>466</v>
      </c>
      <c r="M51" s="19">
        <v>9.6</v>
      </c>
      <c r="N51" s="19">
        <v>13</v>
      </c>
      <c r="O51" s="93"/>
      <c r="P51" s="93"/>
      <c r="Q51" s="93"/>
      <c r="R51" s="93"/>
    </row>
    <row r="52" spans="1:18" s="81" customFormat="1" ht="18.75">
      <c r="A52" s="91"/>
      <c r="B52" s="53">
        <v>2245</v>
      </c>
      <c r="C52" s="19"/>
      <c r="D52" s="88" t="s">
        <v>539</v>
      </c>
      <c r="E52" s="19" t="s">
        <v>630</v>
      </c>
      <c r="F52" s="88" t="s">
        <v>548</v>
      </c>
      <c r="G52" s="88" t="s">
        <v>617</v>
      </c>
      <c r="H52" s="19"/>
      <c r="I52" s="19"/>
      <c r="J52" s="88" t="s">
        <v>652</v>
      </c>
      <c r="K52" s="88" t="s">
        <v>465</v>
      </c>
      <c r="L52" s="88" t="s">
        <v>466</v>
      </c>
      <c r="M52" s="88">
        <v>9.6</v>
      </c>
      <c r="N52" s="19">
        <v>8</v>
      </c>
      <c r="O52" s="93"/>
      <c r="P52" s="93"/>
      <c r="Q52" s="93"/>
      <c r="R52" s="93"/>
    </row>
    <row r="53" spans="1:18" s="81" customFormat="1" ht="18.75">
      <c r="A53" s="92"/>
      <c r="B53" s="53">
        <v>2305</v>
      </c>
      <c r="C53" s="19"/>
      <c r="D53" s="89"/>
      <c r="E53" s="19" t="s">
        <v>641</v>
      </c>
      <c r="F53" s="89"/>
      <c r="G53" s="89"/>
      <c r="H53" s="19"/>
      <c r="I53" s="19"/>
      <c r="J53" s="89"/>
      <c r="K53" s="89" t="s">
        <v>465</v>
      </c>
      <c r="L53" s="89" t="s">
        <v>466</v>
      </c>
      <c r="M53" s="89">
        <v>9.6</v>
      </c>
      <c r="N53" s="19">
        <v>3</v>
      </c>
      <c r="O53" s="89"/>
      <c r="P53" s="89"/>
      <c r="Q53" s="89"/>
      <c r="R53" s="89"/>
    </row>
    <row r="54" spans="1:18" s="81" customFormat="1" ht="18.75">
      <c r="A54" s="90">
        <v>43204</v>
      </c>
      <c r="B54" s="53">
        <v>825</v>
      </c>
      <c r="C54" s="19"/>
      <c r="D54" s="19" t="s">
        <v>548</v>
      </c>
      <c r="E54" s="19" t="s">
        <v>617</v>
      </c>
      <c r="F54" s="19" t="s">
        <v>539</v>
      </c>
      <c r="G54" s="19" t="s">
        <v>630</v>
      </c>
      <c r="H54" s="19"/>
      <c r="I54" s="19"/>
      <c r="J54" s="19" t="s">
        <v>652</v>
      </c>
      <c r="K54" s="19" t="s">
        <v>483</v>
      </c>
      <c r="L54" s="19" t="s">
        <v>38</v>
      </c>
      <c r="M54" s="19">
        <v>9.6</v>
      </c>
      <c r="N54" s="19">
        <v>13</v>
      </c>
      <c r="O54" s="109">
        <v>6282</v>
      </c>
      <c r="P54" s="109">
        <v>6301</v>
      </c>
      <c r="Q54" s="109">
        <f>P54-O54</f>
        <v>19</v>
      </c>
      <c r="R54" s="112"/>
    </row>
    <row r="55" spans="1:18" s="81" customFormat="1" ht="18.75">
      <c r="A55" s="91"/>
      <c r="B55" s="53">
        <v>1110</v>
      </c>
      <c r="C55" s="19" t="s">
        <v>467</v>
      </c>
      <c r="D55" s="19" t="s">
        <v>539</v>
      </c>
      <c r="E55" s="19" t="s">
        <v>630</v>
      </c>
      <c r="F55" s="19" t="s">
        <v>548</v>
      </c>
      <c r="G55" s="19" t="s">
        <v>617</v>
      </c>
      <c r="H55" s="19"/>
      <c r="I55" s="19"/>
      <c r="J55" s="19" t="s">
        <v>652</v>
      </c>
      <c r="K55" s="19" t="s">
        <v>483</v>
      </c>
      <c r="L55" s="19" t="s">
        <v>38</v>
      </c>
      <c r="M55" s="19">
        <v>9.6</v>
      </c>
      <c r="N55" s="19">
        <v>14</v>
      </c>
      <c r="O55" s="110"/>
      <c r="P55" s="110"/>
      <c r="Q55" s="110"/>
      <c r="R55" s="113"/>
    </row>
    <row r="56" spans="1:18" s="81" customFormat="1" ht="18.75">
      <c r="A56" s="91"/>
      <c r="B56" s="53">
        <v>1506</v>
      </c>
      <c r="C56" s="19" t="s">
        <v>467</v>
      </c>
      <c r="D56" s="19" t="s">
        <v>539</v>
      </c>
      <c r="E56" s="19" t="s">
        <v>630</v>
      </c>
      <c r="F56" s="19" t="s">
        <v>548</v>
      </c>
      <c r="G56" s="19" t="s">
        <v>617</v>
      </c>
      <c r="H56" s="19"/>
      <c r="I56" s="19"/>
      <c r="J56" s="19" t="s">
        <v>652</v>
      </c>
      <c r="K56" s="19" t="s">
        <v>483</v>
      </c>
      <c r="L56" s="19" t="s">
        <v>38</v>
      </c>
      <c r="M56" s="19">
        <v>9.6</v>
      </c>
      <c r="N56" s="19">
        <v>14</v>
      </c>
      <c r="O56" s="110"/>
      <c r="P56" s="110"/>
      <c r="Q56" s="110"/>
      <c r="R56" s="113"/>
    </row>
    <row r="57" spans="1:18" s="81" customFormat="1" ht="18.75">
      <c r="A57" s="91"/>
      <c r="B57" s="53">
        <v>1616</v>
      </c>
      <c r="C57" s="19" t="s">
        <v>467</v>
      </c>
      <c r="D57" s="19" t="s">
        <v>539</v>
      </c>
      <c r="E57" s="19" t="s">
        <v>630</v>
      </c>
      <c r="F57" s="19" t="s">
        <v>548</v>
      </c>
      <c r="G57" s="19" t="s">
        <v>617</v>
      </c>
      <c r="H57" s="19"/>
      <c r="I57" s="19"/>
      <c r="J57" s="19" t="s">
        <v>652</v>
      </c>
      <c r="K57" s="19" t="s">
        <v>483</v>
      </c>
      <c r="L57" s="19" t="s">
        <v>38</v>
      </c>
      <c r="M57" s="19">
        <v>9.6</v>
      </c>
      <c r="N57" s="19">
        <v>14</v>
      </c>
      <c r="O57" s="110"/>
      <c r="P57" s="110"/>
      <c r="Q57" s="110"/>
      <c r="R57" s="113"/>
    </row>
    <row r="58" spans="1:18" s="81" customFormat="1" ht="18.75">
      <c r="A58" s="91"/>
      <c r="B58" s="53">
        <v>1708</v>
      </c>
      <c r="C58" s="19" t="s">
        <v>467</v>
      </c>
      <c r="D58" s="19" t="s">
        <v>539</v>
      </c>
      <c r="E58" s="19" t="s">
        <v>630</v>
      </c>
      <c r="F58" s="19" t="s">
        <v>548</v>
      </c>
      <c r="G58" s="19" t="s">
        <v>617</v>
      </c>
      <c r="H58" s="19"/>
      <c r="I58" s="19"/>
      <c r="J58" s="19" t="s">
        <v>652</v>
      </c>
      <c r="K58" s="19" t="s">
        <v>483</v>
      </c>
      <c r="L58" s="19" t="s">
        <v>38</v>
      </c>
      <c r="M58" s="19">
        <v>9.6</v>
      </c>
      <c r="N58" s="19">
        <v>14</v>
      </c>
      <c r="O58" s="110"/>
      <c r="P58" s="110"/>
      <c r="Q58" s="110"/>
      <c r="R58" s="113"/>
    </row>
    <row r="59" spans="1:18" s="81" customFormat="1" ht="18.75">
      <c r="A59" s="91"/>
      <c r="B59" s="53">
        <v>2220</v>
      </c>
      <c r="C59" s="19" t="s">
        <v>467</v>
      </c>
      <c r="D59" s="19" t="s">
        <v>539</v>
      </c>
      <c r="E59" s="19" t="s">
        <v>630</v>
      </c>
      <c r="F59" s="19" t="s">
        <v>548</v>
      </c>
      <c r="G59" s="19" t="s">
        <v>617</v>
      </c>
      <c r="H59" s="19"/>
      <c r="I59" s="19"/>
      <c r="J59" s="19" t="s">
        <v>652</v>
      </c>
      <c r="K59" s="19" t="s">
        <v>483</v>
      </c>
      <c r="L59" s="19" t="s">
        <v>38</v>
      </c>
      <c r="M59" s="19">
        <v>9.6</v>
      </c>
      <c r="N59" s="19">
        <v>13</v>
      </c>
      <c r="O59" s="110"/>
      <c r="P59" s="110"/>
      <c r="Q59" s="110"/>
      <c r="R59" s="113"/>
    </row>
    <row r="60" spans="1:18" s="81" customFormat="1" ht="18.75">
      <c r="A60" s="92"/>
      <c r="B60" s="53">
        <v>2350</v>
      </c>
      <c r="C60" s="19" t="s">
        <v>467</v>
      </c>
      <c r="D60" s="19" t="s">
        <v>539</v>
      </c>
      <c r="E60" s="19" t="s">
        <v>630</v>
      </c>
      <c r="F60" s="19" t="s">
        <v>548</v>
      </c>
      <c r="G60" s="19" t="s">
        <v>617</v>
      </c>
      <c r="H60" s="19"/>
      <c r="I60" s="19"/>
      <c r="J60" s="19" t="s">
        <v>652</v>
      </c>
      <c r="K60" s="19" t="s">
        <v>483</v>
      </c>
      <c r="L60" s="19" t="s">
        <v>38</v>
      </c>
      <c r="M60" s="19">
        <v>9.6</v>
      </c>
      <c r="N60" s="19">
        <v>12</v>
      </c>
      <c r="O60" s="111"/>
      <c r="P60" s="111"/>
      <c r="Q60" s="111"/>
      <c r="R60" s="114"/>
    </row>
    <row r="61" spans="1:18" s="81" customFormat="1" ht="18.75">
      <c r="A61" s="87"/>
      <c r="B61" s="53"/>
      <c r="C61" s="19"/>
      <c r="D61" s="83"/>
      <c r="E61" s="19"/>
      <c r="F61" s="83"/>
      <c r="G61" s="83"/>
      <c r="H61" s="19"/>
      <c r="I61" s="19"/>
      <c r="J61" s="83"/>
      <c r="K61" s="83"/>
      <c r="L61" s="83"/>
      <c r="M61" s="83"/>
      <c r="N61" s="19"/>
      <c r="O61" s="83"/>
      <c r="P61" s="83"/>
      <c r="Q61" s="83"/>
      <c r="R61" s="83"/>
    </row>
    <row r="62" spans="1:18" s="81" customFormat="1" ht="18.75">
      <c r="A62" s="87"/>
      <c r="B62" s="53"/>
      <c r="C62" s="19"/>
      <c r="D62" s="83"/>
      <c r="E62" s="19"/>
      <c r="F62" s="83"/>
      <c r="G62" s="83"/>
      <c r="H62" s="19"/>
      <c r="I62" s="19"/>
      <c r="J62" s="83"/>
      <c r="K62" s="83"/>
      <c r="L62" s="83"/>
      <c r="M62" s="83"/>
      <c r="N62" s="19"/>
      <c r="O62" s="83"/>
      <c r="P62" s="83"/>
      <c r="Q62" s="83"/>
      <c r="R62" s="83"/>
    </row>
    <row r="63" spans="1:18" s="81" customFormat="1" ht="18.75">
      <c r="A63" s="87"/>
      <c r="B63" s="53"/>
      <c r="C63" s="19"/>
      <c r="D63" s="83"/>
      <c r="E63" s="19"/>
      <c r="F63" s="83"/>
      <c r="G63" s="83"/>
      <c r="H63" s="19"/>
      <c r="I63" s="19"/>
      <c r="J63" s="83"/>
      <c r="K63" s="83"/>
      <c r="L63" s="83"/>
      <c r="M63" s="83"/>
      <c r="N63" s="19"/>
      <c r="O63" s="83"/>
      <c r="P63" s="83"/>
      <c r="Q63" s="83"/>
      <c r="R63" s="83"/>
    </row>
    <row r="64" spans="1:18" s="81" customFormat="1" ht="18.75">
      <c r="A64" s="86"/>
      <c r="B64" s="53"/>
      <c r="C64" s="19"/>
      <c r="D64" s="83"/>
      <c r="E64" s="19"/>
      <c r="F64" s="83"/>
      <c r="G64" s="83"/>
      <c r="H64" s="19"/>
      <c r="I64" s="19"/>
      <c r="J64" s="83"/>
      <c r="K64" s="83"/>
      <c r="L64" s="83"/>
      <c r="M64" s="83"/>
      <c r="N64" s="19"/>
      <c r="O64" s="83"/>
      <c r="P64" s="83"/>
      <c r="Q64" s="83"/>
      <c r="R64" s="83"/>
    </row>
    <row r="65" spans="1:18" s="81" customFormat="1" ht="18.75">
      <c r="A65" s="83"/>
      <c r="B65" s="53"/>
      <c r="C65" s="19"/>
      <c r="D65" s="83"/>
      <c r="E65" s="19"/>
      <c r="F65" s="83"/>
      <c r="G65" s="83"/>
      <c r="H65" s="19"/>
      <c r="I65" s="19"/>
      <c r="J65" s="83"/>
      <c r="K65" s="83"/>
      <c r="L65" s="83"/>
      <c r="M65" s="83"/>
      <c r="N65" s="19"/>
      <c r="O65" s="83"/>
      <c r="P65" s="83"/>
      <c r="Q65" s="83"/>
      <c r="R65" s="83"/>
    </row>
    <row r="66" spans="1:18" s="81" customFormat="1" ht="18.75">
      <c r="A66" s="83"/>
      <c r="B66" s="53"/>
      <c r="C66" s="19"/>
      <c r="D66" s="83"/>
      <c r="E66" s="19"/>
      <c r="F66" s="83"/>
      <c r="G66" s="83"/>
      <c r="H66" s="19"/>
      <c r="I66" s="19"/>
      <c r="J66" s="83"/>
      <c r="K66" s="83"/>
      <c r="L66" s="83"/>
      <c r="M66" s="83"/>
      <c r="N66" s="19"/>
      <c r="O66" s="83"/>
      <c r="P66" s="83"/>
      <c r="Q66" s="83"/>
      <c r="R66" s="83"/>
    </row>
    <row r="67" spans="1:18" s="81" customFormat="1" ht="18.75">
      <c r="A67" s="83"/>
      <c r="B67" s="53"/>
      <c r="C67" s="19"/>
      <c r="D67" s="83"/>
      <c r="E67" s="19"/>
      <c r="F67" s="83"/>
      <c r="G67" s="83"/>
      <c r="H67" s="19"/>
      <c r="I67" s="19"/>
      <c r="J67" s="83"/>
      <c r="K67" s="83"/>
      <c r="L67" s="83"/>
      <c r="M67" s="83"/>
      <c r="N67" s="19"/>
      <c r="O67" s="83"/>
      <c r="P67" s="83"/>
      <c r="Q67" s="83"/>
      <c r="R67" s="83"/>
    </row>
    <row r="68" spans="1:18" s="81" customFormat="1" ht="18.75">
      <c r="A68" s="83"/>
      <c r="B68" s="53"/>
      <c r="C68" s="19"/>
      <c r="D68" s="83"/>
      <c r="E68" s="19"/>
      <c r="F68" s="83"/>
      <c r="G68" s="83"/>
      <c r="H68" s="19"/>
      <c r="I68" s="19"/>
      <c r="J68" s="83"/>
      <c r="K68" s="83"/>
      <c r="L68" s="83"/>
      <c r="M68" s="83"/>
      <c r="N68" s="19"/>
      <c r="O68" s="83"/>
      <c r="P68" s="83"/>
      <c r="Q68" s="83"/>
      <c r="R68" s="83"/>
    </row>
    <row r="69" spans="1:18" s="81" customFormat="1" ht="18.75">
      <c r="A69" s="83"/>
      <c r="B69" s="53"/>
      <c r="C69" s="19"/>
      <c r="D69" s="83"/>
      <c r="E69" s="19"/>
      <c r="F69" s="83"/>
      <c r="G69" s="83"/>
      <c r="H69" s="19"/>
      <c r="I69" s="19"/>
      <c r="J69" s="83"/>
      <c r="K69" s="83"/>
      <c r="L69" s="83"/>
      <c r="M69" s="83"/>
      <c r="N69" s="19"/>
      <c r="O69" s="83"/>
      <c r="P69" s="83"/>
      <c r="Q69" s="83"/>
      <c r="R69" s="83"/>
    </row>
    <row r="70" spans="1:18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</row>
    <row r="71" spans="1:18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</row>
    <row r="72" spans="1:18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</row>
    <row r="73" spans="1:18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</row>
    <row r="74" spans="1:18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</row>
    <row r="75" spans="1:18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</row>
    <row r="76" spans="1:18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</row>
    <row r="77" spans="1:18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</row>
    <row r="78" spans="1:18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</row>
    <row r="79" spans="1:18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</row>
    <row r="80" spans="1:18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</row>
    <row r="81" spans="1:18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</row>
    <row r="82" spans="1:18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</row>
    <row r="83" spans="1:18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</row>
    <row r="84" spans="1:18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</row>
    <row r="85" spans="1:18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</row>
    <row r="86" spans="1:18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</row>
    <row r="87" spans="1:18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</row>
    <row r="88" spans="1:18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</row>
    <row r="89" spans="1:18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</row>
    <row r="90" spans="1:18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</row>
    <row r="91" spans="1:18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</row>
    <row r="92" spans="1:18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</row>
    <row r="93" spans="1:18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</row>
    <row r="94" spans="1:18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</row>
    <row r="95" spans="1:18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</row>
    <row r="96" spans="1:18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</row>
    <row r="97" spans="1:18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</row>
    <row r="98" spans="1:18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</row>
    <row r="99" spans="1:18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</row>
    <row r="100" spans="1:18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</row>
    <row r="101" spans="1:18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</row>
    <row r="102" spans="1:18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</row>
    <row r="103" spans="1:18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</row>
    <row r="104" spans="1:18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</row>
    <row r="105" spans="1:18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</row>
    <row r="106" spans="1:18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</row>
    <row r="107" spans="1:18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</row>
    <row r="108" spans="1:18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</row>
    <row r="109" spans="1:18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</row>
    <row r="110" spans="1:18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</row>
    <row r="111" spans="1:18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</row>
    <row r="112" spans="1:18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</row>
    <row r="113" spans="1:18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</row>
    <row r="114" spans="1:18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</row>
    <row r="115" spans="1:18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</row>
    <row r="116" spans="1:18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</row>
    <row r="117" spans="1:18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</row>
    <row r="118" spans="1:18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</row>
    <row r="119" spans="1:18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</row>
    <row r="120" spans="1:18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</row>
    <row r="121" spans="1:18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</row>
    <row r="122" spans="1:18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</row>
    <row r="123" spans="1:18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</row>
    <row r="124" spans="1:18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</row>
    <row r="125" spans="1:18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</row>
    <row r="126" spans="1:18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</row>
    <row r="127" spans="1:18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</row>
    <row r="128" spans="1:18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</row>
    <row r="129" spans="1:18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</row>
    <row r="130" spans="1:18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</row>
    <row r="131" spans="1:18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</row>
    <row r="132" spans="1:18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</row>
    <row r="133" spans="1:18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</row>
    <row r="134" spans="1:18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</row>
    <row r="135" spans="1:18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</row>
    <row r="136" spans="1:18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</row>
    <row r="137" spans="1:18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</row>
    <row r="138" spans="1:18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</row>
    <row r="139" spans="1:18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</row>
    <row r="140" spans="1:18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</row>
    <row r="141" spans="1:18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</row>
    <row r="142" spans="1:18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</row>
    <row r="143" spans="1:18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</row>
    <row r="144" spans="1:18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</row>
    <row r="145" spans="1:18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</row>
    <row r="146" spans="1:18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</row>
    <row r="147" spans="1:18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</row>
    <row r="148" spans="1:18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</row>
    <row r="149" spans="1:18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</row>
    <row r="150" spans="1:18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</row>
    <row r="151" spans="1:18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</row>
    <row r="152" spans="1:18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</row>
    <row r="153" spans="1:18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</row>
    <row r="154" spans="1:18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</row>
    <row r="155" spans="1:18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</row>
    <row r="156" spans="1:18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</row>
    <row r="157" spans="1:18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</row>
    <row r="158" spans="1:18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</row>
    <row r="159" spans="1:18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</row>
    <row r="160" spans="1:18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</row>
    <row r="161" spans="1:18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</row>
    <row r="162" spans="1:18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</row>
    <row r="163" spans="1:18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</row>
    <row r="164" spans="1:18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</row>
    <row r="165" spans="1:18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</row>
    <row r="166" spans="1:18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</row>
    <row r="167" spans="1:18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1:18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</row>
    <row r="169" spans="1:18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</row>
    <row r="170" spans="1:18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1:18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1:18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</row>
    <row r="173" spans="1:18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</row>
    <row r="174" spans="1:18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1:18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1:18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</row>
    <row r="177" spans="1:18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</row>
    <row r="178" spans="1:18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1:18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1:18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</row>
    <row r="181" spans="1:18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</row>
    <row r="182" spans="1:18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1:18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1:18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</row>
    <row r="185" spans="1:18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</row>
    <row r="186" spans="1:18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1:18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1:18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</row>
    <row r="189" spans="1:18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</row>
    <row r="190" spans="1:18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1:18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1:18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</row>
    <row r="193" spans="1:18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</row>
    <row r="194" spans="1:18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1:18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1:18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</row>
    <row r="197" spans="1:18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</row>
    <row r="198" spans="1:18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1:18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1:18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</row>
    <row r="201" spans="1:18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</row>
    <row r="202" spans="1:18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1:18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1:18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</row>
    <row r="205" spans="1:18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</row>
    <row r="206" spans="1:18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1:18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1:18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</row>
    <row r="209" spans="1:18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</row>
    <row r="210" spans="1:18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1:18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1:18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</row>
    <row r="213" spans="1:18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</row>
    <row r="214" spans="1:18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1:18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1:18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</row>
    <row r="217" spans="1:18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</row>
    <row r="218" spans="1:18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1:18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1:18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</row>
    <row r="221" spans="1:18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</row>
    <row r="222" spans="1:18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1:18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1:18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</row>
    <row r="225" spans="1:18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</row>
    <row r="226" spans="1:18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1:18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1:18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</row>
    <row r="229" spans="1:18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</row>
    <row r="230" spans="1:18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1:18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1:18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</row>
    <row r="233" spans="1:18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</row>
    <row r="234" spans="1:18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1:18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1:18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</row>
    <row r="237" spans="1:18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</row>
    <row r="238" spans="1:18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1:18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1:18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</row>
    <row r="241" spans="1:18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</row>
    <row r="242" spans="1:18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1:18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</row>
    <row r="244" spans="1:18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</row>
    <row r="245" spans="1:18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</row>
    <row r="246" spans="1:18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1:18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</row>
    <row r="248" spans="1:18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</row>
    <row r="249" spans="1:18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</row>
    <row r="250" spans="1:18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1:18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</row>
    <row r="252" spans="1:18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</row>
    <row r="253" spans="1:18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</row>
    <row r="254" spans="1:18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1:18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</row>
    <row r="256" spans="1:18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</row>
    <row r="257" spans="1:18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</row>
    <row r="258" spans="1:18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1:18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</row>
    <row r="260" spans="1:18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</row>
    <row r="261" spans="1:18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</row>
    <row r="262" spans="1:18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1:18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</row>
    <row r="264" spans="1:18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</row>
    <row r="265" spans="1:18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</row>
    <row r="266" spans="1:18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1:18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</row>
    <row r="268" spans="1:18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</row>
    <row r="269" spans="1:18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</row>
    <row r="270" spans="1:18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1:18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</row>
    <row r="272" spans="1:18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</row>
    <row r="273" spans="1:18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</row>
    <row r="274" spans="1:18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1:18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</row>
    <row r="276" spans="1:18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</row>
    <row r="277" spans="1:18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</row>
    <row r="278" spans="1:18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1:18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</row>
    <row r="280" spans="1:18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</row>
    <row r="281" spans="1:18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</row>
    <row r="282" spans="1:18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1:18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</row>
    <row r="284" spans="1:18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</row>
    <row r="285" spans="1:18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</row>
    <row r="286" spans="1:18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1:18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</row>
    <row r="288" spans="1:18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</row>
    <row r="289" spans="1:18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</row>
    <row r="290" spans="1:18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1:18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</row>
    <row r="292" spans="1:18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</row>
    <row r="293" spans="1:18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</row>
    <row r="294" spans="1:18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1:18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</row>
    <row r="296" spans="1:18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</row>
    <row r="297" spans="1:18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</row>
    <row r="298" spans="1:18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1:18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</row>
    <row r="300" spans="1:18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</row>
    <row r="301" spans="1:18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</row>
    <row r="302" spans="1:18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1:18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</row>
    <row r="304" spans="1:18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</row>
    <row r="305" spans="1:18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</row>
    <row r="306" spans="1:18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1:18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</row>
    <row r="308" spans="1:18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</row>
    <row r="309" spans="1:18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</row>
    <row r="310" spans="1:18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1:18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</row>
    <row r="312" spans="1:18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</row>
    <row r="313" spans="1:18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</row>
    <row r="314" spans="1:18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1:18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</row>
    <row r="316" spans="1:18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</row>
    <row r="317" spans="1:18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</row>
    <row r="318" spans="1:18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1:18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</row>
    <row r="320" spans="1:18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</row>
    <row r="321" spans="1:18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</row>
    <row r="322" spans="1:18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1:18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</row>
    <row r="324" spans="1:18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</row>
    <row r="325" spans="1:18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</row>
    <row r="326" spans="1:18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1:18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</row>
    <row r="328" spans="1:18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</row>
    <row r="329" spans="1:18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</row>
    <row r="330" spans="1:18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1:18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</row>
    <row r="332" spans="1:18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</row>
    <row r="333" spans="1:18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</row>
    <row r="334" spans="1:18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1:18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</row>
    <row r="336" spans="1:18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</row>
    <row r="337" spans="1:18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</row>
    <row r="338" spans="1:18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1:18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</row>
    <row r="340" spans="1:18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</row>
    <row r="341" spans="1:18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</row>
    <row r="342" spans="1:18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1:18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</row>
    <row r="344" spans="1:18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</row>
    <row r="345" spans="1:18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</row>
    <row r="346" spans="1:18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  <row r="347" spans="1:18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</row>
    <row r="348" spans="1:18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</row>
    <row r="349" spans="1:18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</row>
    <row r="350" spans="1:18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</row>
    <row r="351" spans="1:18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</row>
    <row r="352" spans="1:18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</row>
    <row r="353" spans="1:18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</row>
    <row r="354" spans="1:18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</row>
    <row r="355" spans="1:18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</row>
    <row r="356" spans="1:18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</row>
    <row r="357" spans="1:18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</row>
    <row r="358" spans="1:18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</row>
    <row r="359" spans="1:18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</row>
    <row r="360" spans="1:18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</row>
    <row r="361" spans="1:18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</row>
    <row r="362" spans="1:18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</row>
    <row r="363" spans="1:18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</row>
    <row r="364" spans="1:18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</row>
    <row r="365" spans="1:18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</row>
    <row r="366" spans="1:18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</row>
    <row r="367" spans="1:18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</row>
    <row r="368" spans="1:18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</row>
    <row r="369" spans="1:18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</row>
    <row r="370" spans="1:18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</row>
    <row r="371" spans="1:18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</row>
    <row r="372" spans="1:18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</row>
    <row r="373" spans="1:18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</row>
    <row r="374" spans="1:18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</row>
    <row r="375" spans="1:18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</row>
    <row r="376" spans="1:18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</row>
    <row r="377" spans="1:18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</row>
    <row r="378" spans="1:18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</row>
    <row r="379" spans="1:18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</row>
    <row r="380" spans="1:18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</row>
    <row r="381" spans="1:18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</row>
    <row r="382" spans="1:18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</row>
    <row r="383" spans="1:18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</row>
    <row r="384" spans="1:18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</row>
    <row r="385" spans="1:18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</row>
    <row r="386" spans="1:18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</row>
    <row r="387" spans="1:18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</row>
    <row r="388" spans="1:18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</row>
    <row r="389" spans="1:18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</row>
    <row r="390" spans="1:18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</row>
    <row r="391" spans="1:18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</row>
    <row r="392" spans="1:18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</row>
    <row r="393" spans="1:18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</row>
    <row r="394" spans="1:18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</row>
    <row r="395" spans="1:18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</row>
    <row r="396" spans="1:18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</row>
    <row r="397" spans="1:18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</row>
    <row r="398" spans="1:18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</row>
    <row r="399" spans="1:18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</row>
    <row r="400" spans="1:18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</row>
    <row r="401" spans="1:18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</row>
    <row r="402" spans="1:18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</row>
    <row r="403" spans="1:18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</row>
    <row r="404" spans="1:18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</row>
    <row r="405" spans="1:18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</row>
    <row r="406" spans="1:18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</row>
    <row r="407" spans="1:18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</row>
    <row r="408" spans="1:18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</row>
    <row r="409" spans="1:18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</row>
    <row r="410" spans="1:18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</row>
    <row r="411" spans="1:18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</row>
    <row r="412" spans="1:18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</row>
    <row r="413" spans="1:18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</row>
    <row r="414" spans="1:18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</row>
    <row r="415" spans="1:18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</row>
    <row r="416" spans="1:18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</row>
    <row r="417" spans="1:18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</row>
    <row r="418" spans="1:18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</row>
    <row r="419" spans="1:18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</row>
    <row r="420" spans="1:18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</row>
    <row r="421" spans="1:18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</row>
    <row r="422" spans="1:18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</row>
    <row r="423" spans="1:18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</row>
    <row r="424" spans="1:18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</row>
    <row r="425" spans="1:18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</row>
    <row r="426" spans="1:18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</row>
    <row r="427" spans="1:18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</row>
    <row r="428" spans="1:18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</row>
    <row r="429" spans="1:18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</row>
    <row r="430" spans="1:18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</row>
    <row r="431" spans="1:18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</row>
    <row r="432" spans="1:18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</row>
    <row r="433" spans="1:18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</row>
    <row r="434" spans="1:18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</row>
    <row r="435" spans="1:18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</row>
    <row r="436" spans="1:18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</row>
    <row r="437" spans="1:18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</row>
    <row r="438" spans="1:18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</row>
    <row r="439" spans="1:18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</row>
    <row r="440" spans="1:18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</row>
    <row r="441" spans="1:18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</row>
    <row r="442" spans="1:18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</row>
    <row r="443" spans="1:18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</row>
    <row r="444" spans="1:18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</row>
    <row r="445" spans="1:18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</row>
    <row r="446" spans="1:18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</row>
    <row r="447" spans="1:18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</row>
    <row r="448" spans="1:18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</row>
    <row r="449" spans="1:18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</row>
    <row r="450" spans="1:18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</row>
    <row r="451" spans="1:18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</row>
    <row r="452" spans="1:18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</row>
    <row r="453" spans="1:18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</row>
    <row r="454" spans="1:18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</row>
    <row r="455" spans="1:18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</row>
    <row r="456" spans="1:18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</row>
    <row r="457" spans="1:18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</row>
    <row r="458" spans="1:18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</row>
    <row r="459" spans="1:18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</row>
    <row r="460" spans="1:18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</row>
    <row r="461" spans="1:18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</row>
    <row r="462" spans="1:18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</row>
    <row r="463" spans="1:18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</row>
    <row r="464" spans="1:18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</row>
    <row r="465" spans="1:18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</row>
    <row r="466" spans="1:18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</row>
    <row r="467" spans="1:18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</row>
    <row r="468" spans="1:18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</row>
    <row r="469" spans="1:18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</row>
    <row r="470" spans="1:18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</row>
    <row r="471" spans="1:18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</row>
    <row r="472" spans="1:18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</row>
    <row r="473" spans="1:18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</row>
    <row r="474" spans="1:18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</row>
    <row r="475" spans="1:18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</row>
    <row r="476" spans="1:18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</row>
    <row r="477" spans="1:18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</row>
    <row r="478" spans="1:18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</row>
    <row r="479" spans="1:18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</row>
    <row r="480" spans="1:18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</row>
    <row r="481" spans="1:18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</row>
    <row r="482" spans="1:18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</row>
    <row r="483" spans="1:18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</row>
    <row r="484" spans="1:18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</row>
    <row r="485" spans="1:18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</row>
    <row r="486" spans="1:18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</row>
    <row r="487" spans="1:18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</row>
    <row r="488" spans="1:18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</row>
    <row r="489" spans="1:18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</row>
    <row r="490" spans="1:18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</row>
    <row r="491" spans="1:18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</row>
    <row r="492" spans="1:18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</row>
    <row r="493" spans="1:18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</row>
    <row r="494" spans="1:18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</row>
    <row r="495" spans="1:18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</row>
    <row r="496" spans="1:18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</row>
    <row r="497" spans="1:18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</row>
    <row r="498" spans="1:18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</row>
    <row r="499" spans="1:18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</row>
    <row r="500" spans="1:18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</row>
    <row r="501" spans="1:18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</row>
    <row r="502" spans="1:18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</row>
    <row r="503" spans="1:18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</row>
    <row r="504" spans="1:18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</row>
    <row r="505" spans="1:18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</row>
    <row r="506" spans="1:18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</row>
    <row r="507" spans="1:18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</row>
    <row r="508" spans="1:18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</row>
    <row r="509" spans="1:18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</row>
    <row r="510" spans="1:18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</row>
    <row r="511" spans="1:18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</row>
    <row r="512" spans="1:18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</row>
    <row r="513" spans="1:18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</row>
    <row r="514" spans="1:18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</row>
    <row r="515" spans="1:18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</row>
    <row r="516" spans="1:18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</row>
    <row r="517" spans="1:18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</row>
    <row r="518" spans="1:18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</row>
    <row r="519" spans="1:18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</row>
    <row r="520" spans="1:18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</row>
    <row r="521" spans="1:18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</row>
    <row r="522" spans="1:18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</row>
    <row r="523" spans="1:18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</row>
    <row r="524" spans="1:18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</row>
    <row r="525" spans="1:18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</row>
    <row r="526" spans="1:18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</row>
    <row r="527" spans="1:18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</row>
    <row r="528" spans="1:18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</row>
    <row r="529" spans="1:18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</row>
    <row r="530" spans="1:18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</row>
    <row r="531" spans="1:18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</row>
    <row r="532" spans="1:18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</row>
    <row r="533" spans="1:18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</row>
    <row r="534" spans="1:18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</row>
    <row r="535" spans="1:18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</row>
    <row r="536" spans="1:18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</row>
    <row r="537" spans="1:18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</row>
    <row r="538" spans="1:18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</row>
    <row r="539" spans="1:18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</row>
    <row r="540" spans="1:18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</row>
    <row r="541" spans="1:18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</row>
    <row r="542" spans="1:18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</row>
    <row r="543" spans="1:18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</row>
    <row r="544" spans="1:18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</row>
    <row r="545" spans="1:18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</row>
  </sheetData>
  <mergeCells count="77">
    <mergeCell ref="A2:A14"/>
    <mergeCell ref="B2:B3"/>
    <mergeCell ref="C2:C3"/>
    <mergeCell ref="D2:D3"/>
    <mergeCell ref="E2:E3"/>
    <mergeCell ref="D7:D8"/>
    <mergeCell ref="E7:E8"/>
    <mergeCell ref="R2:R14"/>
    <mergeCell ref="J7:J8"/>
    <mergeCell ref="K7:K8"/>
    <mergeCell ref="L7:L8"/>
    <mergeCell ref="M7:M8"/>
    <mergeCell ref="B7:B8"/>
    <mergeCell ref="C7:C8"/>
    <mergeCell ref="O2:O14"/>
    <mergeCell ref="P2:P14"/>
    <mergeCell ref="Q2:Q14"/>
    <mergeCell ref="F2:F3"/>
    <mergeCell ref="F7:F8"/>
    <mergeCell ref="N7:N8"/>
    <mergeCell ref="J2:J3"/>
    <mergeCell ref="K2:K3"/>
    <mergeCell ref="L2:L3"/>
    <mergeCell ref="M2:M3"/>
    <mergeCell ref="O15:O26"/>
    <mergeCell ref="P15:P26"/>
    <mergeCell ref="Q15:Q26"/>
    <mergeCell ref="R15:R26"/>
    <mergeCell ref="A15:A26"/>
    <mergeCell ref="R27:R42"/>
    <mergeCell ref="A27:A42"/>
    <mergeCell ref="D39:D41"/>
    <mergeCell ref="C39:C41"/>
    <mergeCell ref="F39:F41"/>
    <mergeCell ref="G39:G41"/>
    <mergeCell ref="J39:J41"/>
    <mergeCell ref="J27:J29"/>
    <mergeCell ref="K27:K29"/>
    <mergeCell ref="L27:L29"/>
    <mergeCell ref="M27:M29"/>
    <mergeCell ref="K39:K41"/>
    <mergeCell ref="B27:B29"/>
    <mergeCell ref="C27:C29"/>
    <mergeCell ref="D27:D29"/>
    <mergeCell ref="E27:E29"/>
    <mergeCell ref="L39:L41"/>
    <mergeCell ref="M39:M41"/>
    <mergeCell ref="O27:O42"/>
    <mergeCell ref="P27:P42"/>
    <mergeCell ref="Q27:Q42"/>
    <mergeCell ref="D52:D53"/>
    <mergeCell ref="F52:F53"/>
    <mergeCell ref="G52:G53"/>
    <mergeCell ref="A43:A53"/>
    <mergeCell ref="B43:B46"/>
    <mergeCell ref="C43:C46"/>
    <mergeCell ref="D43:D46"/>
    <mergeCell ref="E43:E46"/>
    <mergeCell ref="F43:F46"/>
    <mergeCell ref="J52:J53"/>
    <mergeCell ref="K52:K53"/>
    <mergeCell ref="L52:L53"/>
    <mergeCell ref="M52:M53"/>
    <mergeCell ref="J43:J46"/>
    <mergeCell ref="K43:K46"/>
    <mergeCell ref="L43:L46"/>
    <mergeCell ref="M43:M46"/>
    <mergeCell ref="N43:N46"/>
    <mergeCell ref="O43:O53"/>
    <mergeCell ref="Q43:Q53"/>
    <mergeCell ref="P43:P53"/>
    <mergeCell ref="R43:R53"/>
    <mergeCell ref="A54:A60"/>
    <mergeCell ref="O54:O60"/>
    <mergeCell ref="P54:P60"/>
    <mergeCell ref="Q54:Q60"/>
    <mergeCell ref="R54:R60"/>
  </mergeCells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F266"/>
  <sheetViews>
    <sheetView topLeftCell="D1" workbookViewId="0">
      <pane ySplit="1" topLeftCell="A213" activePane="bottomLeft" state="frozen"/>
      <selection activeCell="E77" activeCellId="1" sqref="C63 E77"/>
      <selection pane="bottomLeft" activeCell="T1" sqref="T1:AF1048576"/>
    </sheetView>
  </sheetViews>
  <sheetFormatPr defaultRowHeight="13.5"/>
  <cols>
    <col min="1" max="1" width="8.875" bestFit="1" customWidth="1"/>
    <col min="14" max="14" width="9" customWidth="1"/>
    <col min="19" max="19" width="9" customWidth="1"/>
    <col min="20" max="23" width="9" hidden="1" customWidth="1"/>
    <col min="24" max="24" width="12.625" hidden="1" customWidth="1"/>
    <col min="25" max="25" width="13.625" hidden="1" customWidth="1"/>
    <col min="26" max="26" width="9" hidden="1" customWidth="1"/>
    <col min="27" max="27" width="13.625" hidden="1" customWidth="1"/>
    <col min="28" max="32" width="9" hidden="1" customWidth="1"/>
  </cols>
  <sheetData>
    <row r="1" spans="1:32" ht="14.25">
      <c r="A1" s="8" t="s">
        <v>0</v>
      </c>
      <c r="B1" s="8" t="s">
        <v>1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  <c r="I1" s="14" t="s">
        <v>47</v>
      </c>
      <c r="J1" s="8" t="s">
        <v>9</v>
      </c>
      <c r="K1" s="8" t="s">
        <v>10</v>
      </c>
      <c r="L1" s="8" t="s">
        <v>11</v>
      </c>
      <c r="M1" s="8" t="s">
        <v>12</v>
      </c>
      <c r="N1" s="14" t="s">
        <v>48</v>
      </c>
      <c r="O1" s="8" t="s">
        <v>49</v>
      </c>
      <c r="P1" s="8" t="s">
        <v>50</v>
      </c>
      <c r="Q1" s="8" t="s">
        <v>51</v>
      </c>
      <c r="R1" s="8" t="s">
        <v>52</v>
      </c>
      <c r="S1" s="8" t="s">
        <v>53</v>
      </c>
      <c r="T1" s="8" t="s">
        <v>54</v>
      </c>
      <c r="U1" s="8" t="s">
        <v>55</v>
      </c>
      <c r="V1" s="8" t="s">
        <v>56</v>
      </c>
      <c r="W1" s="8" t="s">
        <v>57</v>
      </c>
      <c r="X1" s="29" t="s">
        <v>58</v>
      </c>
      <c r="Y1" s="29" t="s">
        <v>59</v>
      </c>
      <c r="Z1" s="29" t="s">
        <v>60</v>
      </c>
      <c r="AA1" s="29" t="s">
        <v>61</v>
      </c>
      <c r="AB1" s="29" t="s">
        <v>62</v>
      </c>
      <c r="AC1" s="29" t="s">
        <v>63</v>
      </c>
      <c r="AD1" s="29" t="s">
        <v>64</v>
      </c>
      <c r="AE1" s="29" t="s">
        <v>48</v>
      </c>
      <c r="AF1" s="29" t="s">
        <v>48</v>
      </c>
    </row>
    <row r="2" spans="1:32" ht="14.25">
      <c r="A2" s="12">
        <v>43160</v>
      </c>
      <c r="B2" s="26">
        <v>0.2986111111111111</v>
      </c>
      <c r="C2" s="11" t="s">
        <v>65</v>
      </c>
      <c r="D2" s="13">
        <v>43161</v>
      </c>
      <c r="E2" s="27">
        <v>8.8888888888888892E-2</v>
      </c>
      <c r="F2" s="11" t="s">
        <v>65</v>
      </c>
      <c r="G2" s="11" t="s">
        <v>66</v>
      </c>
      <c r="H2" s="11" t="s">
        <v>67</v>
      </c>
      <c r="I2" s="15" t="s">
        <v>68</v>
      </c>
      <c r="J2" s="9" t="s">
        <v>18</v>
      </c>
      <c r="K2" s="10" t="s">
        <v>29</v>
      </c>
      <c r="L2" s="11" t="s">
        <v>22</v>
      </c>
      <c r="M2" s="11" t="s">
        <v>69</v>
      </c>
      <c r="N2" s="33">
        <v>3</v>
      </c>
      <c r="O2" s="11">
        <v>7</v>
      </c>
      <c r="P2" s="11">
        <v>9</v>
      </c>
      <c r="Q2" s="11">
        <v>4949</v>
      </c>
      <c r="R2" s="11">
        <v>5085</v>
      </c>
      <c r="S2" s="11">
        <v>136</v>
      </c>
      <c r="T2" s="11">
        <v>157.22999999999999</v>
      </c>
      <c r="U2" s="35">
        <v>838.7</v>
      </c>
      <c r="V2" s="34">
        <v>387.6</v>
      </c>
      <c r="W2" s="34">
        <v>1383.5300000000002</v>
      </c>
      <c r="X2" s="30">
        <v>43160.298611111109</v>
      </c>
      <c r="Y2" s="30">
        <v>43161.088888888888</v>
      </c>
      <c r="Z2" s="31">
        <v>0.66666666666666663</v>
      </c>
      <c r="AA2" s="32">
        <v>43160.965277777774</v>
      </c>
      <c r="AB2" s="10" t="s">
        <v>70</v>
      </c>
      <c r="AC2" s="10">
        <v>58</v>
      </c>
      <c r="AD2" s="10">
        <v>2</v>
      </c>
      <c r="AE2" s="10">
        <v>3</v>
      </c>
      <c r="AF2" s="28" t="s">
        <v>71</v>
      </c>
    </row>
    <row r="3" spans="1:32" ht="14.25">
      <c r="A3" s="12">
        <v>43160</v>
      </c>
      <c r="B3" s="26">
        <v>0.30833333333333335</v>
      </c>
      <c r="C3" s="11" t="s">
        <v>65</v>
      </c>
      <c r="D3" s="13">
        <v>43161</v>
      </c>
      <c r="E3" s="27">
        <v>8.8888888888888892E-2</v>
      </c>
      <c r="F3" s="11" t="s">
        <v>65</v>
      </c>
      <c r="G3" s="11" t="s">
        <v>66</v>
      </c>
      <c r="H3" s="11" t="s">
        <v>72</v>
      </c>
      <c r="I3" s="15" t="s">
        <v>73</v>
      </c>
      <c r="J3" s="9" t="s">
        <v>18</v>
      </c>
      <c r="K3" s="10" t="s">
        <v>27</v>
      </c>
      <c r="L3" s="11" t="s">
        <v>23</v>
      </c>
      <c r="M3" s="11" t="s">
        <v>69</v>
      </c>
      <c r="N3" s="33">
        <v>3</v>
      </c>
      <c r="O3" s="11"/>
      <c r="P3" s="11">
        <v>11</v>
      </c>
      <c r="Q3" s="11">
        <v>5686</v>
      </c>
      <c r="R3" s="11">
        <v>5725</v>
      </c>
      <c r="S3" s="11">
        <v>39</v>
      </c>
      <c r="T3" s="11">
        <v>157.22999999999999</v>
      </c>
      <c r="U3" s="35">
        <v>838.7</v>
      </c>
      <c r="V3" s="34">
        <v>111.15</v>
      </c>
      <c r="W3" s="34">
        <v>1107.0800000000002</v>
      </c>
      <c r="X3" s="30">
        <v>43160.308333333334</v>
      </c>
      <c r="Y3" s="30">
        <v>43161.088888888888</v>
      </c>
      <c r="Z3" s="31">
        <v>0.66666666666666663</v>
      </c>
      <c r="AA3" s="32">
        <v>43160.974999999999</v>
      </c>
      <c r="AB3" s="10" t="s">
        <v>74</v>
      </c>
      <c r="AC3" s="10">
        <v>44</v>
      </c>
      <c r="AD3" s="10">
        <v>2</v>
      </c>
      <c r="AE3" s="10">
        <v>3</v>
      </c>
      <c r="AF3" s="28" t="s">
        <v>71</v>
      </c>
    </row>
    <row r="4" spans="1:32" ht="14.25">
      <c r="A4" s="12">
        <v>43160</v>
      </c>
      <c r="B4" s="26">
        <v>0.3125</v>
      </c>
      <c r="C4" s="11" t="s">
        <v>65</v>
      </c>
      <c r="D4" s="13">
        <v>43161</v>
      </c>
      <c r="E4" s="27">
        <v>4.5833333333333337E-2</v>
      </c>
      <c r="F4" s="11" t="s">
        <v>65</v>
      </c>
      <c r="G4" s="11" t="s">
        <v>66</v>
      </c>
      <c r="H4" s="11" t="s">
        <v>75</v>
      </c>
      <c r="I4" s="15" t="s">
        <v>76</v>
      </c>
      <c r="J4" s="9" t="s">
        <v>18</v>
      </c>
      <c r="K4" s="10" t="s">
        <v>25</v>
      </c>
      <c r="L4" s="11" t="s">
        <v>26</v>
      </c>
      <c r="M4" s="11" t="s">
        <v>69</v>
      </c>
      <c r="N4" s="33">
        <v>2</v>
      </c>
      <c r="O4" s="11">
        <v>1</v>
      </c>
      <c r="P4" s="11">
        <v>8</v>
      </c>
      <c r="Q4" s="11">
        <v>3473</v>
      </c>
      <c r="R4" s="11">
        <v>3518</v>
      </c>
      <c r="S4" s="11">
        <v>45</v>
      </c>
      <c r="T4" s="11">
        <v>104.82</v>
      </c>
      <c r="U4" s="35">
        <v>838.7</v>
      </c>
      <c r="V4" s="34">
        <v>128.25</v>
      </c>
      <c r="W4" s="34">
        <v>1071.77</v>
      </c>
      <c r="X4" s="30">
        <v>43160.3125</v>
      </c>
      <c r="Y4" s="30">
        <v>43161.04583333333</v>
      </c>
      <c r="Z4" s="31">
        <v>0.66666666666666663</v>
      </c>
      <c r="AA4" s="32">
        <v>43160.979166666664</v>
      </c>
      <c r="AB4" s="10" t="s">
        <v>77</v>
      </c>
      <c r="AC4" s="10">
        <v>36</v>
      </c>
      <c r="AD4" s="10">
        <v>1</v>
      </c>
      <c r="AE4" s="10">
        <v>2</v>
      </c>
      <c r="AF4" s="28" t="s">
        <v>78</v>
      </c>
    </row>
    <row r="5" spans="1:32" ht="14.25">
      <c r="A5" s="12">
        <v>43160</v>
      </c>
      <c r="B5" s="26">
        <v>0.31041666666666667</v>
      </c>
      <c r="C5" s="11" t="s">
        <v>65</v>
      </c>
      <c r="D5" s="13">
        <v>43161</v>
      </c>
      <c r="E5" s="27">
        <v>7.6388888888888895E-2</v>
      </c>
      <c r="F5" s="11" t="s">
        <v>65</v>
      </c>
      <c r="G5" s="11" t="s">
        <v>66</v>
      </c>
      <c r="H5" s="11" t="s">
        <v>79</v>
      </c>
      <c r="I5" s="15" t="s">
        <v>80</v>
      </c>
      <c r="J5" s="9" t="s">
        <v>18</v>
      </c>
      <c r="K5" s="10" t="s">
        <v>24</v>
      </c>
      <c r="L5" s="11" t="s">
        <v>21</v>
      </c>
      <c r="M5" s="11" t="s">
        <v>69</v>
      </c>
      <c r="N5" s="33">
        <v>2.5</v>
      </c>
      <c r="O5" s="11">
        <v>1</v>
      </c>
      <c r="P5" s="11">
        <v>8</v>
      </c>
      <c r="Q5" s="11">
        <v>3441</v>
      </c>
      <c r="R5" s="11">
        <v>3485</v>
      </c>
      <c r="S5" s="11">
        <v>44</v>
      </c>
      <c r="T5" s="11">
        <v>131.02499999999998</v>
      </c>
      <c r="U5" s="35">
        <v>838.7</v>
      </c>
      <c r="V5" s="34">
        <v>125.4</v>
      </c>
      <c r="W5" s="34">
        <v>1095.125</v>
      </c>
      <c r="X5" s="30">
        <v>43160.310416666667</v>
      </c>
      <c r="Y5" s="30">
        <v>43161.076388888891</v>
      </c>
      <c r="Z5" s="31">
        <v>0.66666666666666663</v>
      </c>
      <c r="AA5" s="32">
        <v>43160.977083333331</v>
      </c>
      <c r="AB5" s="10" t="s">
        <v>81</v>
      </c>
      <c r="AC5" s="10">
        <v>23</v>
      </c>
      <c r="AD5" s="10">
        <v>2</v>
      </c>
      <c r="AE5" s="10">
        <v>2.5</v>
      </c>
      <c r="AF5" s="28" t="s">
        <v>82</v>
      </c>
    </row>
    <row r="6" spans="1:32" ht="14.25">
      <c r="A6" s="12">
        <v>43160</v>
      </c>
      <c r="B6" s="26">
        <v>0.30833333333333335</v>
      </c>
      <c r="C6" s="11" t="s">
        <v>65</v>
      </c>
      <c r="D6" s="13">
        <v>43161</v>
      </c>
      <c r="E6" s="27">
        <v>7.9861111111111105E-2</v>
      </c>
      <c r="F6" s="11" t="s">
        <v>65</v>
      </c>
      <c r="G6" s="11" t="s">
        <v>66</v>
      </c>
      <c r="H6" s="11" t="s">
        <v>83</v>
      </c>
      <c r="I6" s="15" t="s">
        <v>84</v>
      </c>
      <c r="J6" s="9" t="s">
        <v>18</v>
      </c>
      <c r="K6" s="10" t="s">
        <v>28</v>
      </c>
      <c r="L6" s="11" t="s">
        <v>20</v>
      </c>
      <c r="M6" s="11" t="s">
        <v>69</v>
      </c>
      <c r="N6" s="33">
        <v>2.5</v>
      </c>
      <c r="O6" s="11">
        <v>4</v>
      </c>
      <c r="P6" s="11">
        <v>10</v>
      </c>
      <c r="Q6" s="11">
        <v>5377</v>
      </c>
      <c r="R6" s="11">
        <v>5480</v>
      </c>
      <c r="S6" s="11">
        <v>103</v>
      </c>
      <c r="T6" s="11">
        <v>131.02499999999998</v>
      </c>
      <c r="U6" s="35">
        <v>838.7</v>
      </c>
      <c r="V6" s="34">
        <v>293.55</v>
      </c>
      <c r="W6" s="34">
        <v>1263.2750000000001</v>
      </c>
      <c r="X6" s="30">
        <v>43160.308333333334</v>
      </c>
      <c r="Y6" s="30">
        <v>43161.079861111109</v>
      </c>
      <c r="Z6" s="31">
        <v>0.66666666666666663</v>
      </c>
      <c r="AA6" s="32">
        <v>43160.974999999999</v>
      </c>
      <c r="AB6" s="10" t="s">
        <v>85</v>
      </c>
      <c r="AC6" s="10">
        <v>31</v>
      </c>
      <c r="AD6" s="10">
        <v>2</v>
      </c>
      <c r="AE6" s="10">
        <v>2.5</v>
      </c>
      <c r="AF6" s="28" t="s">
        <v>82</v>
      </c>
    </row>
    <row r="7" spans="1:32" ht="14.25">
      <c r="A7" s="12">
        <v>43161</v>
      </c>
      <c r="B7" s="26">
        <v>0.30555555555555552</v>
      </c>
      <c r="C7" s="11" t="s">
        <v>65</v>
      </c>
      <c r="D7" s="13">
        <v>43162</v>
      </c>
      <c r="E7" s="27">
        <v>2.0833333333333332E-2</v>
      </c>
      <c r="F7" s="11" t="s">
        <v>65</v>
      </c>
      <c r="G7" s="11" t="s">
        <v>66</v>
      </c>
      <c r="H7" s="11" t="s">
        <v>86</v>
      </c>
      <c r="I7" s="15" t="s">
        <v>87</v>
      </c>
      <c r="J7" s="9" t="s">
        <v>18</v>
      </c>
      <c r="K7" s="10" t="s">
        <v>29</v>
      </c>
      <c r="L7" s="11" t="s">
        <v>22</v>
      </c>
      <c r="M7" s="11" t="s">
        <v>69</v>
      </c>
      <c r="N7" s="33">
        <v>1.5</v>
      </c>
      <c r="O7" s="11"/>
      <c r="P7" s="11">
        <v>8</v>
      </c>
      <c r="Q7" s="11">
        <v>5085</v>
      </c>
      <c r="R7" s="11">
        <v>5112</v>
      </c>
      <c r="S7" s="11">
        <v>27</v>
      </c>
      <c r="T7" s="11">
        <v>78.614999999999995</v>
      </c>
      <c r="U7" s="35">
        <v>838.7</v>
      </c>
      <c r="V7" s="34">
        <v>76.95</v>
      </c>
      <c r="W7" s="34">
        <v>994.2650000000001</v>
      </c>
      <c r="X7" s="30">
        <v>43161.305555555555</v>
      </c>
      <c r="Y7" s="30">
        <v>43162.020833333336</v>
      </c>
      <c r="Z7" s="31">
        <v>0.66666666666666663</v>
      </c>
      <c r="AA7" s="32">
        <v>43161.972222222219</v>
      </c>
      <c r="AB7" s="10" t="s">
        <v>88</v>
      </c>
      <c r="AC7" s="10">
        <v>10</v>
      </c>
      <c r="AD7" s="10">
        <v>1</v>
      </c>
      <c r="AE7" s="10">
        <v>1.5</v>
      </c>
      <c r="AF7" s="28" t="s">
        <v>89</v>
      </c>
    </row>
    <row r="8" spans="1:32" ht="14.25">
      <c r="A8" s="12">
        <v>43161</v>
      </c>
      <c r="B8" s="26">
        <v>0.31319444444444444</v>
      </c>
      <c r="C8" s="11" t="s">
        <v>65</v>
      </c>
      <c r="D8" s="13">
        <v>43162</v>
      </c>
      <c r="E8" s="27">
        <v>1.3888888888888889E-3</v>
      </c>
      <c r="F8" s="11" t="s">
        <v>65</v>
      </c>
      <c r="G8" s="11" t="s">
        <v>66</v>
      </c>
      <c r="H8" s="11" t="s">
        <v>90</v>
      </c>
      <c r="I8" s="15" t="s">
        <v>91</v>
      </c>
      <c r="J8" s="9" t="s">
        <v>18</v>
      </c>
      <c r="K8" s="10" t="s">
        <v>27</v>
      </c>
      <c r="L8" s="11" t="s">
        <v>23</v>
      </c>
      <c r="M8" s="11" t="s">
        <v>69</v>
      </c>
      <c r="N8" s="33">
        <v>0.5</v>
      </c>
      <c r="O8" s="11">
        <v>1</v>
      </c>
      <c r="P8" s="11">
        <v>7</v>
      </c>
      <c r="Q8" s="11">
        <v>5725</v>
      </c>
      <c r="R8" s="11">
        <v>5767</v>
      </c>
      <c r="S8" s="11">
        <v>42</v>
      </c>
      <c r="T8" s="11">
        <v>26.204999999999998</v>
      </c>
      <c r="U8" s="35">
        <v>838.7</v>
      </c>
      <c r="V8" s="34">
        <v>119.7</v>
      </c>
      <c r="W8" s="34">
        <v>984.60500000000013</v>
      </c>
      <c r="X8" s="30">
        <v>43161.313194444447</v>
      </c>
      <c r="Y8" s="30">
        <v>43162.001388888886</v>
      </c>
      <c r="Z8" s="31">
        <v>0.66666666666666663</v>
      </c>
      <c r="AA8" s="32">
        <v>43161.979861111111</v>
      </c>
      <c r="AB8" s="10" t="s">
        <v>92</v>
      </c>
      <c r="AC8" s="10">
        <v>31</v>
      </c>
      <c r="AD8" s="10">
        <v>0</v>
      </c>
      <c r="AE8" s="10">
        <v>0.5</v>
      </c>
      <c r="AF8" s="28" t="s">
        <v>93</v>
      </c>
    </row>
    <row r="9" spans="1:32" ht="14.25">
      <c r="A9" s="12">
        <v>43161</v>
      </c>
      <c r="B9" s="26">
        <v>0.31875000000000003</v>
      </c>
      <c r="C9" s="11" t="s">
        <v>65</v>
      </c>
      <c r="D9" s="13">
        <v>43162</v>
      </c>
      <c r="E9" s="27">
        <v>2.361111111111111E-2</v>
      </c>
      <c r="F9" s="11" t="s">
        <v>65</v>
      </c>
      <c r="G9" s="11" t="s">
        <v>66</v>
      </c>
      <c r="H9" s="11" t="s">
        <v>94</v>
      </c>
      <c r="I9" s="15" t="s">
        <v>95</v>
      </c>
      <c r="J9" s="9" t="s">
        <v>18</v>
      </c>
      <c r="K9" s="10" t="s">
        <v>25</v>
      </c>
      <c r="L9" s="11" t="s">
        <v>26</v>
      </c>
      <c r="M9" s="11" t="s">
        <v>69</v>
      </c>
      <c r="N9" s="33">
        <v>1</v>
      </c>
      <c r="O9" s="11"/>
      <c r="P9" s="11">
        <v>11</v>
      </c>
      <c r="Q9" s="11">
        <v>3518</v>
      </c>
      <c r="R9" s="11">
        <v>3556</v>
      </c>
      <c r="S9" s="11">
        <v>38</v>
      </c>
      <c r="T9" s="11">
        <v>52.41</v>
      </c>
      <c r="U9" s="35">
        <v>838.7</v>
      </c>
      <c r="V9" s="34">
        <v>108.3</v>
      </c>
      <c r="W9" s="34">
        <v>999.41</v>
      </c>
      <c r="X9" s="30">
        <v>43161.318749999999</v>
      </c>
      <c r="Y9" s="30">
        <v>43162.023611111108</v>
      </c>
      <c r="Z9" s="31">
        <v>0.66666666666666663</v>
      </c>
      <c r="AA9" s="32">
        <v>43161.985416666663</v>
      </c>
      <c r="AB9" s="10" t="s">
        <v>96</v>
      </c>
      <c r="AC9" s="10">
        <v>55</v>
      </c>
      <c r="AD9" s="10">
        <v>0</v>
      </c>
      <c r="AE9" s="10">
        <v>1</v>
      </c>
      <c r="AF9" s="28" t="s">
        <v>97</v>
      </c>
    </row>
    <row r="10" spans="1:32" ht="14.25">
      <c r="A10" s="12">
        <v>43161</v>
      </c>
      <c r="B10" s="26">
        <v>0.30902777777777779</v>
      </c>
      <c r="C10" s="11" t="s">
        <v>65</v>
      </c>
      <c r="D10" s="13">
        <v>43162</v>
      </c>
      <c r="E10" s="27">
        <v>3.472222222222222E-3</v>
      </c>
      <c r="F10" s="11" t="s">
        <v>65</v>
      </c>
      <c r="G10" s="11" t="s">
        <v>66</v>
      </c>
      <c r="H10" s="11" t="s">
        <v>98</v>
      </c>
      <c r="I10" s="15" t="s">
        <v>99</v>
      </c>
      <c r="J10" s="9" t="s">
        <v>18</v>
      </c>
      <c r="K10" s="10" t="s">
        <v>24</v>
      </c>
      <c r="L10" s="11" t="s">
        <v>21</v>
      </c>
      <c r="M10" s="11" t="s">
        <v>69</v>
      </c>
      <c r="N10" s="33">
        <v>1</v>
      </c>
      <c r="O10" s="11">
        <v>9</v>
      </c>
      <c r="P10" s="11">
        <v>10</v>
      </c>
      <c r="Q10" s="11">
        <v>3485</v>
      </c>
      <c r="R10" s="11">
        <v>3636</v>
      </c>
      <c r="S10" s="11">
        <v>151</v>
      </c>
      <c r="T10" s="11">
        <v>52.41</v>
      </c>
      <c r="U10" s="35">
        <v>838.7</v>
      </c>
      <c r="V10" s="34">
        <v>430.35</v>
      </c>
      <c r="W10" s="34">
        <v>1321.46</v>
      </c>
      <c r="X10" s="30">
        <v>43161.309027777781</v>
      </c>
      <c r="Y10" s="30">
        <v>43162.003472222219</v>
      </c>
      <c r="Z10" s="31">
        <v>0.66666666666666663</v>
      </c>
      <c r="AA10" s="32">
        <v>43161.975694444445</v>
      </c>
      <c r="AB10" s="10" t="s">
        <v>100</v>
      </c>
      <c r="AC10" s="10">
        <v>40</v>
      </c>
      <c r="AD10" s="10">
        <v>0</v>
      </c>
      <c r="AE10" s="10">
        <v>1</v>
      </c>
      <c r="AF10" s="28" t="s">
        <v>97</v>
      </c>
    </row>
    <row r="11" spans="1:32" ht="14.25">
      <c r="A11" s="12">
        <v>43161</v>
      </c>
      <c r="B11" s="26">
        <v>0.31875000000000003</v>
      </c>
      <c r="C11" s="11" t="s">
        <v>65</v>
      </c>
      <c r="D11" s="13">
        <v>43162</v>
      </c>
      <c r="E11" s="27">
        <v>3.2638888888888891E-2</v>
      </c>
      <c r="F11" s="11" t="s">
        <v>65</v>
      </c>
      <c r="G11" s="11" t="s">
        <v>66</v>
      </c>
      <c r="H11" s="11" t="s">
        <v>101</v>
      </c>
      <c r="I11" s="15" t="s">
        <v>102</v>
      </c>
      <c r="J11" s="9" t="s">
        <v>18</v>
      </c>
      <c r="K11" s="10" t="s">
        <v>28</v>
      </c>
      <c r="L11" s="11" t="s">
        <v>20</v>
      </c>
      <c r="M11" s="11" t="s">
        <v>69</v>
      </c>
      <c r="N11" s="33">
        <v>1.5</v>
      </c>
      <c r="O11" s="11">
        <v>2</v>
      </c>
      <c r="P11" s="11">
        <v>8</v>
      </c>
      <c r="Q11" s="11">
        <v>5480</v>
      </c>
      <c r="R11" s="11">
        <v>5541</v>
      </c>
      <c r="S11" s="11">
        <v>61</v>
      </c>
      <c r="T11" s="11">
        <v>78.614999999999995</v>
      </c>
      <c r="U11" s="35">
        <v>838.7</v>
      </c>
      <c r="V11" s="34">
        <v>173.85</v>
      </c>
      <c r="W11" s="34">
        <v>1091.165</v>
      </c>
      <c r="X11" s="30">
        <v>43161.318749999999</v>
      </c>
      <c r="Y11" s="30">
        <v>43162.032638888886</v>
      </c>
      <c r="Z11" s="31">
        <v>0.66666666666666663</v>
      </c>
      <c r="AA11" s="32">
        <v>43161.985416666663</v>
      </c>
      <c r="AB11" s="10" t="s">
        <v>103</v>
      </c>
      <c r="AC11" s="10">
        <v>8</v>
      </c>
      <c r="AD11" s="10">
        <v>1</v>
      </c>
      <c r="AE11" s="10">
        <v>1.5</v>
      </c>
      <c r="AF11" s="28" t="s">
        <v>89</v>
      </c>
    </row>
    <row r="12" spans="1:32" ht="14.25">
      <c r="A12" s="12">
        <v>43162</v>
      </c>
      <c r="B12" s="26">
        <v>0.31111111111111112</v>
      </c>
      <c r="C12" s="11" t="s">
        <v>65</v>
      </c>
      <c r="D12" s="13">
        <v>43163</v>
      </c>
      <c r="E12" s="27">
        <v>3.4722222222222224E-2</v>
      </c>
      <c r="F12" s="11" t="s">
        <v>65</v>
      </c>
      <c r="G12" s="11" t="s">
        <v>66</v>
      </c>
      <c r="H12" s="11" t="s">
        <v>104</v>
      </c>
      <c r="I12" s="15" t="s">
        <v>105</v>
      </c>
      <c r="J12" s="9" t="s">
        <v>18</v>
      </c>
      <c r="K12" s="10" t="s">
        <v>29</v>
      </c>
      <c r="L12" s="11" t="s">
        <v>22</v>
      </c>
      <c r="M12" s="11" t="s">
        <v>69</v>
      </c>
      <c r="N12" s="33">
        <v>1.5</v>
      </c>
      <c r="O12" s="11"/>
      <c r="P12" s="11">
        <v>14</v>
      </c>
      <c r="Q12" s="11">
        <v>5112</v>
      </c>
      <c r="R12" s="11">
        <v>5150</v>
      </c>
      <c r="S12" s="11">
        <v>38</v>
      </c>
      <c r="T12" s="11">
        <v>78.614999999999995</v>
      </c>
      <c r="U12" s="35">
        <v>838.7</v>
      </c>
      <c r="V12" s="34">
        <v>108.3</v>
      </c>
      <c r="W12" s="34">
        <v>1025.615</v>
      </c>
      <c r="X12" s="30">
        <v>43162.311111111114</v>
      </c>
      <c r="Y12" s="30">
        <v>43163.034722222219</v>
      </c>
      <c r="Z12" s="31">
        <v>0.66666666666666663</v>
      </c>
      <c r="AA12" s="32">
        <v>43162.977777777778</v>
      </c>
      <c r="AB12" s="10" t="s">
        <v>106</v>
      </c>
      <c r="AC12" s="10">
        <v>22</v>
      </c>
      <c r="AD12" s="10">
        <v>1</v>
      </c>
      <c r="AE12" s="10">
        <v>1.5</v>
      </c>
      <c r="AF12" s="28" t="s">
        <v>89</v>
      </c>
    </row>
    <row r="13" spans="1:32" ht="14.25">
      <c r="A13" s="12">
        <v>43162</v>
      </c>
      <c r="B13" s="26">
        <v>0.30624999999999997</v>
      </c>
      <c r="C13" s="11" t="s">
        <v>65</v>
      </c>
      <c r="D13" s="13">
        <v>43162</v>
      </c>
      <c r="E13" s="27">
        <v>0.99375000000000002</v>
      </c>
      <c r="F13" s="11" t="s">
        <v>65</v>
      </c>
      <c r="G13" s="11" t="s">
        <v>66</v>
      </c>
      <c r="H13" s="11" t="s">
        <v>107</v>
      </c>
      <c r="I13" s="15" t="s">
        <v>108</v>
      </c>
      <c r="J13" s="9" t="s">
        <v>18</v>
      </c>
      <c r="K13" s="10" t="s">
        <v>27</v>
      </c>
      <c r="L13" s="11" t="s">
        <v>19</v>
      </c>
      <c r="M13" s="11" t="s">
        <v>69</v>
      </c>
      <c r="N13" s="33">
        <v>0.5</v>
      </c>
      <c r="O13" s="11">
        <v>1</v>
      </c>
      <c r="P13" s="11">
        <v>6</v>
      </c>
      <c r="Q13" s="11">
        <v>5767</v>
      </c>
      <c r="R13" s="11">
        <v>5803</v>
      </c>
      <c r="S13" s="11">
        <v>36</v>
      </c>
      <c r="T13" s="11">
        <v>26.204999999999998</v>
      </c>
      <c r="U13" s="35">
        <v>838.7</v>
      </c>
      <c r="V13" s="34">
        <v>102.60000000000001</v>
      </c>
      <c r="W13" s="34">
        <v>967.50500000000011</v>
      </c>
      <c r="X13" s="30">
        <v>43162.306250000001</v>
      </c>
      <c r="Y13" s="30">
        <v>43162.993750000001</v>
      </c>
      <c r="Z13" s="31">
        <v>0.66666666666666663</v>
      </c>
      <c r="AA13" s="32">
        <v>43162.972916666666</v>
      </c>
      <c r="AB13" s="10" t="s">
        <v>93</v>
      </c>
      <c r="AC13" s="10">
        <v>30</v>
      </c>
      <c r="AD13" s="10">
        <v>0</v>
      </c>
      <c r="AE13" s="10">
        <v>0.5</v>
      </c>
      <c r="AF13" s="28" t="s">
        <v>93</v>
      </c>
    </row>
    <row r="14" spans="1:32" ht="14.25">
      <c r="A14" s="12">
        <v>43162</v>
      </c>
      <c r="B14" s="26">
        <v>0.31597222222222221</v>
      </c>
      <c r="C14" s="11" t="s">
        <v>65</v>
      </c>
      <c r="D14" s="13">
        <v>43163</v>
      </c>
      <c r="E14" s="27">
        <v>1.5277777777777777E-2</v>
      </c>
      <c r="F14" s="11" t="s">
        <v>65</v>
      </c>
      <c r="G14" s="11" t="s">
        <v>66</v>
      </c>
      <c r="H14" s="11" t="s">
        <v>109</v>
      </c>
      <c r="I14" s="15" t="s">
        <v>110</v>
      </c>
      <c r="J14" s="9" t="s">
        <v>18</v>
      </c>
      <c r="K14" s="10" t="s">
        <v>25</v>
      </c>
      <c r="L14" s="11" t="s">
        <v>26</v>
      </c>
      <c r="M14" s="11" t="s">
        <v>69</v>
      </c>
      <c r="N14" s="33">
        <v>1</v>
      </c>
      <c r="O14" s="11">
        <v>1</v>
      </c>
      <c r="P14" s="11">
        <v>9</v>
      </c>
      <c r="Q14" s="11">
        <v>3556</v>
      </c>
      <c r="R14" s="11">
        <v>3584</v>
      </c>
      <c r="S14" s="11">
        <v>28</v>
      </c>
      <c r="T14" s="11">
        <v>52.41</v>
      </c>
      <c r="U14" s="35">
        <v>838.7</v>
      </c>
      <c r="V14" s="34">
        <v>79.8</v>
      </c>
      <c r="W14" s="34">
        <v>970.91</v>
      </c>
      <c r="X14" s="30">
        <v>43162.315972222219</v>
      </c>
      <c r="Y14" s="30">
        <v>43163.015277777777</v>
      </c>
      <c r="Z14" s="31">
        <v>0.66666666666666663</v>
      </c>
      <c r="AA14" s="32">
        <v>43162.982638888883</v>
      </c>
      <c r="AB14" s="10" t="s">
        <v>111</v>
      </c>
      <c r="AC14" s="10">
        <v>47</v>
      </c>
      <c r="AD14" s="10">
        <v>0</v>
      </c>
      <c r="AE14" s="10">
        <v>1</v>
      </c>
      <c r="AF14" s="28" t="s">
        <v>97</v>
      </c>
    </row>
    <row r="15" spans="1:32" ht="14.25">
      <c r="A15" s="12">
        <v>43162</v>
      </c>
      <c r="B15" s="26">
        <v>0.31458333333333333</v>
      </c>
      <c r="C15" s="11" t="s">
        <v>65</v>
      </c>
      <c r="D15" s="13">
        <v>43163</v>
      </c>
      <c r="E15" s="27">
        <v>1.3888888888888889E-3</v>
      </c>
      <c r="F15" s="11" t="s">
        <v>65</v>
      </c>
      <c r="G15" s="11" t="s">
        <v>66</v>
      </c>
      <c r="H15" s="11" t="s">
        <v>112</v>
      </c>
      <c r="I15" s="15" t="s">
        <v>113</v>
      </c>
      <c r="J15" s="9" t="s">
        <v>18</v>
      </c>
      <c r="K15" s="10" t="s">
        <v>24</v>
      </c>
      <c r="L15" s="11" t="s">
        <v>21</v>
      </c>
      <c r="M15" s="11" t="s">
        <v>69</v>
      </c>
      <c r="N15" s="33">
        <v>0.5</v>
      </c>
      <c r="O15" s="11"/>
      <c r="P15" s="11">
        <v>9</v>
      </c>
      <c r="Q15" s="11">
        <v>3636</v>
      </c>
      <c r="R15" s="11">
        <v>3658</v>
      </c>
      <c r="S15" s="11">
        <v>22</v>
      </c>
      <c r="T15" s="11">
        <v>26.204999999999998</v>
      </c>
      <c r="U15" s="35">
        <v>838.7</v>
      </c>
      <c r="V15" s="34">
        <v>62.7</v>
      </c>
      <c r="W15" s="34">
        <v>927.60500000000013</v>
      </c>
      <c r="X15" s="30">
        <v>43162.314583333333</v>
      </c>
      <c r="Y15" s="30">
        <v>43163.001388888886</v>
      </c>
      <c r="Z15" s="31">
        <v>0.66666666666666663</v>
      </c>
      <c r="AA15" s="32">
        <v>43162.981249999997</v>
      </c>
      <c r="AB15" s="10" t="s">
        <v>114</v>
      </c>
      <c r="AC15" s="10">
        <v>29</v>
      </c>
      <c r="AD15" s="10">
        <v>0</v>
      </c>
      <c r="AE15" s="10">
        <v>0.5</v>
      </c>
      <c r="AF15" s="28" t="s">
        <v>93</v>
      </c>
    </row>
    <row r="16" spans="1:32" ht="14.25">
      <c r="A16" s="12">
        <v>43162</v>
      </c>
      <c r="B16" s="26">
        <v>0.30833333333333335</v>
      </c>
      <c r="C16" s="11" t="s">
        <v>65</v>
      </c>
      <c r="D16" s="13">
        <v>43163</v>
      </c>
      <c r="E16" s="27">
        <v>3.5416666666666666E-2</v>
      </c>
      <c r="F16" s="11" t="s">
        <v>65</v>
      </c>
      <c r="G16" s="11" t="s">
        <v>66</v>
      </c>
      <c r="H16" s="11" t="s">
        <v>115</v>
      </c>
      <c r="I16" s="15" t="s">
        <v>116</v>
      </c>
      <c r="J16" s="9" t="s">
        <v>18</v>
      </c>
      <c r="K16" s="10" t="s">
        <v>28</v>
      </c>
      <c r="L16" s="11" t="s">
        <v>23</v>
      </c>
      <c r="M16" s="11" t="s">
        <v>69</v>
      </c>
      <c r="N16" s="33">
        <v>1.5</v>
      </c>
      <c r="O16" s="11">
        <v>10</v>
      </c>
      <c r="P16" s="11">
        <v>10</v>
      </c>
      <c r="Q16" s="11">
        <v>5541</v>
      </c>
      <c r="R16" s="11">
        <v>5724</v>
      </c>
      <c r="S16" s="11">
        <v>183</v>
      </c>
      <c r="T16" s="11">
        <v>78.614999999999995</v>
      </c>
      <c r="U16" s="35">
        <v>838.7</v>
      </c>
      <c r="V16" s="34">
        <v>521.55000000000007</v>
      </c>
      <c r="W16" s="34">
        <v>1438.8650000000002</v>
      </c>
      <c r="X16" s="30">
        <v>43162.308333333334</v>
      </c>
      <c r="Y16" s="30">
        <v>43163.035416666666</v>
      </c>
      <c r="Z16" s="31">
        <v>0.66666666666666663</v>
      </c>
      <c r="AA16" s="32">
        <v>43162.974999999999</v>
      </c>
      <c r="AB16" s="10" t="s">
        <v>117</v>
      </c>
      <c r="AC16" s="10">
        <v>27</v>
      </c>
      <c r="AD16" s="10">
        <v>1</v>
      </c>
      <c r="AE16" s="10">
        <v>1.5</v>
      </c>
      <c r="AF16" s="28" t="s">
        <v>89</v>
      </c>
    </row>
    <row r="17" spans="1:32" ht="14.25">
      <c r="A17" s="12">
        <v>43163</v>
      </c>
      <c r="B17" s="26">
        <v>0.3034722222222222</v>
      </c>
      <c r="C17" s="11" t="s">
        <v>65</v>
      </c>
      <c r="D17" s="13">
        <v>43164</v>
      </c>
      <c r="E17" s="27">
        <v>2.361111111111111E-2</v>
      </c>
      <c r="F17" s="11" t="s">
        <v>65</v>
      </c>
      <c r="G17" s="11" t="s">
        <v>66</v>
      </c>
      <c r="H17" s="11" t="s">
        <v>118</v>
      </c>
      <c r="I17" s="15" t="s">
        <v>119</v>
      </c>
      <c r="J17" s="9" t="s">
        <v>18</v>
      </c>
      <c r="K17" s="10" t="s">
        <v>29</v>
      </c>
      <c r="L17" s="11" t="s">
        <v>22</v>
      </c>
      <c r="M17" s="11" t="s">
        <v>69</v>
      </c>
      <c r="N17" s="33">
        <v>1.5</v>
      </c>
      <c r="O17" s="11"/>
      <c r="P17" s="11">
        <v>8</v>
      </c>
      <c r="Q17" s="11">
        <v>5150</v>
      </c>
      <c r="R17" s="11">
        <v>5182</v>
      </c>
      <c r="S17" s="11">
        <v>32</v>
      </c>
      <c r="T17" s="11">
        <v>78.614999999999995</v>
      </c>
      <c r="U17" s="35">
        <v>838.7</v>
      </c>
      <c r="V17" s="34">
        <v>91.2</v>
      </c>
      <c r="W17" s="34">
        <v>1008.5150000000001</v>
      </c>
      <c r="X17" s="30">
        <v>43163.303472222222</v>
      </c>
      <c r="Y17" s="30">
        <v>43164.023611111108</v>
      </c>
      <c r="Z17" s="31">
        <v>0.66666666666666663</v>
      </c>
      <c r="AA17" s="32">
        <v>43163.970138888886</v>
      </c>
      <c r="AB17" s="10" t="s">
        <v>120</v>
      </c>
      <c r="AC17" s="10">
        <v>17</v>
      </c>
      <c r="AD17" s="10">
        <v>1</v>
      </c>
      <c r="AE17" s="10">
        <v>1.5</v>
      </c>
      <c r="AF17" s="28" t="s">
        <v>89</v>
      </c>
    </row>
    <row r="18" spans="1:32" ht="14.25">
      <c r="A18" s="12">
        <v>43163</v>
      </c>
      <c r="B18" s="26">
        <v>0.30486111111111108</v>
      </c>
      <c r="C18" s="11" t="s">
        <v>65</v>
      </c>
      <c r="D18" s="13">
        <v>43164</v>
      </c>
      <c r="E18" s="27">
        <v>8.3333333333333332E-3</v>
      </c>
      <c r="F18" s="11" t="s">
        <v>65</v>
      </c>
      <c r="G18" s="11" t="s">
        <v>66</v>
      </c>
      <c r="H18" s="11" t="s">
        <v>121</v>
      </c>
      <c r="I18" s="15" t="s">
        <v>122</v>
      </c>
      <c r="J18" s="9" t="s">
        <v>18</v>
      </c>
      <c r="K18" s="10" t="s">
        <v>27</v>
      </c>
      <c r="L18" s="11" t="s">
        <v>19</v>
      </c>
      <c r="M18" s="11" t="s">
        <v>69</v>
      </c>
      <c r="N18" s="33">
        <v>1</v>
      </c>
      <c r="O18" s="11">
        <v>7</v>
      </c>
      <c r="P18" s="11">
        <v>7</v>
      </c>
      <c r="Q18" s="11">
        <v>5803</v>
      </c>
      <c r="R18" s="11">
        <v>5962</v>
      </c>
      <c r="S18" s="11">
        <v>159</v>
      </c>
      <c r="T18" s="11">
        <v>52.41</v>
      </c>
      <c r="U18" s="35">
        <v>838.7</v>
      </c>
      <c r="V18" s="34">
        <v>453.15000000000003</v>
      </c>
      <c r="W18" s="34">
        <v>1344.26</v>
      </c>
      <c r="X18" s="30">
        <v>43163.304861111108</v>
      </c>
      <c r="Y18" s="30">
        <v>43164.008333333331</v>
      </c>
      <c r="Z18" s="31">
        <v>0.66666666666666663</v>
      </c>
      <c r="AA18" s="32">
        <v>43163.971527777772</v>
      </c>
      <c r="AB18" s="10" t="s">
        <v>123</v>
      </c>
      <c r="AC18" s="10">
        <v>53</v>
      </c>
      <c r="AD18" s="10">
        <v>0</v>
      </c>
      <c r="AE18" s="10">
        <v>1</v>
      </c>
      <c r="AF18" s="28" t="s">
        <v>97</v>
      </c>
    </row>
    <row r="19" spans="1:32" ht="14.25">
      <c r="A19" s="12">
        <v>43163</v>
      </c>
      <c r="B19" s="26">
        <v>0.31527777777777777</v>
      </c>
      <c r="C19" s="11" t="s">
        <v>65</v>
      </c>
      <c r="D19" s="13">
        <v>43164</v>
      </c>
      <c r="E19" s="27">
        <v>3.4027777777777775E-2</v>
      </c>
      <c r="F19" s="11" t="s">
        <v>65</v>
      </c>
      <c r="G19" s="11" t="s">
        <v>66</v>
      </c>
      <c r="H19" s="11" t="s">
        <v>124</v>
      </c>
      <c r="I19" s="15" t="s">
        <v>125</v>
      </c>
      <c r="J19" s="9" t="s">
        <v>18</v>
      </c>
      <c r="K19" s="10" t="s">
        <v>25</v>
      </c>
      <c r="L19" s="11" t="s">
        <v>26</v>
      </c>
      <c r="M19" s="11" t="s">
        <v>69</v>
      </c>
      <c r="N19" s="33">
        <v>1.5</v>
      </c>
      <c r="O19" s="11">
        <v>8</v>
      </c>
      <c r="P19" s="11">
        <v>8</v>
      </c>
      <c r="Q19" s="11">
        <v>3584</v>
      </c>
      <c r="R19" s="11">
        <v>3625</v>
      </c>
      <c r="S19" s="11">
        <v>41</v>
      </c>
      <c r="T19" s="11">
        <v>78.614999999999995</v>
      </c>
      <c r="U19" s="35">
        <v>838.7</v>
      </c>
      <c r="V19" s="34">
        <v>116.85000000000001</v>
      </c>
      <c r="W19" s="34">
        <v>1034.165</v>
      </c>
      <c r="X19" s="30">
        <v>43163.31527777778</v>
      </c>
      <c r="Y19" s="30">
        <v>43164.03402777778</v>
      </c>
      <c r="Z19" s="31">
        <v>0.66666666666666663</v>
      </c>
      <c r="AA19" s="32">
        <v>43163.981944444444</v>
      </c>
      <c r="AB19" s="10" t="s">
        <v>126</v>
      </c>
      <c r="AC19" s="10">
        <v>15</v>
      </c>
      <c r="AD19" s="10">
        <v>1</v>
      </c>
      <c r="AE19" s="10">
        <v>1.5</v>
      </c>
      <c r="AF19" s="28" t="s">
        <v>89</v>
      </c>
    </row>
    <row r="20" spans="1:32" ht="14.25">
      <c r="A20" s="12">
        <v>43163</v>
      </c>
      <c r="B20" s="26">
        <v>0.30763888888888891</v>
      </c>
      <c r="C20" s="11" t="s">
        <v>65</v>
      </c>
      <c r="D20" s="13">
        <v>43164</v>
      </c>
      <c r="E20" s="27">
        <v>1.1111111111111112E-2</v>
      </c>
      <c r="F20" s="11" t="s">
        <v>65</v>
      </c>
      <c r="G20" s="11" t="s">
        <v>66</v>
      </c>
      <c r="H20" s="11" t="s">
        <v>127</v>
      </c>
      <c r="I20" s="15" t="s">
        <v>128</v>
      </c>
      <c r="J20" s="9" t="s">
        <v>18</v>
      </c>
      <c r="K20" s="10" t="s">
        <v>24</v>
      </c>
      <c r="L20" s="11" t="s">
        <v>21</v>
      </c>
      <c r="M20" s="11" t="s">
        <v>69</v>
      </c>
      <c r="N20" s="33">
        <v>1</v>
      </c>
      <c r="O20" s="11"/>
      <c r="P20" s="11">
        <v>12</v>
      </c>
      <c r="Q20" s="11">
        <v>3658</v>
      </c>
      <c r="R20" s="11">
        <v>3695</v>
      </c>
      <c r="S20" s="11">
        <v>37</v>
      </c>
      <c r="T20" s="11">
        <v>52.41</v>
      </c>
      <c r="U20" s="35">
        <v>838.7</v>
      </c>
      <c r="V20" s="34">
        <v>105.45</v>
      </c>
      <c r="W20" s="34">
        <v>996.56000000000006</v>
      </c>
      <c r="X20" s="30">
        <v>43163.307638888888</v>
      </c>
      <c r="Y20" s="30">
        <v>43164.011111111111</v>
      </c>
      <c r="Z20" s="31">
        <v>0.66666666666666663</v>
      </c>
      <c r="AA20" s="32">
        <v>43163.974305555552</v>
      </c>
      <c r="AB20" s="10" t="s">
        <v>123</v>
      </c>
      <c r="AC20" s="10">
        <v>53</v>
      </c>
      <c r="AD20" s="10">
        <v>0</v>
      </c>
      <c r="AE20" s="10">
        <v>1</v>
      </c>
      <c r="AF20" s="28" t="s">
        <v>97</v>
      </c>
    </row>
    <row r="21" spans="1:32" ht="14.25">
      <c r="A21" s="12">
        <v>43163</v>
      </c>
      <c r="B21" s="26">
        <v>0.30763888888888891</v>
      </c>
      <c r="C21" s="11" t="s">
        <v>65</v>
      </c>
      <c r="D21" s="13">
        <v>43164</v>
      </c>
      <c r="E21" s="27">
        <v>1.7361111111111112E-2</v>
      </c>
      <c r="F21" s="11" t="s">
        <v>65</v>
      </c>
      <c r="G21" s="11" t="s">
        <v>66</v>
      </c>
      <c r="H21" s="11" t="s">
        <v>129</v>
      </c>
      <c r="I21" s="15" t="s">
        <v>130</v>
      </c>
      <c r="J21" s="9" t="s">
        <v>18</v>
      </c>
      <c r="K21" s="10" t="s">
        <v>28</v>
      </c>
      <c r="L21" s="11" t="s">
        <v>23</v>
      </c>
      <c r="M21" s="11" t="s">
        <v>69</v>
      </c>
      <c r="N21" s="33">
        <v>1.5</v>
      </c>
      <c r="O21" s="11">
        <v>10</v>
      </c>
      <c r="P21" s="11">
        <v>8</v>
      </c>
      <c r="Q21" s="11">
        <v>5724</v>
      </c>
      <c r="R21" s="11">
        <v>5770</v>
      </c>
      <c r="S21" s="11">
        <v>46</v>
      </c>
      <c r="T21" s="11">
        <v>78.614999999999995</v>
      </c>
      <c r="U21" s="35">
        <v>838.7</v>
      </c>
      <c r="V21" s="34">
        <v>131.1</v>
      </c>
      <c r="W21" s="34">
        <v>1048.415</v>
      </c>
      <c r="X21" s="30">
        <v>43163.307638888888</v>
      </c>
      <c r="Y21" s="30">
        <v>43164.017361111109</v>
      </c>
      <c r="Z21" s="31">
        <v>0.66666666666666663</v>
      </c>
      <c r="AA21" s="32">
        <v>43163.974305555552</v>
      </c>
      <c r="AB21" s="10" t="s">
        <v>131</v>
      </c>
      <c r="AC21" s="10">
        <v>2</v>
      </c>
      <c r="AD21" s="10">
        <v>1</v>
      </c>
      <c r="AE21" s="10">
        <v>1.5</v>
      </c>
      <c r="AF21" s="28" t="s">
        <v>89</v>
      </c>
    </row>
    <row r="22" spans="1:32" ht="14.25">
      <c r="A22" s="12">
        <v>43164</v>
      </c>
      <c r="B22" s="26">
        <v>0.30763888888888891</v>
      </c>
      <c r="C22" s="11" t="s">
        <v>65</v>
      </c>
      <c r="D22" s="13">
        <v>43165</v>
      </c>
      <c r="E22" s="27">
        <v>2.2916666666666669E-2</v>
      </c>
      <c r="F22" s="11" t="s">
        <v>65</v>
      </c>
      <c r="G22" s="11" t="s">
        <v>66</v>
      </c>
      <c r="H22" s="11" t="s">
        <v>132</v>
      </c>
      <c r="I22" s="15" t="s">
        <v>133</v>
      </c>
      <c r="J22" s="9" t="s">
        <v>18</v>
      </c>
      <c r="K22" s="10" t="s">
        <v>29</v>
      </c>
      <c r="L22" s="11" t="s">
        <v>22</v>
      </c>
      <c r="M22" s="11" t="s">
        <v>69</v>
      </c>
      <c r="N22" s="33">
        <v>1.5</v>
      </c>
      <c r="O22" s="11"/>
      <c r="P22" s="11">
        <v>11</v>
      </c>
      <c r="Q22" s="11">
        <v>5182</v>
      </c>
      <c r="R22" s="11">
        <v>5209</v>
      </c>
      <c r="S22" s="11">
        <v>27</v>
      </c>
      <c r="T22" s="11">
        <v>78.614999999999995</v>
      </c>
      <c r="U22" s="35">
        <v>838.7</v>
      </c>
      <c r="V22" s="34">
        <v>76.95</v>
      </c>
      <c r="W22" s="34">
        <v>994.2650000000001</v>
      </c>
      <c r="X22" s="30">
        <v>43164.307638888888</v>
      </c>
      <c r="Y22" s="30">
        <v>43165.022916666669</v>
      </c>
      <c r="Z22" s="31">
        <v>0.66666666666666663</v>
      </c>
      <c r="AA22" s="32">
        <v>43164.974305555552</v>
      </c>
      <c r="AB22" s="10" t="s">
        <v>88</v>
      </c>
      <c r="AC22" s="10">
        <v>10</v>
      </c>
      <c r="AD22" s="10">
        <v>1</v>
      </c>
      <c r="AE22" s="10">
        <v>1.5</v>
      </c>
      <c r="AF22" s="28" t="s">
        <v>89</v>
      </c>
    </row>
    <row r="23" spans="1:32" ht="14.25">
      <c r="A23" s="12">
        <v>43164</v>
      </c>
      <c r="B23" s="26">
        <v>0.2951388888888889</v>
      </c>
      <c r="C23" s="11" t="s">
        <v>65</v>
      </c>
      <c r="D23" s="13">
        <v>43165</v>
      </c>
      <c r="E23" s="27">
        <v>3.6111111111111115E-2</v>
      </c>
      <c r="F23" s="11" t="s">
        <v>65</v>
      </c>
      <c r="G23" s="11" t="s">
        <v>66</v>
      </c>
      <c r="H23" s="11" t="s">
        <v>134</v>
      </c>
      <c r="I23" s="15" t="s">
        <v>135</v>
      </c>
      <c r="J23" s="9" t="s">
        <v>18</v>
      </c>
      <c r="K23" s="10" t="s">
        <v>27</v>
      </c>
      <c r="L23" s="11" t="s">
        <v>19</v>
      </c>
      <c r="M23" s="11" t="s">
        <v>69</v>
      </c>
      <c r="N23" s="33">
        <v>2</v>
      </c>
      <c r="O23" s="11">
        <v>5</v>
      </c>
      <c r="P23" s="11">
        <v>10</v>
      </c>
      <c r="Q23" s="11">
        <v>5962</v>
      </c>
      <c r="R23" s="11">
        <v>6060</v>
      </c>
      <c r="S23" s="11">
        <v>98</v>
      </c>
      <c r="T23" s="11">
        <v>104.82</v>
      </c>
      <c r="U23" s="35">
        <v>838.7</v>
      </c>
      <c r="V23" s="34">
        <v>279.3</v>
      </c>
      <c r="W23" s="34">
        <v>1222.82</v>
      </c>
      <c r="X23" s="30">
        <v>43164.295138888891</v>
      </c>
      <c r="Y23" s="30">
        <v>43165.036111111112</v>
      </c>
      <c r="Z23" s="31">
        <v>0.66666666666666663</v>
      </c>
      <c r="AA23" s="32">
        <v>43164.961805555555</v>
      </c>
      <c r="AB23" s="10" t="s">
        <v>136</v>
      </c>
      <c r="AC23" s="10">
        <v>47</v>
      </c>
      <c r="AD23" s="10">
        <v>1</v>
      </c>
      <c r="AE23" s="10">
        <v>2</v>
      </c>
      <c r="AF23" s="28" t="s">
        <v>78</v>
      </c>
    </row>
    <row r="24" spans="1:32" ht="14.25">
      <c r="A24" s="12">
        <v>43164</v>
      </c>
      <c r="B24" s="26">
        <v>0.29930555555555555</v>
      </c>
      <c r="C24" s="11" t="s">
        <v>65</v>
      </c>
      <c r="D24" s="13">
        <v>43165</v>
      </c>
      <c r="E24" s="27">
        <v>2.7083333333333334E-2</v>
      </c>
      <c r="F24" s="11" t="s">
        <v>65</v>
      </c>
      <c r="G24" s="11" t="s">
        <v>66</v>
      </c>
      <c r="H24" s="11" t="s">
        <v>137</v>
      </c>
      <c r="I24" s="15" t="s">
        <v>138</v>
      </c>
      <c r="J24" s="9" t="s">
        <v>18</v>
      </c>
      <c r="K24" s="10" t="s">
        <v>25</v>
      </c>
      <c r="L24" s="11" t="s">
        <v>26</v>
      </c>
      <c r="M24" s="11" t="s">
        <v>69</v>
      </c>
      <c r="N24" s="33">
        <v>1.5</v>
      </c>
      <c r="O24" s="11">
        <v>8</v>
      </c>
      <c r="P24" s="11">
        <v>8</v>
      </c>
      <c r="Q24" s="11">
        <v>3625</v>
      </c>
      <c r="R24" s="11">
        <v>3752</v>
      </c>
      <c r="S24" s="11">
        <v>127</v>
      </c>
      <c r="T24" s="11">
        <v>78.614999999999995</v>
      </c>
      <c r="U24" s="35">
        <v>838.7</v>
      </c>
      <c r="V24" s="34">
        <v>361.95</v>
      </c>
      <c r="W24" s="34">
        <v>1279.2650000000001</v>
      </c>
      <c r="X24" s="30">
        <v>43164.299305555556</v>
      </c>
      <c r="Y24" s="30">
        <v>43165.027083333334</v>
      </c>
      <c r="Z24" s="31">
        <v>0.66666666666666663</v>
      </c>
      <c r="AA24" s="32">
        <v>43164.96597222222</v>
      </c>
      <c r="AB24" s="10" t="s">
        <v>139</v>
      </c>
      <c r="AC24" s="10">
        <v>28</v>
      </c>
      <c r="AD24" s="10">
        <v>1</v>
      </c>
      <c r="AE24" s="10">
        <v>1.5</v>
      </c>
      <c r="AF24" s="28" t="s">
        <v>89</v>
      </c>
    </row>
    <row r="25" spans="1:32" ht="14.25">
      <c r="A25" s="12">
        <v>43164</v>
      </c>
      <c r="B25" s="26">
        <v>0.30833333333333335</v>
      </c>
      <c r="C25" s="11" t="s">
        <v>65</v>
      </c>
      <c r="D25" s="13">
        <v>43165</v>
      </c>
      <c r="E25" s="27">
        <v>1.5277777777777777E-2</v>
      </c>
      <c r="F25" s="11" t="s">
        <v>65</v>
      </c>
      <c r="G25" s="11" t="s">
        <v>66</v>
      </c>
      <c r="H25" s="11" t="s">
        <v>140</v>
      </c>
      <c r="I25" s="15" t="s">
        <v>141</v>
      </c>
      <c r="J25" s="9" t="s">
        <v>18</v>
      </c>
      <c r="K25" s="10" t="s">
        <v>24</v>
      </c>
      <c r="L25" s="11" t="s">
        <v>23</v>
      </c>
      <c r="M25" s="11" t="s">
        <v>69</v>
      </c>
      <c r="N25" s="33">
        <v>1</v>
      </c>
      <c r="O25" s="11">
        <v>1</v>
      </c>
      <c r="P25" s="11">
        <v>9</v>
      </c>
      <c r="Q25" s="11">
        <v>3695</v>
      </c>
      <c r="R25" s="11">
        <v>3743</v>
      </c>
      <c r="S25" s="11">
        <v>48</v>
      </c>
      <c r="T25" s="11">
        <v>52.41</v>
      </c>
      <c r="U25" s="35">
        <v>838.7</v>
      </c>
      <c r="V25" s="34">
        <v>136.80000000000001</v>
      </c>
      <c r="W25" s="34">
        <v>1027.9100000000001</v>
      </c>
      <c r="X25" s="30">
        <v>43164.308333333334</v>
      </c>
      <c r="Y25" s="30">
        <v>43165.015277777777</v>
      </c>
      <c r="Z25" s="31">
        <v>0.66666666666666663</v>
      </c>
      <c r="AA25" s="32">
        <v>43164.974999999999</v>
      </c>
      <c r="AB25" s="10" t="s">
        <v>142</v>
      </c>
      <c r="AC25" s="10">
        <v>58</v>
      </c>
      <c r="AD25" s="10">
        <v>0</v>
      </c>
      <c r="AE25" s="10">
        <v>1</v>
      </c>
      <c r="AF25" s="28" t="s">
        <v>97</v>
      </c>
    </row>
    <row r="26" spans="1:32" ht="14.25">
      <c r="A26" s="12">
        <v>43164</v>
      </c>
      <c r="B26" s="26">
        <v>0.2951388888888889</v>
      </c>
      <c r="C26" s="11" t="s">
        <v>65</v>
      </c>
      <c r="D26" s="13">
        <v>43165</v>
      </c>
      <c r="E26" s="27">
        <v>4.9999999999999996E-2</v>
      </c>
      <c r="F26" s="11" t="s">
        <v>65</v>
      </c>
      <c r="G26" s="11" t="s">
        <v>66</v>
      </c>
      <c r="H26" s="11" t="s">
        <v>143</v>
      </c>
      <c r="I26" s="15" t="s">
        <v>135</v>
      </c>
      <c r="J26" s="9" t="s">
        <v>18</v>
      </c>
      <c r="K26" s="10" t="s">
        <v>28</v>
      </c>
      <c r="L26" s="11" t="s">
        <v>20</v>
      </c>
      <c r="M26" s="11" t="s">
        <v>69</v>
      </c>
      <c r="N26" s="33">
        <v>2.5</v>
      </c>
      <c r="O26" s="11"/>
      <c r="P26" s="11">
        <v>10</v>
      </c>
      <c r="Q26" s="11">
        <v>5770</v>
      </c>
      <c r="R26" s="11">
        <v>5809</v>
      </c>
      <c r="S26" s="11">
        <v>39</v>
      </c>
      <c r="T26" s="11">
        <v>131.02499999999998</v>
      </c>
      <c r="U26" s="35">
        <v>838.7</v>
      </c>
      <c r="V26" s="34">
        <v>111.15</v>
      </c>
      <c r="W26" s="34">
        <v>1080.875</v>
      </c>
      <c r="X26" s="30">
        <v>43164.295138888891</v>
      </c>
      <c r="Y26" s="30">
        <v>43165.05</v>
      </c>
      <c r="Z26" s="31">
        <v>0.66666666666666663</v>
      </c>
      <c r="AA26" s="32">
        <v>43164.961805555555</v>
      </c>
      <c r="AB26" s="10" t="s">
        <v>144</v>
      </c>
      <c r="AC26" s="10">
        <v>7</v>
      </c>
      <c r="AD26" s="10">
        <v>2</v>
      </c>
      <c r="AE26" s="10">
        <v>2.5</v>
      </c>
      <c r="AF26" s="28" t="s">
        <v>82</v>
      </c>
    </row>
    <row r="27" spans="1:32" ht="14.25">
      <c r="A27" s="12">
        <v>43165</v>
      </c>
      <c r="B27" s="26">
        <v>0.3</v>
      </c>
      <c r="C27" s="11" t="s">
        <v>65</v>
      </c>
      <c r="D27" s="13">
        <v>43166</v>
      </c>
      <c r="E27" s="27">
        <v>2.1527777777777781E-2</v>
      </c>
      <c r="F27" s="11" t="s">
        <v>65</v>
      </c>
      <c r="G27" s="11" t="s">
        <v>66</v>
      </c>
      <c r="H27" s="11" t="s">
        <v>145</v>
      </c>
      <c r="I27" s="15" t="s">
        <v>146</v>
      </c>
      <c r="J27" s="9" t="s">
        <v>18</v>
      </c>
      <c r="K27" s="10" t="s">
        <v>29</v>
      </c>
      <c r="L27" s="11" t="s">
        <v>22</v>
      </c>
      <c r="M27" s="11" t="s">
        <v>69</v>
      </c>
      <c r="N27" s="33">
        <v>1.5</v>
      </c>
      <c r="O27" s="11">
        <v>9</v>
      </c>
      <c r="P27" s="11">
        <v>9</v>
      </c>
      <c r="Q27" s="11">
        <v>5209</v>
      </c>
      <c r="R27" s="11">
        <v>5359</v>
      </c>
      <c r="S27" s="11">
        <v>150</v>
      </c>
      <c r="T27" s="11">
        <v>78.614999999999995</v>
      </c>
      <c r="U27" s="35">
        <v>838.7</v>
      </c>
      <c r="V27" s="34">
        <v>427.5</v>
      </c>
      <c r="W27" s="34">
        <v>1344.8150000000001</v>
      </c>
      <c r="X27" s="30">
        <v>43165.3</v>
      </c>
      <c r="Y27" s="30">
        <v>43166.021527777775</v>
      </c>
      <c r="Z27" s="31">
        <v>0.66666666666666663</v>
      </c>
      <c r="AA27" s="32">
        <v>43165.966666666667</v>
      </c>
      <c r="AB27" s="10" t="s">
        <v>147</v>
      </c>
      <c r="AC27" s="10">
        <v>19</v>
      </c>
      <c r="AD27" s="10">
        <v>1</v>
      </c>
      <c r="AE27" s="10">
        <v>1.5</v>
      </c>
      <c r="AF27" s="28" t="s">
        <v>89</v>
      </c>
    </row>
    <row r="28" spans="1:32" ht="14.25">
      <c r="A28" s="12">
        <v>43165</v>
      </c>
      <c r="B28" s="26">
        <v>0.30416666666666664</v>
      </c>
      <c r="C28" s="11" t="s">
        <v>65</v>
      </c>
      <c r="D28" s="13">
        <v>43166</v>
      </c>
      <c r="E28" s="27">
        <v>2.1527777777777781E-2</v>
      </c>
      <c r="F28" s="11" t="s">
        <v>65</v>
      </c>
      <c r="G28" s="11" t="s">
        <v>66</v>
      </c>
      <c r="H28" s="22" t="s">
        <v>148</v>
      </c>
      <c r="I28" s="15" t="s">
        <v>149</v>
      </c>
      <c r="J28" s="9" t="s">
        <v>18</v>
      </c>
      <c r="K28" s="10" t="s">
        <v>27</v>
      </c>
      <c r="L28" s="11" t="s">
        <v>19</v>
      </c>
      <c r="M28" s="11" t="s">
        <v>69</v>
      </c>
      <c r="N28" s="33">
        <v>1.5</v>
      </c>
      <c r="O28" s="11"/>
      <c r="P28" s="11">
        <v>14</v>
      </c>
      <c r="Q28" s="11">
        <v>6060</v>
      </c>
      <c r="R28" s="11">
        <v>6099</v>
      </c>
      <c r="S28" s="11">
        <v>39</v>
      </c>
      <c r="T28" s="11">
        <v>78.614999999999995</v>
      </c>
      <c r="U28" s="35">
        <v>838.7</v>
      </c>
      <c r="V28" s="34">
        <v>111.15</v>
      </c>
      <c r="W28" s="34">
        <v>1028.4650000000001</v>
      </c>
      <c r="X28" s="30">
        <v>43165.304166666669</v>
      </c>
      <c r="Y28" s="30">
        <v>43166.021527777775</v>
      </c>
      <c r="Z28" s="31">
        <v>0.66666666666666663</v>
      </c>
      <c r="AA28" s="32">
        <v>43165.970833333333</v>
      </c>
      <c r="AB28" s="10" t="s">
        <v>150</v>
      </c>
      <c r="AC28" s="10">
        <v>13</v>
      </c>
      <c r="AD28" s="10">
        <v>1</v>
      </c>
      <c r="AE28" s="10">
        <v>1.5</v>
      </c>
      <c r="AF28" s="28" t="s">
        <v>89</v>
      </c>
    </row>
    <row r="29" spans="1:32" ht="14.25">
      <c r="A29" s="12">
        <v>43165</v>
      </c>
      <c r="B29" s="26">
        <v>0.31736111111111115</v>
      </c>
      <c r="C29" s="11" t="s">
        <v>65</v>
      </c>
      <c r="D29" s="13">
        <v>43166</v>
      </c>
      <c r="E29" s="27">
        <v>2.0833333333333333E-3</v>
      </c>
      <c r="F29" s="11" t="s">
        <v>65</v>
      </c>
      <c r="G29" s="11" t="s">
        <v>66</v>
      </c>
      <c r="H29" s="22" t="s">
        <v>151</v>
      </c>
      <c r="I29" s="15" t="s">
        <v>152</v>
      </c>
      <c r="J29" s="9" t="s">
        <v>18</v>
      </c>
      <c r="K29" s="10" t="s">
        <v>25</v>
      </c>
      <c r="L29" s="11" t="s">
        <v>26</v>
      </c>
      <c r="M29" s="11" t="s">
        <v>69</v>
      </c>
      <c r="N29" s="33">
        <v>0.5</v>
      </c>
      <c r="O29" s="11"/>
      <c r="P29" s="11">
        <v>9</v>
      </c>
      <c r="Q29" s="11">
        <v>3752</v>
      </c>
      <c r="R29" s="11">
        <v>3780</v>
      </c>
      <c r="S29" s="11">
        <v>28</v>
      </c>
      <c r="T29" s="11">
        <v>26.204999999999998</v>
      </c>
      <c r="U29" s="35">
        <v>838.7</v>
      </c>
      <c r="V29" s="34">
        <v>79.8</v>
      </c>
      <c r="W29" s="34">
        <v>944.70500000000004</v>
      </c>
      <c r="X29" s="30">
        <v>43165.317361111112</v>
      </c>
      <c r="Y29" s="30">
        <v>43166.002083333333</v>
      </c>
      <c r="Z29" s="31">
        <v>0.66666666666666663</v>
      </c>
      <c r="AA29" s="32">
        <v>43165.984027777777</v>
      </c>
      <c r="AB29" s="10" t="s">
        <v>153</v>
      </c>
      <c r="AC29" s="10">
        <v>26</v>
      </c>
      <c r="AD29" s="10">
        <v>0</v>
      </c>
      <c r="AE29" s="10">
        <v>0.5</v>
      </c>
      <c r="AF29" s="28" t="s">
        <v>93</v>
      </c>
    </row>
    <row r="30" spans="1:32" ht="14.25">
      <c r="A30" s="12">
        <v>43165</v>
      </c>
      <c r="B30" s="26">
        <v>0.31111111111111112</v>
      </c>
      <c r="C30" s="11" t="s">
        <v>65</v>
      </c>
      <c r="D30" s="13">
        <v>43166</v>
      </c>
      <c r="E30" s="27">
        <v>1.5972222222222224E-2</v>
      </c>
      <c r="F30" s="11" t="s">
        <v>65</v>
      </c>
      <c r="G30" s="11" t="s">
        <v>66</v>
      </c>
      <c r="H30" s="22" t="s">
        <v>154</v>
      </c>
      <c r="I30" s="15" t="s">
        <v>155</v>
      </c>
      <c r="J30" s="9" t="s">
        <v>18</v>
      </c>
      <c r="K30" s="10" t="s">
        <v>24</v>
      </c>
      <c r="L30" s="11" t="s">
        <v>23</v>
      </c>
      <c r="M30" s="11" t="s">
        <v>69</v>
      </c>
      <c r="N30" s="33">
        <v>1</v>
      </c>
      <c r="O30" s="11"/>
      <c r="P30" s="11">
        <v>9</v>
      </c>
      <c r="Q30" s="11">
        <v>3743</v>
      </c>
      <c r="R30" s="11">
        <v>3769</v>
      </c>
      <c r="S30" s="11">
        <v>26</v>
      </c>
      <c r="T30" s="11">
        <v>52.41</v>
      </c>
      <c r="U30" s="35">
        <v>838.7</v>
      </c>
      <c r="V30" s="34">
        <v>74.100000000000009</v>
      </c>
      <c r="W30" s="34">
        <v>965.21</v>
      </c>
      <c r="X30" s="30">
        <v>43165.311111111114</v>
      </c>
      <c r="Y30" s="30">
        <v>43166.015972222223</v>
      </c>
      <c r="Z30" s="31">
        <v>0.66666666666666663</v>
      </c>
      <c r="AA30" s="32">
        <v>43165.977777777778</v>
      </c>
      <c r="AB30" s="10" t="s">
        <v>96</v>
      </c>
      <c r="AC30" s="10">
        <v>55</v>
      </c>
      <c r="AD30" s="10">
        <v>0</v>
      </c>
      <c r="AE30" s="10">
        <v>1</v>
      </c>
      <c r="AF30" s="28" t="s">
        <v>97</v>
      </c>
    </row>
    <row r="31" spans="1:32" ht="14.25">
      <c r="A31" s="12">
        <v>43165</v>
      </c>
      <c r="B31" s="26">
        <v>0.30277777777777776</v>
      </c>
      <c r="C31" s="11" t="s">
        <v>65</v>
      </c>
      <c r="D31" s="13">
        <v>43166</v>
      </c>
      <c r="E31" s="27">
        <v>3.9583333333333331E-2</v>
      </c>
      <c r="F31" s="11" t="s">
        <v>65</v>
      </c>
      <c r="G31" s="11" t="s">
        <v>66</v>
      </c>
      <c r="H31" s="22" t="s">
        <v>156</v>
      </c>
      <c r="I31" s="15" t="s">
        <v>157</v>
      </c>
      <c r="J31" s="9" t="s">
        <v>18</v>
      </c>
      <c r="K31" s="10" t="s">
        <v>28</v>
      </c>
      <c r="L31" s="11" t="s">
        <v>20</v>
      </c>
      <c r="M31" s="11" t="s">
        <v>69</v>
      </c>
      <c r="N31" s="33">
        <v>2</v>
      </c>
      <c r="O31" s="11">
        <v>3</v>
      </c>
      <c r="P31" s="11">
        <v>11</v>
      </c>
      <c r="Q31" s="11">
        <v>5809</v>
      </c>
      <c r="R31" s="11">
        <v>5898</v>
      </c>
      <c r="S31" s="11">
        <v>89</v>
      </c>
      <c r="T31" s="11">
        <v>104.82</v>
      </c>
      <c r="U31" s="35">
        <v>838.7</v>
      </c>
      <c r="V31" s="34">
        <v>253.65</v>
      </c>
      <c r="W31" s="34">
        <v>1197.17</v>
      </c>
      <c r="X31" s="30">
        <v>43165.302777777775</v>
      </c>
      <c r="Y31" s="30">
        <v>43166.039583333331</v>
      </c>
      <c r="Z31" s="31">
        <v>0.66666666666666663</v>
      </c>
      <c r="AA31" s="32">
        <v>43165.969444444439</v>
      </c>
      <c r="AB31" s="10" t="s">
        <v>158</v>
      </c>
      <c r="AC31" s="10">
        <v>41</v>
      </c>
      <c r="AD31" s="10">
        <v>1</v>
      </c>
      <c r="AE31" s="10">
        <v>2</v>
      </c>
      <c r="AF31" s="28" t="s">
        <v>78</v>
      </c>
    </row>
    <row r="32" spans="1:32" ht="14.25">
      <c r="A32" s="12">
        <v>43166</v>
      </c>
      <c r="B32" s="26">
        <v>0.31944444444444448</v>
      </c>
      <c r="C32" s="11" t="s">
        <v>65</v>
      </c>
      <c r="D32" s="13">
        <v>43167</v>
      </c>
      <c r="E32" s="27">
        <v>2.8472222222222222E-2</v>
      </c>
      <c r="F32" s="11" t="s">
        <v>65</v>
      </c>
      <c r="G32" s="11" t="s">
        <v>66</v>
      </c>
      <c r="H32" s="22" t="s">
        <v>159</v>
      </c>
      <c r="I32" s="15" t="s">
        <v>160</v>
      </c>
      <c r="J32" s="10" t="s">
        <v>18</v>
      </c>
      <c r="K32" s="10" t="s">
        <v>29</v>
      </c>
      <c r="L32" s="11" t="s">
        <v>22</v>
      </c>
      <c r="M32" s="11" t="s">
        <v>69</v>
      </c>
      <c r="N32" s="33">
        <v>1</v>
      </c>
      <c r="O32" s="11">
        <v>3</v>
      </c>
      <c r="P32" s="11">
        <v>9</v>
      </c>
      <c r="Q32" s="11">
        <v>5359</v>
      </c>
      <c r="R32" s="11">
        <v>5442</v>
      </c>
      <c r="S32" s="11">
        <v>83</v>
      </c>
      <c r="T32" s="11">
        <v>52.41</v>
      </c>
      <c r="U32" s="35">
        <v>838.7</v>
      </c>
      <c r="V32" s="34">
        <v>236.55</v>
      </c>
      <c r="W32" s="34">
        <v>1127.6600000000001</v>
      </c>
      <c r="X32" s="30">
        <v>43166.319444444445</v>
      </c>
      <c r="Y32" s="30">
        <v>43167.02847222222</v>
      </c>
      <c r="Z32" s="31">
        <v>0.66666666666666663</v>
      </c>
      <c r="AA32" s="32">
        <v>43166.986111111109</v>
      </c>
      <c r="AB32" s="10" t="s">
        <v>161</v>
      </c>
      <c r="AC32" s="10">
        <v>1</v>
      </c>
      <c r="AD32" s="10">
        <v>1</v>
      </c>
      <c r="AE32" s="10">
        <v>1</v>
      </c>
      <c r="AF32" s="28" t="s">
        <v>97</v>
      </c>
    </row>
    <row r="33" spans="1:32" ht="14.25">
      <c r="A33" s="12">
        <v>43166</v>
      </c>
      <c r="B33" s="26">
        <v>0.30416666666666664</v>
      </c>
      <c r="C33" s="11" t="s">
        <v>65</v>
      </c>
      <c r="D33" s="13">
        <v>43167</v>
      </c>
      <c r="E33" s="27">
        <v>1.0416666666666666E-2</v>
      </c>
      <c r="F33" s="11" t="s">
        <v>65</v>
      </c>
      <c r="G33" s="11" t="s">
        <v>66</v>
      </c>
      <c r="H33" s="22" t="s">
        <v>162</v>
      </c>
      <c r="I33" s="15" t="s">
        <v>163</v>
      </c>
      <c r="J33" s="10" t="s">
        <v>18</v>
      </c>
      <c r="K33" s="10" t="s">
        <v>27</v>
      </c>
      <c r="L33" s="11" t="s">
        <v>19</v>
      </c>
      <c r="M33" s="11" t="s">
        <v>69</v>
      </c>
      <c r="N33" s="33">
        <v>1</v>
      </c>
      <c r="O33" s="11"/>
      <c r="P33" s="11">
        <v>10</v>
      </c>
      <c r="Q33" s="11">
        <v>6099</v>
      </c>
      <c r="R33" s="11">
        <v>6127</v>
      </c>
      <c r="S33" s="11">
        <v>28</v>
      </c>
      <c r="T33" s="11">
        <v>52.41</v>
      </c>
      <c r="U33" s="35">
        <v>838.7</v>
      </c>
      <c r="V33" s="34">
        <v>79.8</v>
      </c>
      <c r="W33" s="34">
        <v>970.91</v>
      </c>
      <c r="X33" s="30">
        <v>43166.304166666669</v>
      </c>
      <c r="Y33" s="30">
        <v>43167.010416666664</v>
      </c>
      <c r="Z33" s="31">
        <v>0.66666666666666663</v>
      </c>
      <c r="AA33" s="32">
        <v>43166.970833333333</v>
      </c>
      <c r="AB33" s="10" t="s">
        <v>164</v>
      </c>
      <c r="AC33" s="10">
        <v>57</v>
      </c>
      <c r="AD33" s="10">
        <v>0</v>
      </c>
      <c r="AE33" s="10">
        <v>1</v>
      </c>
      <c r="AF33" s="28" t="s">
        <v>97</v>
      </c>
    </row>
    <row r="34" spans="1:32" ht="14.25">
      <c r="A34" s="12">
        <v>43166</v>
      </c>
      <c r="B34" s="26">
        <v>0.3215277777777778</v>
      </c>
      <c r="C34" s="11" t="s">
        <v>65</v>
      </c>
      <c r="D34" s="13">
        <v>43167</v>
      </c>
      <c r="E34" s="27">
        <v>2.2222222222222223E-2</v>
      </c>
      <c r="F34" s="11" t="s">
        <v>65</v>
      </c>
      <c r="G34" s="11" t="s">
        <v>66</v>
      </c>
      <c r="H34" s="22" t="s">
        <v>165</v>
      </c>
      <c r="I34" s="15" t="s">
        <v>166</v>
      </c>
      <c r="J34" s="10" t="s">
        <v>18</v>
      </c>
      <c r="K34" s="10" t="s">
        <v>25</v>
      </c>
      <c r="L34" s="11" t="s">
        <v>26</v>
      </c>
      <c r="M34" s="11" t="s">
        <v>69</v>
      </c>
      <c r="N34" s="33">
        <v>1</v>
      </c>
      <c r="O34" s="11"/>
      <c r="P34" s="11">
        <v>11</v>
      </c>
      <c r="Q34" s="11">
        <v>3780</v>
      </c>
      <c r="R34" s="11">
        <v>3818</v>
      </c>
      <c r="S34" s="11">
        <v>38</v>
      </c>
      <c r="T34" s="11">
        <v>52.41</v>
      </c>
      <c r="U34" s="35">
        <v>838.7</v>
      </c>
      <c r="V34" s="34">
        <v>108.3</v>
      </c>
      <c r="W34" s="34">
        <v>999.41</v>
      </c>
      <c r="X34" s="30">
        <v>43166.321527777778</v>
      </c>
      <c r="Y34" s="30">
        <v>43167.022222222222</v>
      </c>
      <c r="Z34" s="31">
        <v>0.66666666666666663</v>
      </c>
      <c r="AA34" s="32">
        <v>43166.988194444442</v>
      </c>
      <c r="AB34" s="10" t="s">
        <v>167</v>
      </c>
      <c r="AC34" s="10">
        <v>49</v>
      </c>
      <c r="AD34" s="10">
        <v>0</v>
      </c>
      <c r="AE34" s="10">
        <v>1</v>
      </c>
      <c r="AF34" s="28" t="s">
        <v>97</v>
      </c>
    </row>
    <row r="35" spans="1:32" ht="14.25">
      <c r="A35" s="12">
        <v>43166</v>
      </c>
      <c r="B35" s="26">
        <v>0.31597222222222221</v>
      </c>
      <c r="C35" s="11" t="s">
        <v>65</v>
      </c>
      <c r="D35" s="13">
        <v>43166</v>
      </c>
      <c r="E35" s="27">
        <v>0.99097222222222225</v>
      </c>
      <c r="F35" s="11" t="s">
        <v>65</v>
      </c>
      <c r="G35" s="11" t="s">
        <v>66</v>
      </c>
      <c r="H35" s="22" t="s">
        <v>168</v>
      </c>
      <c r="I35" s="15" t="s">
        <v>169</v>
      </c>
      <c r="J35" s="10" t="s">
        <v>18</v>
      </c>
      <c r="K35" s="10" t="s">
        <v>24</v>
      </c>
      <c r="L35" s="11" t="s">
        <v>23</v>
      </c>
      <c r="M35" s="11" t="s">
        <v>69</v>
      </c>
      <c r="N35" s="33">
        <v>0.5</v>
      </c>
      <c r="O35" s="11">
        <v>8</v>
      </c>
      <c r="P35" s="11">
        <v>8</v>
      </c>
      <c r="Q35" s="11">
        <v>3769</v>
      </c>
      <c r="R35" s="11">
        <v>3937</v>
      </c>
      <c r="S35" s="11">
        <v>168</v>
      </c>
      <c r="T35" s="11">
        <v>26.204999999999998</v>
      </c>
      <c r="U35" s="35">
        <v>838.7</v>
      </c>
      <c r="V35" s="34">
        <v>478.8</v>
      </c>
      <c r="W35" s="34">
        <v>1343.7050000000002</v>
      </c>
      <c r="X35" s="30">
        <v>43166.315972222219</v>
      </c>
      <c r="Y35" s="30">
        <v>43166.990972222222</v>
      </c>
      <c r="Z35" s="31">
        <v>0.66666666666666663</v>
      </c>
      <c r="AA35" s="32">
        <v>43166.982638888883</v>
      </c>
      <c r="AB35" s="10" t="s">
        <v>170</v>
      </c>
      <c r="AC35" s="10">
        <v>12</v>
      </c>
      <c r="AD35" s="10">
        <v>0</v>
      </c>
      <c r="AE35" s="10">
        <v>0.5</v>
      </c>
      <c r="AF35" s="28" t="s">
        <v>93</v>
      </c>
    </row>
    <row r="36" spans="1:32" ht="14.25">
      <c r="A36" s="12">
        <v>43166</v>
      </c>
      <c r="B36" s="26">
        <v>0.30138888888888887</v>
      </c>
      <c r="C36" s="11" t="s">
        <v>65</v>
      </c>
      <c r="D36" s="13">
        <v>43167</v>
      </c>
      <c r="E36" s="27">
        <v>2.0833333333333332E-2</v>
      </c>
      <c r="F36" s="11" t="s">
        <v>65</v>
      </c>
      <c r="G36" s="11" t="s">
        <v>66</v>
      </c>
      <c r="H36" s="22" t="s">
        <v>171</v>
      </c>
      <c r="I36" s="15" t="s">
        <v>172</v>
      </c>
      <c r="J36" s="10" t="s">
        <v>18</v>
      </c>
      <c r="K36" s="10" t="s">
        <v>28</v>
      </c>
      <c r="L36" s="11" t="s">
        <v>20</v>
      </c>
      <c r="M36" s="11" t="s">
        <v>69</v>
      </c>
      <c r="N36" s="33">
        <v>1.5</v>
      </c>
      <c r="O36" s="11"/>
      <c r="P36" s="11">
        <v>12</v>
      </c>
      <c r="Q36" s="11">
        <v>5898</v>
      </c>
      <c r="R36" s="11">
        <v>5930</v>
      </c>
      <c r="S36" s="11">
        <v>32</v>
      </c>
      <c r="T36" s="11">
        <v>78.614999999999995</v>
      </c>
      <c r="U36" s="35">
        <v>838.7</v>
      </c>
      <c r="V36" s="34">
        <v>91.2</v>
      </c>
      <c r="W36" s="34">
        <v>1008.5150000000001</v>
      </c>
      <c r="X36" s="30">
        <v>43166.301388888889</v>
      </c>
      <c r="Y36" s="30">
        <v>43167.020833333336</v>
      </c>
      <c r="Z36" s="31">
        <v>0.66666666666666663</v>
      </c>
      <c r="AA36" s="32">
        <v>43166.968055555553</v>
      </c>
      <c r="AB36" s="10" t="s">
        <v>173</v>
      </c>
      <c r="AC36" s="10">
        <v>16</v>
      </c>
      <c r="AD36" s="10">
        <v>1</v>
      </c>
      <c r="AE36" s="10">
        <v>1.5</v>
      </c>
      <c r="AF36" s="28" t="s">
        <v>89</v>
      </c>
    </row>
    <row r="37" spans="1:32" ht="14.25">
      <c r="A37" s="12">
        <v>43167</v>
      </c>
      <c r="B37" s="26">
        <v>0.31597222222222221</v>
      </c>
      <c r="C37" s="11" t="s">
        <v>65</v>
      </c>
      <c r="D37" s="13">
        <v>43168</v>
      </c>
      <c r="E37" s="27">
        <v>1.6666666666666666E-2</v>
      </c>
      <c r="F37" s="11" t="s">
        <v>65</v>
      </c>
      <c r="G37" s="11" t="s">
        <v>66</v>
      </c>
      <c r="H37" s="22" t="s">
        <v>174</v>
      </c>
      <c r="I37" s="15" t="s">
        <v>175</v>
      </c>
      <c r="J37" s="10" t="s">
        <v>18</v>
      </c>
      <c r="K37" s="10" t="s">
        <v>29</v>
      </c>
      <c r="L37" s="11" t="s">
        <v>22</v>
      </c>
      <c r="M37" s="11" t="s">
        <v>69</v>
      </c>
      <c r="N37" s="33">
        <v>1</v>
      </c>
      <c r="O37" s="11"/>
      <c r="P37" s="11">
        <v>12</v>
      </c>
      <c r="Q37" s="11">
        <v>5442</v>
      </c>
      <c r="R37" s="11">
        <v>5482</v>
      </c>
      <c r="S37" s="11">
        <v>40</v>
      </c>
      <c r="T37" s="11">
        <v>52.41</v>
      </c>
      <c r="U37" s="35">
        <v>838.7</v>
      </c>
      <c r="V37" s="34">
        <v>114</v>
      </c>
      <c r="W37" s="34">
        <v>1005.11</v>
      </c>
      <c r="X37" s="30">
        <v>43167.315972222219</v>
      </c>
      <c r="Y37" s="30">
        <v>43168.01666666667</v>
      </c>
      <c r="Z37" s="31">
        <v>0.66666666666666663</v>
      </c>
      <c r="AA37" s="32">
        <v>43167.982638888883</v>
      </c>
      <c r="AB37" s="10" t="s">
        <v>167</v>
      </c>
      <c r="AC37" s="10">
        <v>49</v>
      </c>
      <c r="AD37" s="10">
        <v>0</v>
      </c>
      <c r="AE37" s="10">
        <v>1</v>
      </c>
      <c r="AF37" s="28" t="s">
        <v>97</v>
      </c>
    </row>
    <row r="38" spans="1:32" ht="14.25">
      <c r="A38" s="12">
        <v>43167</v>
      </c>
      <c r="B38" s="26">
        <v>0.31319444444444444</v>
      </c>
      <c r="C38" s="11" t="s">
        <v>65</v>
      </c>
      <c r="D38" s="13">
        <v>43168</v>
      </c>
      <c r="E38" s="27">
        <v>2.9166666666666664E-2</v>
      </c>
      <c r="F38" s="11" t="s">
        <v>65</v>
      </c>
      <c r="G38" s="11" t="s">
        <v>66</v>
      </c>
      <c r="H38" s="22" t="s">
        <v>176</v>
      </c>
      <c r="I38" s="15" t="s">
        <v>177</v>
      </c>
      <c r="J38" s="10" t="s">
        <v>18</v>
      </c>
      <c r="K38" s="10" t="s">
        <v>27</v>
      </c>
      <c r="L38" s="11" t="s">
        <v>19</v>
      </c>
      <c r="M38" s="11" t="s">
        <v>69</v>
      </c>
      <c r="N38" s="33">
        <v>1.5</v>
      </c>
      <c r="O38" s="11"/>
      <c r="P38" s="11">
        <v>7</v>
      </c>
      <c r="Q38" s="11">
        <v>6127</v>
      </c>
      <c r="R38" s="11">
        <v>6185</v>
      </c>
      <c r="S38" s="11">
        <v>58</v>
      </c>
      <c r="T38" s="11">
        <v>78.614999999999995</v>
      </c>
      <c r="U38" s="35">
        <v>838.7</v>
      </c>
      <c r="V38" s="34">
        <v>165.3</v>
      </c>
      <c r="W38" s="34">
        <v>1082.615</v>
      </c>
      <c r="X38" s="30">
        <v>43167.313194444447</v>
      </c>
      <c r="Y38" s="30">
        <v>43168.029166666667</v>
      </c>
      <c r="Z38" s="31">
        <v>0.66666666666666663</v>
      </c>
      <c r="AA38" s="32">
        <v>43167.979861111111</v>
      </c>
      <c r="AB38" s="10" t="s">
        <v>178</v>
      </c>
      <c r="AC38" s="10">
        <v>11</v>
      </c>
      <c r="AD38" s="10">
        <v>1</v>
      </c>
      <c r="AE38" s="10">
        <v>1.5</v>
      </c>
      <c r="AF38" s="28" t="s">
        <v>89</v>
      </c>
    </row>
    <row r="39" spans="1:32" ht="14.25">
      <c r="A39" s="12">
        <v>43167</v>
      </c>
      <c r="B39" s="26">
        <v>0.31527777777777777</v>
      </c>
      <c r="C39" s="11" t="s">
        <v>65</v>
      </c>
      <c r="D39" s="13">
        <v>43168</v>
      </c>
      <c r="E39" s="27">
        <v>2.6388888888888889E-2</v>
      </c>
      <c r="F39" s="11" t="s">
        <v>65</v>
      </c>
      <c r="G39" s="11" t="s">
        <v>66</v>
      </c>
      <c r="H39" s="22" t="s">
        <v>179</v>
      </c>
      <c r="I39" s="15" t="s">
        <v>180</v>
      </c>
      <c r="J39" s="10" t="s">
        <v>18</v>
      </c>
      <c r="K39" s="10" t="s">
        <v>25</v>
      </c>
      <c r="L39" s="11" t="s">
        <v>23</v>
      </c>
      <c r="M39" s="11" t="s">
        <v>69</v>
      </c>
      <c r="N39" s="33">
        <v>1.5</v>
      </c>
      <c r="O39" s="11"/>
      <c r="P39" s="11">
        <v>9</v>
      </c>
      <c r="Q39" s="11">
        <v>3818</v>
      </c>
      <c r="R39" s="11">
        <v>3848</v>
      </c>
      <c r="S39" s="11">
        <v>30</v>
      </c>
      <c r="T39" s="11">
        <v>78.614999999999995</v>
      </c>
      <c r="U39" s="35">
        <v>838.7</v>
      </c>
      <c r="V39" s="34">
        <v>85.5</v>
      </c>
      <c r="W39" s="34">
        <v>1002.8150000000001</v>
      </c>
      <c r="X39" s="30">
        <v>43167.31527777778</v>
      </c>
      <c r="Y39" s="30">
        <v>43168.026388888888</v>
      </c>
      <c r="Z39" s="31">
        <v>0.66666666666666663</v>
      </c>
      <c r="AA39" s="32">
        <v>43167.981944444444</v>
      </c>
      <c r="AB39" s="10" t="s">
        <v>181</v>
      </c>
      <c r="AC39" s="10">
        <v>4</v>
      </c>
      <c r="AD39" s="10">
        <v>1</v>
      </c>
      <c r="AE39" s="10">
        <v>1.5</v>
      </c>
      <c r="AF39" s="28" t="s">
        <v>89</v>
      </c>
    </row>
    <row r="40" spans="1:32" ht="14.25">
      <c r="A40" s="12">
        <v>43167</v>
      </c>
      <c r="B40" s="26">
        <v>0.30902777777777779</v>
      </c>
      <c r="C40" s="11" t="s">
        <v>65</v>
      </c>
      <c r="D40" s="13">
        <v>43168</v>
      </c>
      <c r="E40" s="27">
        <v>3.472222222222222E-3</v>
      </c>
      <c r="F40" s="11" t="s">
        <v>65</v>
      </c>
      <c r="G40" s="11" t="s">
        <v>66</v>
      </c>
      <c r="H40" s="22" t="s">
        <v>182</v>
      </c>
      <c r="I40" s="15" t="s">
        <v>183</v>
      </c>
      <c r="J40" s="10" t="s">
        <v>18</v>
      </c>
      <c r="K40" s="10" t="s">
        <v>24</v>
      </c>
      <c r="L40" s="11" t="s">
        <v>21</v>
      </c>
      <c r="M40" s="11" t="s">
        <v>69</v>
      </c>
      <c r="N40" s="33">
        <v>1</v>
      </c>
      <c r="O40" s="11">
        <v>1</v>
      </c>
      <c r="P40" s="11">
        <v>9</v>
      </c>
      <c r="Q40" s="11">
        <v>3937</v>
      </c>
      <c r="R40" s="11">
        <v>3976</v>
      </c>
      <c r="S40" s="11">
        <v>39</v>
      </c>
      <c r="T40" s="11">
        <v>52.41</v>
      </c>
      <c r="U40" s="35">
        <v>838.7</v>
      </c>
      <c r="V40" s="34">
        <v>111.15</v>
      </c>
      <c r="W40" s="34">
        <v>1002.26</v>
      </c>
      <c r="X40" s="30">
        <v>43167.309027777781</v>
      </c>
      <c r="Y40" s="30">
        <v>43168.003472222219</v>
      </c>
      <c r="Z40" s="31">
        <v>0.66666666666666663</v>
      </c>
      <c r="AA40" s="32">
        <v>43167.975694444445</v>
      </c>
      <c r="AB40" s="10" t="s">
        <v>100</v>
      </c>
      <c r="AC40" s="10">
        <v>40</v>
      </c>
      <c r="AD40" s="10">
        <v>0</v>
      </c>
      <c r="AE40" s="10">
        <v>1</v>
      </c>
      <c r="AF40" s="28" t="s">
        <v>97</v>
      </c>
    </row>
    <row r="41" spans="1:32" ht="14.25">
      <c r="A41" s="12">
        <v>43167</v>
      </c>
      <c r="B41" s="26">
        <v>0.32291666666666669</v>
      </c>
      <c r="C41" s="11" t="s">
        <v>65</v>
      </c>
      <c r="D41" s="13">
        <v>43168</v>
      </c>
      <c r="E41" s="27">
        <v>1.0416666666666666E-2</v>
      </c>
      <c r="F41" s="11" t="s">
        <v>65</v>
      </c>
      <c r="G41" s="11" t="s">
        <v>66</v>
      </c>
      <c r="H41" s="22" t="s">
        <v>184</v>
      </c>
      <c r="I41" s="15" t="s">
        <v>185</v>
      </c>
      <c r="J41" s="10" t="s">
        <v>18</v>
      </c>
      <c r="K41" s="10" t="s">
        <v>28</v>
      </c>
      <c r="L41" s="11" t="s">
        <v>20</v>
      </c>
      <c r="M41" s="11" t="s">
        <v>69</v>
      </c>
      <c r="N41" s="33">
        <v>0.5</v>
      </c>
      <c r="O41" s="11"/>
      <c r="P41" s="11">
        <v>9</v>
      </c>
      <c r="Q41" s="11">
        <v>5930</v>
      </c>
      <c r="R41" s="11">
        <v>6080</v>
      </c>
      <c r="S41" s="11">
        <v>150</v>
      </c>
      <c r="T41" s="11">
        <v>26.204999999999998</v>
      </c>
      <c r="U41" s="35">
        <v>838.7</v>
      </c>
      <c r="V41" s="34">
        <v>427.5</v>
      </c>
      <c r="W41" s="34">
        <v>1292.4050000000002</v>
      </c>
      <c r="X41" s="30">
        <v>43167.322916666664</v>
      </c>
      <c r="Y41" s="30">
        <v>43168.010416666664</v>
      </c>
      <c r="Z41" s="31">
        <v>0.66666666666666663</v>
      </c>
      <c r="AA41" s="32">
        <v>43167.989583333328</v>
      </c>
      <c r="AB41" s="10" t="s">
        <v>93</v>
      </c>
      <c r="AC41" s="10">
        <v>30</v>
      </c>
      <c r="AD41" s="10">
        <v>0</v>
      </c>
      <c r="AE41" s="10">
        <v>0.5</v>
      </c>
      <c r="AF41" s="28" t="s">
        <v>93</v>
      </c>
    </row>
    <row r="42" spans="1:32" ht="14.25">
      <c r="A42" s="12">
        <v>43168</v>
      </c>
      <c r="B42" s="26">
        <v>0.29652777777777778</v>
      </c>
      <c r="C42" s="11" t="s">
        <v>65</v>
      </c>
      <c r="D42" s="13">
        <v>43169</v>
      </c>
      <c r="E42" s="27">
        <v>2.2222222222222223E-2</v>
      </c>
      <c r="F42" s="11" t="s">
        <v>65</v>
      </c>
      <c r="G42" s="11" t="s">
        <v>66</v>
      </c>
      <c r="H42" s="22" t="s">
        <v>186</v>
      </c>
      <c r="I42" s="15" t="s">
        <v>187</v>
      </c>
      <c r="J42" s="10" t="s">
        <v>18</v>
      </c>
      <c r="K42" s="10" t="s">
        <v>29</v>
      </c>
      <c r="L42" s="11" t="s">
        <v>22</v>
      </c>
      <c r="M42" s="11" t="s">
        <v>69</v>
      </c>
      <c r="N42" s="33">
        <v>1.5</v>
      </c>
      <c r="O42" s="11"/>
      <c r="P42" s="11">
        <v>10</v>
      </c>
      <c r="Q42" s="11">
        <v>5482</v>
      </c>
      <c r="R42" s="11">
        <v>5516</v>
      </c>
      <c r="S42" s="11">
        <v>34</v>
      </c>
      <c r="T42" s="11">
        <v>78.614999999999995</v>
      </c>
      <c r="U42" s="35">
        <v>838.7</v>
      </c>
      <c r="V42" s="34">
        <v>96.9</v>
      </c>
      <c r="W42" s="34">
        <v>1014.215</v>
      </c>
      <c r="X42" s="30">
        <v>43168.296527777777</v>
      </c>
      <c r="Y42" s="30">
        <v>43169.022222222222</v>
      </c>
      <c r="Z42" s="31">
        <v>0.66666666666666663</v>
      </c>
      <c r="AA42" s="32">
        <v>43168.963194444441</v>
      </c>
      <c r="AB42" s="10" t="s">
        <v>188</v>
      </c>
      <c r="AC42" s="10">
        <v>25</v>
      </c>
      <c r="AD42" s="10">
        <v>1</v>
      </c>
      <c r="AE42" s="10">
        <v>1.5</v>
      </c>
      <c r="AF42" s="28" t="s">
        <v>89</v>
      </c>
    </row>
    <row r="43" spans="1:32" ht="14.25">
      <c r="A43" s="12">
        <v>43168</v>
      </c>
      <c r="B43" s="26">
        <v>0.30972222222222223</v>
      </c>
      <c r="C43" s="11" t="s">
        <v>65</v>
      </c>
      <c r="D43" s="13">
        <v>43169</v>
      </c>
      <c r="E43" s="27">
        <v>2.7083333333333334E-2</v>
      </c>
      <c r="F43" s="11" t="s">
        <v>65</v>
      </c>
      <c r="G43" s="11" t="s">
        <v>66</v>
      </c>
      <c r="H43" s="22" t="s">
        <v>189</v>
      </c>
      <c r="I43" s="15" t="s">
        <v>190</v>
      </c>
      <c r="J43" s="10" t="s">
        <v>18</v>
      </c>
      <c r="K43" s="10" t="s">
        <v>27</v>
      </c>
      <c r="L43" s="11" t="s">
        <v>19</v>
      </c>
      <c r="M43" s="11" t="s">
        <v>69</v>
      </c>
      <c r="N43" s="33">
        <v>1.5</v>
      </c>
      <c r="O43" s="11">
        <v>9</v>
      </c>
      <c r="P43" s="11">
        <v>10</v>
      </c>
      <c r="Q43" s="11">
        <v>6185</v>
      </c>
      <c r="R43" s="11">
        <v>6356</v>
      </c>
      <c r="S43" s="11">
        <v>171</v>
      </c>
      <c r="T43" s="11">
        <v>78.614999999999995</v>
      </c>
      <c r="U43" s="35">
        <v>838.7</v>
      </c>
      <c r="V43" s="34">
        <v>487.35</v>
      </c>
      <c r="W43" s="34">
        <v>1404.665</v>
      </c>
      <c r="X43" s="30">
        <v>43168.30972222222</v>
      </c>
      <c r="Y43" s="30">
        <v>43169.027083333334</v>
      </c>
      <c r="Z43" s="31">
        <v>0.66666666666666663</v>
      </c>
      <c r="AA43" s="32">
        <v>43168.976388888885</v>
      </c>
      <c r="AB43" s="10" t="s">
        <v>150</v>
      </c>
      <c r="AC43" s="10">
        <v>13</v>
      </c>
      <c r="AD43" s="10">
        <v>1</v>
      </c>
      <c r="AE43" s="10">
        <v>1.5</v>
      </c>
      <c r="AF43" s="28" t="s">
        <v>89</v>
      </c>
    </row>
    <row r="44" spans="1:32" ht="14.25">
      <c r="A44" s="12">
        <v>43168</v>
      </c>
      <c r="B44" s="26">
        <v>0.30972222222222223</v>
      </c>
      <c r="C44" s="11" t="s">
        <v>65</v>
      </c>
      <c r="D44" s="13">
        <v>43169</v>
      </c>
      <c r="E44" s="27">
        <v>6.9444444444444447E-4</v>
      </c>
      <c r="F44" s="11" t="s">
        <v>65</v>
      </c>
      <c r="G44" s="11" t="s">
        <v>66</v>
      </c>
      <c r="H44" s="22" t="s">
        <v>191</v>
      </c>
      <c r="I44" s="15" t="s">
        <v>192</v>
      </c>
      <c r="J44" s="10" t="s">
        <v>18</v>
      </c>
      <c r="K44" s="10" t="s">
        <v>25</v>
      </c>
      <c r="L44" s="11" t="s">
        <v>23</v>
      </c>
      <c r="M44" s="11" t="s">
        <v>69</v>
      </c>
      <c r="N44" s="33">
        <v>1</v>
      </c>
      <c r="O44" s="11">
        <v>5</v>
      </c>
      <c r="P44" s="11">
        <v>9</v>
      </c>
      <c r="Q44" s="11">
        <v>3848</v>
      </c>
      <c r="R44" s="11">
        <v>3966</v>
      </c>
      <c r="S44" s="11">
        <v>118</v>
      </c>
      <c r="T44" s="11">
        <v>52.41</v>
      </c>
      <c r="U44" s="35">
        <v>838.7</v>
      </c>
      <c r="V44" s="34">
        <v>336.3</v>
      </c>
      <c r="W44" s="34">
        <v>1227.4100000000001</v>
      </c>
      <c r="X44" s="30">
        <v>43168.30972222222</v>
      </c>
      <c r="Y44" s="30">
        <v>43169.000694444447</v>
      </c>
      <c r="Z44" s="31">
        <v>0.66666666666666663</v>
      </c>
      <c r="AA44" s="32">
        <v>43168.976388888885</v>
      </c>
      <c r="AB44" s="10" t="s">
        <v>193</v>
      </c>
      <c r="AC44" s="10">
        <v>35</v>
      </c>
      <c r="AD44" s="10">
        <v>0</v>
      </c>
      <c r="AE44" s="10">
        <v>1</v>
      </c>
      <c r="AF44" s="28" t="s">
        <v>97</v>
      </c>
    </row>
    <row r="45" spans="1:32" ht="14.25">
      <c r="A45" s="12">
        <v>43168</v>
      </c>
      <c r="B45" s="26">
        <v>0.30972222222222223</v>
      </c>
      <c r="C45" s="11" t="s">
        <v>65</v>
      </c>
      <c r="D45" s="13">
        <v>43169</v>
      </c>
      <c r="E45" s="27">
        <v>9.7222222222222224E-3</v>
      </c>
      <c r="F45" s="11" t="s">
        <v>65</v>
      </c>
      <c r="G45" s="11" t="s">
        <v>66</v>
      </c>
      <c r="H45" s="22" t="s">
        <v>194</v>
      </c>
      <c r="I45" s="15" t="s">
        <v>195</v>
      </c>
      <c r="J45" s="10" t="s">
        <v>18</v>
      </c>
      <c r="K45" s="10" t="s">
        <v>24</v>
      </c>
      <c r="L45" s="11" t="s">
        <v>21</v>
      </c>
      <c r="M45" s="11" t="s">
        <v>69</v>
      </c>
      <c r="N45" s="33">
        <v>1</v>
      </c>
      <c r="O45" s="11"/>
      <c r="P45" s="11">
        <v>11</v>
      </c>
      <c r="Q45" s="11">
        <v>3976</v>
      </c>
      <c r="R45" s="11">
        <v>4012</v>
      </c>
      <c r="S45" s="11">
        <v>36</v>
      </c>
      <c r="T45" s="11">
        <v>52.41</v>
      </c>
      <c r="U45" s="35">
        <v>838.7</v>
      </c>
      <c r="V45" s="34">
        <v>102.60000000000001</v>
      </c>
      <c r="W45" s="34">
        <v>993.71</v>
      </c>
      <c r="X45" s="30">
        <v>43168.30972222222</v>
      </c>
      <c r="Y45" s="30">
        <v>43169.009722222225</v>
      </c>
      <c r="Z45" s="31">
        <v>0.66666666666666663</v>
      </c>
      <c r="AA45" s="32">
        <v>43168.976388888885</v>
      </c>
      <c r="AB45" s="10" t="s">
        <v>196</v>
      </c>
      <c r="AC45" s="10">
        <v>48</v>
      </c>
      <c r="AD45" s="10">
        <v>0</v>
      </c>
      <c r="AE45" s="10">
        <v>1</v>
      </c>
      <c r="AF45" s="28" t="s">
        <v>97</v>
      </c>
    </row>
    <row r="46" spans="1:32" ht="14.25">
      <c r="A46" s="12">
        <v>43168</v>
      </c>
      <c r="B46" s="26">
        <v>0.31388888888888888</v>
      </c>
      <c r="C46" s="11" t="s">
        <v>65</v>
      </c>
      <c r="D46" s="13">
        <v>43168</v>
      </c>
      <c r="E46" s="27">
        <v>0.99791666666666667</v>
      </c>
      <c r="F46" s="11" t="s">
        <v>65</v>
      </c>
      <c r="G46" s="11" t="s">
        <v>66</v>
      </c>
      <c r="H46" s="22" t="s">
        <v>197</v>
      </c>
      <c r="I46" s="15" t="s">
        <v>198</v>
      </c>
      <c r="J46" s="10" t="s">
        <v>18</v>
      </c>
      <c r="K46" s="10" t="s">
        <v>28</v>
      </c>
      <c r="L46" s="11" t="s">
        <v>20</v>
      </c>
      <c r="M46" s="11" t="s">
        <v>69</v>
      </c>
      <c r="N46" s="33">
        <v>0.5</v>
      </c>
      <c r="O46" s="11">
        <v>9</v>
      </c>
      <c r="P46" s="11">
        <v>10</v>
      </c>
      <c r="Q46" s="11">
        <v>6080</v>
      </c>
      <c r="R46" s="11">
        <v>6104</v>
      </c>
      <c r="S46" s="11">
        <v>24</v>
      </c>
      <c r="T46" s="11">
        <v>26.204999999999998</v>
      </c>
      <c r="U46" s="35">
        <v>838.7</v>
      </c>
      <c r="V46" s="34">
        <v>68.400000000000006</v>
      </c>
      <c r="W46" s="34">
        <v>933.30500000000006</v>
      </c>
      <c r="X46" s="30">
        <v>43168.313888888886</v>
      </c>
      <c r="Y46" s="30">
        <v>43168.997916666667</v>
      </c>
      <c r="Z46" s="31">
        <v>0.66666666666666663</v>
      </c>
      <c r="AA46" s="32">
        <v>43168.98055555555</v>
      </c>
      <c r="AB46" s="10" t="s">
        <v>199</v>
      </c>
      <c r="AC46" s="10">
        <v>25</v>
      </c>
      <c r="AD46" s="10">
        <v>0</v>
      </c>
      <c r="AE46" s="10">
        <v>0.5</v>
      </c>
      <c r="AF46" s="28" t="s">
        <v>93</v>
      </c>
    </row>
    <row r="47" spans="1:32" ht="14.25">
      <c r="A47" s="12">
        <v>43169</v>
      </c>
      <c r="B47" s="26">
        <v>0.30902777777777779</v>
      </c>
      <c r="C47" s="11" t="s">
        <v>65</v>
      </c>
      <c r="D47" s="13">
        <v>43169</v>
      </c>
      <c r="E47" s="27">
        <v>0.99861111111111101</v>
      </c>
      <c r="F47" s="11" t="s">
        <v>65</v>
      </c>
      <c r="G47" s="11" t="s">
        <v>66</v>
      </c>
      <c r="H47" s="22" t="s">
        <v>200</v>
      </c>
      <c r="I47" s="15" t="s">
        <v>201</v>
      </c>
      <c r="J47" s="10" t="s">
        <v>18</v>
      </c>
      <c r="K47" s="10" t="s">
        <v>29</v>
      </c>
      <c r="L47" s="11" t="s">
        <v>22</v>
      </c>
      <c r="M47" s="11" t="s">
        <v>69</v>
      </c>
      <c r="N47" s="33">
        <v>1</v>
      </c>
      <c r="O47" s="11"/>
      <c r="P47" s="11">
        <v>9</v>
      </c>
      <c r="Q47" s="11">
        <v>5516</v>
      </c>
      <c r="R47" s="11">
        <v>5537</v>
      </c>
      <c r="S47" s="11">
        <v>21</v>
      </c>
      <c r="T47" s="11">
        <v>52.41</v>
      </c>
      <c r="U47" s="35">
        <v>838.7</v>
      </c>
      <c r="V47" s="34">
        <v>59.85</v>
      </c>
      <c r="W47" s="34">
        <v>950.96</v>
      </c>
      <c r="X47" s="30">
        <v>43169.309027777781</v>
      </c>
      <c r="Y47" s="30">
        <v>43169.998611111114</v>
      </c>
      <c r="Z47" s="31">
        <v>0.66666666666666663</v>
      </c>
      <c r="AA47" s="32">
        <v>43169.975694444445</v>
      </c>
      <c r="AB47" s="10" t="s">
        <v>202</v>
      </c>
      <c r="AC47" s="10">
        <v>33</v>
      </c>
      <c r="AD47" s="10">
        <v>0</v>
      </c>
      <c r="AE47" s="10">
        <v>1</v>
      </c>
      <c r="AF47" s="28" t="s">
        <v>97</v>
      </c>
    </row>
    <row r="48" spans="1:32" ht="14.25">
      <c r="A48" s="12">
        <v>43169</v>
      </c>
      <c r="B48" s="26">
        <v>0.30902777777777779</v>
      </c>
      <c r="C48" s="11" t="s">
        <v>65</v>
      </c>
      <c r="D48" s="13">
        <v>43170</v>
      </c>
      <c r="E48" s="27">
        <v>6.9444444444444441E-3</v>
      </c>
      <c r="F48" s="11" t="s">
        <v>65</v>
      </c>
      <c r="G48" s="11" t="s">
        <v>66</v>
      </c>
      <c r="H48" s="22" t="s">
        <v>203</v>
      </c>
      <c r="I48" s="15" t="s">
        <v>204</v>
      </c>
      <c r="J48" s="10" t="s">
        <v>18</v>
      </c>
      <c r="K48" s="10" t="s">
        <v>27</v>
      </c>
      <c r="L48" s="11" t="s">
        <v>19</v>
      </c>
      <c r="M48" s="11" t="s">
        <v>69</v>
      </c>
      <c r="N48" s="33">
        <v>1</v>
      </c>
      <c r="O48" s="11"/>
      <c r="P48" s="11">
        <v>14</v>
      </c>
      <c r="Q48" s="11">
        <v>6356</v>
      </c>
      <c r="R48" s="11">
        <v>6383</v>
      </c>
      <c r="S48" s="11">
        <v>27</v>
      </c>
      <c r="T48" s="11">
        <v>52.41</v>
      </c>
      <c r="U48" s="35">
        <v>838.7</v>
      </c>
      <c r="V48" s="34">
        <v>76.95</v>
      </c>
      <c r="W48" s="34">
        <v>968.06000000000006</v>
      </c>
      <c r="X48" s="30">
        <v>43169.309027777781</v>
      </c>
      <c r="Y48" s="30">
        <v>43170.006944444445</v>
      </c>
      <c r="Z48" s="31">
        <v>0.66666666666666663</v>
      </c>
      <c r="AA48" s="32">
        <v>43169.975694444445</v>
      </c>
      <c r="AB48" s="10" t="s">
        <v>205</v>
      </c>
      <c r="AC48" s="10">
        <v>45</v>
      </c>
      <c r="AD48" s="10">
        <v>0</v>
      </c>
      <c r="AE48" s="10">
        <v>1</v>
      </c>
      <c r="AF48" s="28" t="s">
        <v>97</v>
      </c>
    </row>
    <row r="49" spans="1:32" ht="14.25">
      <c r="A49" s="12">
        <v>43169</v>
      </c>
      <c r="B49" s="26">
        <v>0.31805555555555554</v>
      </c>
      <c r="C49" s="11" t="s">
        <v>65</v>
      </c>
      <c r="D49" s="13">
        <v>43170</v>
      </c>
      <c r="E49" s="27">
        <v>2.9166666666666664E-2</v>
      </c>
      <c r="F49" s="11" t="s">
        <v>65</v>
      </c>
      <c r="G49" s="11" t="s">
        <v>66</v>
      </c>
      <c r="H49" s="22" t="s">
        <v>206</v>
      </c>
      <c r="I49" s="15" t="s">
        <v>207</v>
      </c>
      <c r="J49" s="10" t="s">
        <v>18</v>
      </c>
      <c r="K49" s="10" t="s">
        <v>25</v>
      </c>
      <c r="L49" s="11" t="s">
        <v>26</v>
      </c>
      <c r="M49" s="11" t="s">
        <v>69</v>
      </c>
      <c r="N49" s="33">
        <v>1.5</v>
      </c>
      <c r="O49" s="11">
        <v>9</v>
      </c>
      <c r="P49" s="11">
        <v>9</v>
      </c>
      <c r="Q49" s="11">
        <v>3966</v>
      </c>
      <c r="R49" s="11">
        <v>4130</v>
      </c>
      <c r="S49" s="11">
        <v>164</v>
      </c>
      <c r="T49" s="11">
        <v>78.614999999999995</v>
      </c>
      <c r="U49" s="35">
        <v>838.7</v>
      </c>
      <c r="V49" s="34">
        <v>467.40000000000003</v>
      </c>
      <c r="W49" s="34">
        <v>1384.7150000000001</v>
      </c>
      <c r="X49" s="30">
        <v>43169.318055555559</v>
      </c>
      <c r="Y49" s="30">
        <v>43170.029166666667</v>
      </c>
      <c r="Z49" s="31">
        <v>0.66666666666666663</v>
      </c>
      <c r="AA49" s="32">
        <v>43169.984722222223</v>
      </c>
      <c r="AB49" s="10" t="s">
        <v>181</v>
      </c>
      <c r="AC49" s="10">
        <v>4</v>
      </c>
      <c r="AD49" s="10">
        <v>1</v>
      </c>
      <c r="AE49" s="10">
        <v>1.5</v>
      </c>
      <c r="AF49" s="28" t="s">
        <v>89</v>
      </c>
    </row>
    <row r="50" spans="1:32" ht="14.25">
      <c r="A50" s="12">
        <v>43169</v>
      </c>
      <c r="B50" s="26">
        <v>0.30694444444444441</v>
      </c>
      <c r="C50" s="11" t="s">
        <v>65</v>
      </c>
      <c r="D50" s="12">
        <v>43170</v>
      </c>
      <c r="E50" s="27">
        <v>2.7777777777777779E-3</v>
      </c>
      <c r="F50" s="11" t="s">
        <v>65</v>
      </c>
      <c r="G50" s="11" t="s">
        <v>66</v>
      </c>
      <c r="H50" s="22" t="s">
        <v>208</v>
      </c>
      <c r="I50" s="15" t="s">
        <v>209</v>
      </c>
      <c r="J50" s="10" t="s">
        <v>18</v>
      </c>
      <c r="K50" s="10" t="s">
        <v>24</v>
      </c>
      <c r="L50" s="11" t="s">
        <v>21</v>
      </c>
      <c r="M50" s="11" t="s">
        <v>69</v>
      </c>
      <c r="N50" s="33">
        <v>1</v>
      </c>
      <c r="O50" s="11">
        <v>3</v>
      </c>
      <c r="P50" s="11">
        <v>10</v>
      </c>
      <c r="Q50" s="11">
        <v>4012</v>
      </c>
      <c r="R50" s="11">
        <v>4091</v>
      </c>
      <c r="S50" s="11">
        <v>79</v>
      </c>
      <c r="T50" s="11">
        <v>52.41</v>
      </c>
      <c r="U50" s="35">
        <v>838.7</v>
      </c>
      <c r="V50" s="34">
        <v>225.15</v>
      </c>
      <c r="W50" s="34">
        <v>1116.26</v>
      </c>
      <c r="X50" s="30">
        <v>43169.306944444441</v>
      </c>
      <c r="Y50" s="30">
        <v>43170.00277777778</v>
      </c>
      <c r="Z50" s="31">
        <v>0.66666666666666663</v>
      </c>
      <c r="AA50" s="32">
        <v>43169.973611111105</v>
      </c>
      <c r="AB50" s="10" t="s">
        <v>210</v>
      </c>
      <c r="AC50" s="10">
        <v>42</v>
      </c>
      <c r="AD50" s="10">
        <v>0</v>
      </c>
      <c r="AE50" s="10">
        <v>1</v>
      </c>
      <c r="AF50" s="28" t="s">
        <v>97</v>
      </c>
    </row>
    <row r="51" spans="1:32" ht="14.25">
      <c r="A51" s="12">
        <v>43169</v>
      </c>
      <c r="B51" s="26">
        <v>0.31388888888888888</v>
      </c>
      <c r="C51" s="11" t="s">
        <v>65</v>
      </c>
      <c r="D51" s="13">
        <v>43170</v>
      </c>
      <c r="E51" s="27">
        <v>5.5555555555555558E-3</v>
      </c>
      <c r="F51" s="11" t="s">
        <v>65</v>
      </c>
      <c r="G51" s="11" t="s">
        <v>66</v>
      </c>
      <c r="H51" s="22" t="s">
        <v>211</v>
      </c>
      <c r="I51" s="15" t="s">
        <v>212</v>
      </c>
      <c r="J51" s="10" t="s">
        <v>18</v>
      </c>
      <c r="K51" s="10" t="s">
        <v>28</v>
      </c>
      <c r="L51" s="11" t="s">
        <v>20</v>
      </c>
      <c r="M51" s="11" t="s">
        <v>69</v>
      </c>
      <c r="N51" s="33">
        <v>1</v>
      </c>
      <c r="O51" s="11"/>
      <c r="P51" s="11">
        <v>12</v>
      </c>
      <c r="Q51" s="11">
        <v>6104</v>
      </c>
      <c r="R51" s="11">
        <v>6142</v>
      </c>
      <c r="S51" s="11">
        <v>38</v>
      </c>
      <c r="T51" s="11">
        <v>52.41</v>
      </c>
      <c r="U51" s="35">
        <v>838.7</v>
      </c>
      <c r="V51" s="34">
        <v>108.3</v>
      </c>
      <c r="W51" s="34">
        <v>999.41</v>
      </c>
      <c r="X51" s="30">
        <v>43169.313888888886</v>
      </c>
      <c r="Y51" s="30">
        <v>43170.005555555559</v>
      </c>
      <c r="Z51" s="31">
        <v>0.66666666666666663</v>
      </c>
      <c r="AA51" s="32">
        <v>43169.98055555555</v>
      </c>
      <c r="AB51" s="10" t="s">
        <v>213</v>
      </c>
      <c r="AC51" s="10">
        <v>36</v>
      </c>
      <c r="AD51" s="10">
        <v>0</v>
      </c>
      <c r="AE51" s="10">
        <v>1</v>
      </c>
      <c r="AF51" s="28" t="s">
        <v>97</v>
      </c>
    </row>
    <row r="52" spans="1:32" ht="14.25">
      <c r="A52" s="12">
        <v>43170</v>
      </c>
      <c r="B52" s="26">
        <v>0.30972222222222223</v>
      </c>
      <c r="C52" s="11" t="s">
        <v>65</v>
      </c>
      <c r="D52" s="13">
        <v>43171</v>
      </c>
      <c r="E52" s="27">
        <v>2.0833333333333332E-2</v>
      </c>
      <c r="F52" s="11" t="s">
        <v>65</v>
      </c>
      <c r="G52" s="11" t="s">
        <v>66</v>
      </c>
      <c r="H52" s="22" t="s">
        <v>214</v>
      </c>
      <c r="I52" s="15" t="s">
        <v>215</v>
      </c>
      <c r="J52" s="10" t="s">
        <v>18</v>
      </c>
      <c r="K52" s="10" t="s">
        <v>29</v>
      </c>
      <c r="L52" s="11" t="s">
        <v>22</v>
      </c>
      <c r="M52" s="11" t="s">
        <v>69</v>
      </c>
      <c r="N52" s="33">
        <v>1.5</v>
      </c>
      <c r="O52" s="11">
        <v>10</v>
      </c>
      <c r="P52" s="11">
        <v>10</v>
      </c>
      <c r="Q52" s="11">
        <v>5537</v>
      </c>
      <c r="R52" s="11">
        <v>5706</v>
      </c>
      <c r="S52" s="11">
        <v>169</v>
      </c>
      <c r="T52" s="11">
        <v>78.614999999999995</v>
      </c>
      <c r="U52" s="35">
        <v>838.7</v>
      </c>
      <c r="V52" s="34">
        <v>481.65000000000003</v>
      </c>
      <c r="W52" s="34">
        <v>1398.9650000000001</v>
      </c>
      <c r="X52" s="30">
        <v>43170.30972222222</v>
      </c>
      <c r="Y52" s="30">
        <v>43171.020833333336</v>
      </c>
      <c r="Z52" s="31">
        <v>0.66666666666666663</v>
      </c>
      <c r="AA52" s="32">
        <v>43170.976388888885</v>
      </c>
      <c r="AB52" s="10" t="s">
        <v>181</v>
      </c>
      <c r="AC52" s="10">
        <v>4</v>
      </c>
      <c r="AD52" s="10">
        <v>1</v>
      </c>
      <c r="AE52" s="10">
        <v>1.5</v>
      </c>
      <c r="AF52" s="28" t="s">
        <v>89</v>
      </c>
    </row>
    <row r="53" spans="1:32" ht="14.25">
      <c r="A53" s="12">
        <v>43170</v>
      </c>
      <c r="B53" s="26">
        <v>0.30416666666666664</v>
      </c>
      <c r="C53" s="11" t="s">
        <v>65</v>
      </c>
      <c r="D53" s="13">
        <v>43171</v>
      </c>
      <c r="E53" s="27">
        <v>1.0416666666666666E-2</v>
      </c>
      <c r="F53" s="11" t="s">
        <v>65</v>
      </c>
      <c r="G53" s="11" t="s">
        <v>66</v>
      </c>
      <c r="H53" s="22" t="s">
        <v>216</v>
      </c>
      <c r="I53" s="15" t="s">
        <v>217</v>
      </c>
      <c r="J53" s="10" t="s">
        <v>18</v>
      </c>
      <c r="K53" s="10" t="s">
        <v>27</v>
      </c>
      <c r="L53" s="11" t="s">
        <v>19</v>
      </c>
      <c r="M53" s="11" t="s">
        <v>69</v>
      </c>
      <c r="N53" s="33">
        <v>1</v>
      </c>
      <c r="O53" s="11"/>
      <c r="P53" s="11">
        <v>11</v>
      </c>
      <c r="Q53" s="11">
        <v>6383</v>
      </c>
      <c r="R53" s="11">
        <v>6420</v>
      </c>
      <c r="S53" s="11">
        <v>37</v>
      </c>
      <c r="T53" s="11">
        <v>52.41</v>
      </c>
      <c r="U53" s="35">
        <v>838.7</v>
      </c>
      <c r="V53" s="34">
        <v>105.45</v>
      </c>
      <c r="W53" s="34">
        <v>996.56000000000006</v>
      </c>
      <c r="X53" s="30">
        <v>43170.304166666669</v>
      </c>
      <c r="Y53" s="30">
        <v>43171.010416666664</v>
      </c>
      <c r="Z53" s="31">
        <v>0.66666666666666663</v>
      </c>
      <c r="AA53" s="32">
        <v>43170.970833333333</v>
      </c>
      <c r="AB53" s="10" t="s">
        <v>164</v>
      </c>
      <c r="AC53" s="10">
        <v>57</v>
      </c>
      <c r="AD53" s="10">
        <v>0</v>
      </c>
      <c r="AE53" s="10">
        <v>1</v>
      </c>
      <c r="AF53" s="28" t="s">
        <v>97</v>
      </c>
    </row>
    <row r="54" spans="1:32" ht="14.25">
      <c r="A54" s="12">
        <v>43170</v>
      </c>
      <c r="B54" s="26">
        <v>0.31875000000000003</v>
      </c>
      <c r="C54" s="11" t="s">
        <v>65</v>
      </c>
      <c r="D54" s="13">
        <v>43171</v>
      </c>
      <c r="E54" s="27">
        <v>6.9444444444444447E-4</v>
      </c>
      <c r="F54" s="11" t="s">
        <v>65</v>
      </c>
      <c r="G54" s="11" t="s">
        <v>66</v>
      </c>
      <c r="H54" s="22" t="s">
        <v>218</v>
      </c>
      <c r="I54" s="15" t="s">
        <v>219</v>
      </c>
      <c r="J54" s="10" t="s">
        <v>18</v>
      </c>
      <c r="K54" s="10" t="s">
        <v>25</v>
      </c>
      <c r="L54" s="11" t="s">
        <v>26</v>
      </c>
      <c r="M54" s="11" t="s">
        <v>69</v>
      </c>
      <c r="N54" s="33">
        <v>0.5</v>
      </c>
      <c r="O54" s="11"/>
      <c r="P54" s="11">
        <v>7</v>
      </c>
      <c r="Q54" s="11">
        <v>4130</v>
      </c>
      <c r="R54" s="11">
        <v>4152</v>
      </c>
      <c r="S54" s="11">
        <v>22</v>
      </c>
      <c r="T54" s="11">
        <v>26.204999999999998</v>
      </c>
      <c r="U54" s="35">
        <v>838.7</v>
      </c>
      <c r="V54" s="34">
        <v>62.7</v>
      </c>
      <c r="W54" s="34">
        <v>927.60500000000013</v>
      </c>
      <c r="X54" s="30">
        <v>43170.318749999999</v>
      </c>
      <c r="Y54" s="30">
        <v>43171.000694444447</v>
      </c>
      <c r="Z54" s="31">
        <v>0.66666666666666663</v>
      </c>
      <c r="AA54" s="32">
        <v>43170.985416666663</v>
      </c>
      <c r="AB54" s="10" t="s">
        <v>220</v>
      </c>
      <c r="AC54" s="10">
        <v>22</v>
      </c>
      <c r="AD54" s="10">
        <v>0</v>
      </c>
      <c r="AE54" s="10">
        <v>0.5</v>
      </c>
      <c r="AF54" s="28" t="s">
        <v>93</v>
      </c>
    </row>
    <row r="55" spans="1:32" ht="14.25">
      <c r="A55" s="12">
        <v>43170</v>
      </c>
      <c r="B55" s="26">
        <v>0.31180555555555556</v>
      </c>
      <c r="C55" s="11" t="s">
        <v>65</v>
      </c>
      <c r="D55" s="13">
        <v>43171</v>
      </c>
      <c r="E55" s="27">
        <v>4.2361111111111106E-2</v>
      </c>
      <c r="F55" s="11" t="s">
        <v>65</v>
      </c>
      <c r="G55" s="11" t="s">
        <v>66</v>
      </c>
      <c r="H55" s="22" t="s">
        <v>221</v>
      </c>
      <c r="I55" s="15" t="s">
        <v>222</v>
      </c>
      <c r="J55" s="10" t="s">
        <v>18</v>
      </c>
      <c r="K55" s="10" t="s">
        <v>24</v>
      </c>
      <c r="L55" s="11" t="s">
        <v>21</v>
      </c>
      <c r="M55" s="11" t="s">
        <v>69</v>
      </c>
      <c r="N55" s="33">
        <v>2</v>
      </c>
      <c r="O55" s="11">
        <v>2</v>
      </c>
      <c r="P55" s="11">
        <v>7</v>
      </c>
      <c r="Q55" s="11">
        <v>4091</v>
      </c>
      <c r="R55" s="11">
        <v>4149</v>
      </c>
      <c r="S55" s="11">
        <v>58</v>
      </c>
      <c r="T55" s="11">
        <v>104.82</v>
      </c>
      <c r="U55" s="35">
        <v>838.7</v>
      </c>
      <c r="V55" s="34">
        <v>165.3</v>
      </c>
      <c r="W55" s="34">
        <v>1108.82</v>
      </c>
      <c r="X55" s="30">
        <v>43170.311805555553</v>
      </c>
      <c r="Y55" s="30">
        <v>43171.042361111111</v>
      </c>
      <c r="Z55" s="31">
        <v>0.66666666666666663</v>
      </c>
      <c r="AA55" s="32">
        <v>43170.978472222218</v>
      </c>
      <c r="AB55" s="10" t="s">
        <v>223</v>
      </c>
      <c r="AC55" s="10">
        <v>32</v>
      </c>
      <c r="AD55" s="10">
        <v>1</v>
      </c>
      <c r="AE55" s="10">
        <v>2</v>
      </c>
      <c r="AF55" s="28" t="s">
        <v>78</v>
      </c>
    </row>
    <row r="56" spans="1:32" ht="14.25">
      <c r="A56" s="12">
        <v>43170</v>
      </c>
      <c r="B56" s="26">
        <v>0.30555555555555552</v>
      </c>
      <c r="C56" s="11" t="s">
        <v>65</v>
      </c>
      <c r="D56" s="13">
        <v>43171</v>
      </c>
      <c r="E56" s="27">
        <v>8.3333333333333332E-3</v>
      </c>
      <c r="F56" s="11" t="s">
        <v>65</v>
      </c>
      <c r="G56" s="11" t="s">
        <v>66</v>
      </c>
      <c r="H56" s="22" t="s">
        <v>224</v>
      </c>
      <c r="I56" s="15" t="s">
        <v>225</v>
      </c>
      <c r="J56" s="10" t="s">
        <v>18</v>
      </c>
      <c r="K56" s="10" t="s">
        <v>28</v>
      </c>
      <c r="L56" s="11" t="s">
        <v>20</v>
      </c>
      <c r="M56" s="11" t="s">
        <v>69</v>
      </c>
      <c r="N56" s="33">
        <v>1</v>
      </c>
      <c r="O56" s="11"/>
      <c r="P56" s="11">
        <v>8</v>
      </c>
      <c r="Q56" s="11">
        <v>6142</v>
      </c>
      <c r="R56" s="11">
        <v>6166</v>
      </c>
      <c r="S56" s="11">
        <v>24</v>
      </c>
      <c r="T56" s="11">
        <v>52.41</v>
      </c>
      <c r="U56" s="35">
        <v>838.7</v>
      </c>
      <c r="V56" s="34">
        <v>68.400000000000006</v>
      </c>
      <c r="W56" s="34">
        <v>959.51</v>
      </c>
      <c r="X56" s="30">
        <v>43170.305555555555</v>
      </c>
      <c r="Y56" s="30">
        <v>43171.008333333331</v>
      </c>
      <c r="Z56" s="31">
        <v>0.66666666666666663</v>
      </c>
      <c r="AA56" s="32">
        <v>43170.972222222219</v>
      </c>
      <c r="AB56" s="10" t="s">
        <v>226</v>
      </c>
      <c r="AC56" s="10">
        <v>52</v>
      </c>
      <c r="AD56" s="10">
        <v>0</v>
      </c>
      <c r="AE56" s="10">
        <v>1</v>
      </c>
      <c r="AF56" s="28" t="s">
        <v>97</v>
      </c>
    </row>
    <row r="57" spans="1:32" ht="14.25">
      <c r="A57" s="12">
        <v>43171</v>
      </c>
      <c r="B57" s="26">
        <v>0.30902777777777779</v>
      </c>
      <c r="C57" s="11" t="s">
        <v>65</v>
      </c>
      <c r="D57" s="13">
        <v>43172</v>
      </c>
      <c r="E57" s="27">
        <v>9.7222222222222224E-3</v>
      </c>
      <c r="F57" s="11" t="s">
        <v>65</v>
      </c>
      <c r="G57" s="11" t="s">
        <v>66</v>
      </c>
      <c r="H57" s="22" t="s">
        <v>227</v>
      </c>
      <c r="I57" s="15" t="s">
        <v>228</v>
      </c>
      <c r="J57" s="10" t="s">
        <v>18</v>
      </c>
      <c r="K57" s="10" t="s">
        <v>29</v>
      </c>
      <c r="L57" s="11" t="s">
        <v>22</v>
      </c>
      <c r="M57" s="11" t="s">
        <v>69</v>
      </c>
      <c r="N57" s="33">
        <v>1</v>
      </c>
      <c r="O57" s="11">
        <v>1</v>
      </c>
      <c r="P57" s="11">
        <v>9</v>
      </c>
      <c r="Q57" s="11">
        <v>5706</v>
      </c>
      <c r="R57" s="11">
        <v>5751</v>
      </c>
      <c r="S57" s="11">
        <v>45</v>
      </c>
      <c r="T57" s="11">
        <v>52.41</v>
      </c>
      <c r="U57" s="35">
        <v>838.7</v>
      </c>
      <c r="V57" s="34">
        <v>128.25</v>
      </c>
      <c r="W57" s="34">
        <v>1019.36</v>
      </c>
      <c r="X57" s="30">
        <v>43171.309027777781</v>
      </c>
      <c r="Y57" s="30">
        <v>43172.009722222225</v>
      </c>
      <c r="Z57" s="31">
        <v>0.66666666666666663</v>
      </c>
      <c r="AA57" s="32">
        <v>43171.975694444445</v>
      </c>
      <c r="AB57" s="10" t="s">
        <v>167</v>
      </c>
      <c r="AC57" s="10">
        <v>49</v>
      </c>
      <c r="AD57" s="10">
        <v>0</v>
      </c>
      <c r="AE57" s="10">
        <v>1</v>
      </c>
      <c r="AF57" s="28" t="s">
        <v>97</v>
      </c>
    </row>
    <row r="58" spans="1:32" ht="14.25">
      <c r="A58" s="12">
        <v>43171</v>
      </c>
      <c r="B58" s="26">
        <v>0.29791666666666666</v>
      </c>
      <c r="C58" s="11" t="s">
        <v>65</v>
      </c>
      <c r="D58" s="13">
        <v>43172</v>
      </c>
      <c r="E58" s="27">
        <v>5.5555555555555558E-3</v>
      </c>
      <c r="F58" s="11" t="s">
        <v>65</v>
      </c>
      <c r="G58" s="11" t="s">
        <v>66</v>
      </c>
      <c r="H58" s="22" t="s">
        <v>229</v>
      </c>
      <c r="I58" s="15" t="s">
        <v>230</v>
      </c>
      <c r="J58" s="10" t="s">
        <v>18</v>
      </c>
      <c r="K58" s="10" t="s">
        <v>27</v>
      </c>
      <c r="L58" s="11" t="s">
        <v>23</v>
      </c>
      <c r="M58" s="11" t="s">
        <v>69</v>
      </c>
      <c r="N58" s="33">
        <v>1</v>
      </c>
      <c r="O58" s="11">
        <v>1</v>
      </c>
      <c r="P58" s="11">
        <v>8</v>
      </c>
      <c r="Q58" s="11">
        <v>6420</v>
      </c>
      <c r="R58" s="11">
        <v>6466</v>
      </c>
      <c r="S58" s="11">
        <v>46</v>
      </c>
      <c r="T58" s="11">
        <v>52.41</v>
      </c>
      <c r="U58" s="35">
        <v>838.7</v>
      </c>
      <c r="V58" s="34">
        <v>131.1</v>
      </c>
      <c r="W58" s="34">
        <v>1022.21</v>
      </c>
      <c r="X58" s="30">
        <v>43171.29791666667</v>
      </c>
      <c r="Y58" s="30">
        <v>43172.005555555559</v>
      </c>
      <c r="Z58" s="31">
        <v>0.66666666666666663</v>
      </c>
      <c r="AA58" s="32">
        <v>43171.964583333334</v>
      </c>
      <c r="AB58" s="10" t="s">
        <v>231</v>
      </c>
      <c r="AC58" s="10">
        <v>59</v>
      </c>
      <c r="AD58" s="10">
        <v>0</v>
      </c>
      <c r="AE58" s="10">
        <v>1</v>
      </c>
      <c r="AF58" s="28" t="s">
        <v>97</v>
      </c>
    </row>
    <row r="59" spans="1:32" ht="14.25">
      <c r="A59" s="12">
        <v>43171</v>
      </c>
      <c r="B59" s="26">
        <v>0.31527777777777777</v>
      </c>
      <c r="C59" s="11" t="s">
        <v>65</v>
      </c>
      <c r="D59" s="13">
        <v>43172</v>
      </c>
      <c r="E59" s="27">
        <v>1.3194444444444444E-2</v>
      </c>
      <c r="F59" s="11" t="s">
        <v>65</v>
      </c>
      <c r="G59" s="11" t="s">
        <v>66</v>
      </c>
      <c r="H59" s="22" t="s">
        <v>232</v>
      </c>
      <c r="I59" s="15" t="s">
        <v>233</v>
      </c>
      <c r="J59" s="10" t="s">
        <v>18</v>
      </c>
      <c r="K59" s="10" t="s">
        <v>25</v>
      </c>
      <c r="L59" s="11" t="s">
        <v>26</v>
      </c>
      <c r="M59" s="11" t="s">
        <v>69</v>
      </c>
      <c r="N59" s="33">
        <v>1</v>
      </c>
      <c r="O59" s="11"/>
      <c r="P59" s="11">
        <v>11</v>
      </c>
      <c r="Q59" s="11">
        <v>4152</v>
      </c>
      <c r="R59" s="11">
        <v>4189</v>
      </c>
      <c r="S59" s="11">
        <v>37</v>
      </c>
      <c r="T59" s="11">
        <v>52.41</v>
      </c>
      <c r="U59" s="35">
        <v>838.7</v>
      </c>
      <c r="V59" s="34">
        <v>105.45</v>
      </c>
      <c r="W59" s="34">
        <v>996.56000000000006</v>
      </c>
      <c r="X59" s="30">
        <v>43171.31527777778</v>
      </c>
      <c r="Y59" s="30">
        <v>43172.013194444444</v>
      </c>
      <c r="Z59" s="31">
        <v>0.66666666666666663</v>
      </c>
      <c r="AA59" s="32">
        <v>43171.981944444444</v>
      </c>
      <c r="AB59" s="10" t="s">
        <v>205</v>
      </c>
      <c r="AC59" s="10">
        <v>45</v>
      </c>
      <c r="AD59" s="10">
        <v>0</v>
      </c>
      <c r="AE59" s="10">
        <v>1</v>
      </c>
      <c r="AF59" s="28" t="s">
        <v>97</v>
      </c>
    </row>
    <row r="60" spans="1:32" ht="14.25">
      <c r="A60" s="12">
        <v>43171</v>
      </c>
      <c r="B60" s="26">
        <v>0.31458333333333333</v>
      </c>
      <c r="C60" s="11" t="s">
        <v>65</v>
      </c>
      <c r="D60" s="13">
        <v>43172</v>
      </c>
      <c r="E60" s="27">
        <v>1.8055555555555557E-2</v>
      </c>
      <c r="F60" s="11" t="s">
        <v>65</v>
      </c>
      <c r="G60" s="11" t="s">
        <v>66</v>
      </c>
      <c r="H60" s="22" t="s">
        <v>234</v>
      </c>
      <c r="I60" s="15" t="s">
        <v>235</v>
      </c>
      <c r="J60" s="10" t="s">
        <v>18</v>
      </c>
      <c r="K60" s="10" t="s">
        <v>24</v>
      </c>
      <c r="L60" s="11" t="s">
        <v>21</v>
      </c>
      <c r="M60" s="11" t="s">
        <v>69</v>
      </c>
      <c r="N60" s="33">
        <v>1</v>
      </c>
      <c r="O60" s="11"/>
      <c r="P60" s="11">
        <v>7</v>
      </c>
      <c r="Q60" s="11">
        <v>4149</v>
      </c>
      <c r="R60" s="11">
        <v>4168</v>
      </c>
      <c r="S60" s="11">
        <v>19</v>
      </c>
      <c r="T60" s="11">
        <v>52.41</v>
      </c>
      <c r="U60" s="35">
        <v>838.7</v>
      </c>
      <c r="V60" s="34">
        <v>54.15</v>
      </c>
      <c r="W60" s="34">
        <v>945.26</v>
      </c>
      <c r="X60" s="30">
        <v>43171.314583333333</v>
      </c>
      <c r="Y60" s="30">
        <v>43172.018055555556</v>
      </c>
      <c r="Z60" s="31">
        <v>0.66666666666666663</v>
      </c>
      <c r="AA60" s="32">
        <v>43171.981249999997</v>
      </c>
      <c r="AB60" s="10" t="s">
        <v>123</v>
      </c>
      <c r="AC60" s="10">
        <v>53</v>
      </c>
      <c r="AD60" s="10">
        <v>0</v>
      </c>
      <c r="AE60" s="10">
        <v>1</v>
      </c>
      <c r="AF60" s="28" t="s">
        <v>97</v>
      </c>
    </row>
    <row r="61" spans="1:32" ht="14.25">
      <c r="A61" s="12">
        <v>43171</v>
      </c>
      <c r="B61" s="26">
        <v>0.31388888888888888</v>
      </c>
      <c r="C61" s="11" t="s">
        <v>65</v>
      </c>
      <c r="D61" s="13">
        <v>43172</v>
      </c>
      <c r="E61" s="27">
        <v>1.0416666666666666E-2</v>
      </c>
      <c r="F61" s="11" t="s">
        <v>65</v>
      </c>
      <c r="G61" s="11" t="s">
        <v>66</v>
      </c>
      <c r="H61" s="22" t="s">
        <v>236</v>
      </c>
      <c r="I61" s="15" t="s">
        <v>237</v>
      </c>
      <c r="J61" s="10" t="s">
        <v>18</v>
      </c>
      <c r="K61" s="10" t="s">
        <v>28</v>
      </c>
      <c r="L61" s="11" t="s">
        <v>20</v>
      </c>
      <c r="M61" s="11" t="s">
        <v>69</v>
      </c>
      <c r="N61" s="33">
        <v>1</v>
      </c>
      <c r="O61" s="11"/>
      <c r="P61" s="11">
        <v>13</v>
      </c>
      <c r="Q61" s="11">
        <v>6166</v>
      </c>
      <c r="R61" s="11">
        <v>6381</v>
      </c>
      <c r="S61" s="11">
        <v>215</v>
      </c>
      <c r="T61" s="11">
        <v>52.41</v>
      </c>
      <c r="U61" s="35">
        <v>838.7</v>
      </c>
      <c r="V61" s="34">
        <v>612.75</v>
      </c>
      <c r="W61" s="34">
        <v>1503.8600000000001</v>
      </c>
      <c r="X61" s="30">
        <v>43171.313888888886</v>
      </c>
      <c r="Y61" s="30">
        <v>43172.010416666664</v>
      </c>
      <c r="Z61" s="31">
        <v>0.66666666666666663</v>
      </c>
      <c r="AA61" s="32">
        <v>43171.98055555555</v>
      </c>
      <c r="AB61" s="10" t="s">
        <v>238</v>
      </c>
      <c r="AC61" s="10">
        <v>43</v>
      </c>
      <c r="AD61" s="10">
        <v>0</v>
      </c>
      <c r="AE61" s="10">
        <v>1</v>
      </c>
      <c r="AF61" s="28" t="s">
        <v>97</v>
      </c>
    </row>
    <row r="62" spans="1:32" ht="14.25">
      <c r="A62" s="12">
        <v>43172</v>
      </c>
      <c r="B62" s="26">
        <v>0.30972222222222223</v>
      </c>
      <c r="C62" s="11" t="s">
        <v>65</v>
      </c>
      <c r="D62" s="13">
        <v>43173</v>
      </c>
      <c r="E62" s="27">
        <v>2.013888888888889E-2</v>
      </c>
      <c r="F62" s="11" t="s">
        <v>65</v>
      </c>
      <c r="G62" s="11" t="s">
        <v>66</v>
      </c>
      <c r="H62" s="22" t="s">
        <v>239</v>
      </c>
      <c r="I62" s="15" t="s">
        <v>239</v>
      </c>
      <c r="J62" s="10" t="s">
        <v>18</v>
      </c>
      <c r="K62" s="10" t="s">
        <v>29</v>
      </c>
      <c r="L62" s="11" t="s">
        <v>22</v>
      </c>
      <c r="M62" s="11" t="s">
        <v>69</v>
      </c>
      <c r="N62" s="33">
        <v>1.5</v>
      </c>
      <c r="O62" s="11"/>
      <c r="P62" s="11">
        <v>11</v>
      </c>
      <c r="Q62" s="11">
        <v>5751</v>
      </c>
      <c r="R62" s="11">
        <v>5788</v>
      </c>
      <c r="S62" s="11">
        <v>37</v>
      </c>
      <c r="T62" s="11">
        <v>78.614999999999995</v>
      </c>
      <c r="U62" s="35">
        <v>838.7</v>
      </c>
      <c r="V62" s="34">
        <v>105.45</v>
      </c>
      <c r="W62" s="34">
        <v>1022.7650000000001</v>
      </c>
      <c r="X62" s="30">
        <v>43172.30972222222</v>
      </c>
      <c r="Y62" s="30">
        <v>43173.020138888889</v>
      </c>
      <c r="Z62" s="31">
        <v>0.66666666666666663</v>
      </c>
      <c r="AA62" s="32">
        <v>43172.976388888885</v>
      </c>
      <c r="AB62" s="10" t="s">
        <v>240</v>
      </c>
      <c r="AC62" s="10">
        <v>3</v>
      </c>
      <c r="AD62" s="10">
        <v>1</v>
      </c>
      <c r="AE62" s="10">
        <v>1.5</v>
      </c>
      <c r="AF62" s="28" t="s">
        <v>89</v>
      </c>
    </row>
    <row r="63" spans="1:32" ht="14.25">
      <c r="A63" s="12">
        <v>43172</v>
      </c>
      <c r="B63" s="26">
        <v>0.31527777777777777</v>
      </c>
      <c r="C63" s="11" t="s">
        <v>65</v>
      </c>
      <c r="D63" s="13">
        <v>43172</v>
      </c>
      <c r="E63" s="27">
        <v>0.98541666666666661</v>
      </c>
      <c r="F63" s="11" t="s">
        <v>65</v>
      </c>
      <c r="G63" s="11" t="s">
        <v>66</v>
      </c>
      <c r="H63" s="22" t="s">
        <v>241</v>
      </c>
      <c r="I63" s="15" t="s">
        <v>241</v>
      </c>
      <c r="J63" s="10" t="s">
        <v>18</v>
      </c>
      <c r="K63" s="10" t="s">
        <v>27</v>
      </c>
      <c r="L63" s="11" t="s">
        <v>23</v>
      </c>
      <c r="M63" s="11" t="s">
        <v>69</v>
      </c>
      <c r="N63" s="33">
        <v>0.5</v>
      </c>
      <c r="O63" s="11"/>
      <c r="P63" s="11">
        <v>7</v>
      </c>
      <c r="Q63" s="11">
        <v>6466</v>
      </c>
      <c r="R63" s="11">
        <v>6486</v>
      </c>
      <c r="S63" s="11">
        <v>20</v>
      </c>
      <c r="T63" s="11">
        <v>26.204999999999998</v>
      </c>
      <c r="U63" s="35">
        <v>838.7</v>
      </c>
      <c r="V63" s="34">
        <v>57</v>
      </c>
      <c r="W63" s="34">
        <v>921.90500000000009</v>
      </c>
      <c r="X63" s="30">
        <v>43172.31527777778</v>
      </c>
      <c r="Y63" s="30">
        <v>43172.98541666667</v>
      </c>
      <c r="Z63" s="31">
        <v>0.66666666666666663</v>
      </c>
      <c r="AA63" s="32">
        <v>43172.981944444444</v>
      </c>
      <c r="AB63" s="10" t="s">
        <v>242</v>
      </c>
      <c r="AC63" s="10">
        <v>5</v>
      </c>
      <c r="AD63" s="10">
        <v>0</v>
      </c>
      <c r="AE63" s="10">
        <v>0.5</v>
      </c>
      <c r="AF63" s="28" t="s">
        <v>93</v>
      </c>
    </row>
    <row r="64" spans="1:32" ht="14.25">
      <c r="A64" s="12">
        <v>43172</v>
      </c>
      <c r="B64" s="26">
        <v>0.31875000000000003</v>
      </c>
      <c r="C64" s="11" t="s">
        <v>65</v>
      </c>
      <c r="D64" s="13">
        <v>43173</v>
      </c>
      <c r="E64" s="27">
        <v>1.3888888888888888E-2</v>
      </c>
      <c r="F64" s="11" t="s">
        <v>65</v>
      </c>
      <c r="G64" s="11" t="s">
        <v>66</v>
      </c>
      <c r="H64" s="22" t="s">
        <v>243</v>
      </c>
      <c r="I64" s="15" t="s">
        <v>243</v>
      </c>
      <c r="J64" s="10" t="s">
        <v>18</v>
      </c>
      <c r="K64" s="10" t="s">
        <v>25</v>
      </c>
      <c r="L64" s="11" t="s">
        <v>26</v>
      </c>
      <c r="M64" s="11" t="s">
        <v>69</v>
      </c>
      <c r="N64" s="33">
        <v>1</v>
      </c>
      <c r="O64" s="11">
        <v>4</v>
      </c>
      <c r="P64" s="11">
        <v>8</v>
      </c>
      <c r="Q64" s="11">
        <v>4189</v>
      </c>
      <c r="R64" s="11">
        <v>4288</v>
      </c>
      <c r="S64" s="11">
        <v>99</v>
      </c>
      <c r="T64" s="11">
        <v>52.41</v>
      </c>
      <c r="U64" s="35">
        <v>838.7</v>
      </c>
      <c r="V64" s="34">
        <v>282.15000000000003</v>
      </c>
      <c r="W64" s="34">
        <v>1173.26</v>
      </c>
      <c r="X64" s="30">
        <v>43172.318749999999</v>
      </c>
      <c r="Y64" s="30">
        <v>43173.013888888891</v>
      </c>
      <c r="Z64" s="31">
        <v>0.66666666666666663</v>
      </c>
      <c r="AA64" s="32">
        <v>43172.985416666663</v>
      </c>
      <c r="AB64" s="10" t="s">
        <v>244</v>
      </c>
      <c r="AC64" s="10">
        <v>41</v>
      </c>
      <c r="AD64" s="10">
        <v>0</v>
      </c>
      <c r="AE64" s="10">
        <v>1</v>
      </c>
      <c r="AF64" s="28" t="s">
        <v>97</v>
      </c>
    </row>
    <row r="65" spans="1:32" ht="14.25">
      <c r="A65" s="12">
        <v>43172</v>
      </c>
      <c r="B65" s="26">
        <v>0.31805555555555554</v>
      </c>
      <c r="C65" s="11" t="s">
        <v>65</v>
      </c>
      <c r="D65" s="13">
        <v>43173</v>
      </c>
      <c r="E65" s="27">
        <v>3.472222222222222E-3</v>
      </c>
      <c r="F65" s="11" t="s">
        <v>65</v>
      </c>
      <c r="G65" s="11" t="s">
        <v>66</v>
      </c>
      <c r="H65" s="22" t="s">
        <v>245</v>
      </c>
      <c r="I65" s="15" t="s">
        <v>245</v>
      </c>
      <c r="J65" s="10" t="s">
        <v>18</v>
      </c>
      <c r="K65" s="10" t="s">
        <v>24</v>
      </c>
      <c r="L65" s="11" t="s">
        <v>21</v>
      </c>
      <c r="M65" s="11" t="s">
        <v>69</v>
      </c>
      <c r="N65" s="33">
        <v>0.5</v>
      </c>
      <c r="O65" s="11">
        <v>11</v>
      </c>
      <c r="P65" s="11">
        <v>11</v>
      </c>
      <c r="Q65" s="11">
        <v>4168</v>
      </c>
      <c r="R65" s="11">
        <v>4331</v>
      </c>
      <c r="S65" s="11">
        <v>163</v>
      </c>
      <c r="T65" s="11">
        <v>26.204999999999998</v>
      </c>
      <c r="U65" s="35">
        <v>838.7</v>
      </c>
      <c r="V65" s="34">
        <v>464.55</v>
      </c>
      <c r="W65" s="34">
        <v>1329.4550000000002</v>
      </c>
      <c r="X65" s="30">
        <v>43172.318055555559</v>
      </c>
      <c r="Y65" s="30">
        <v>43173.003472222219</v>
      </c>
      <c r="Z65" s="31">
        <v>0.66666666666666663</v>
      </c>
      <c r="AA65" s="32">
        <v>43172.984722222223</v>
      </c>
      <c r="AB65" s="10" t="s">
        <v>246</v>
      </c>
      <c r="AC65" s="10">
        <v>27</v>
      </c>
      <c r="AD65" s="10">
        <v>0</v>
      </c>
      <c r="AE65" s="10">
        <v>0.5</v>
      </c>
      <c r="AF65" s="28" t="s">
        <v>93</v>
      </c>
    </row>
    <row r="66" spans="1:32" ht="14.25">
      <c r="A66" s="12">
        <v>43172</v>
      </c>
      <c r="B66" s="26">
        <v>0.31180555555555556</v>
      </c>
      <c r="C66" s="11" t="s">
        <v>65</v>
      </c>
      <c r="D66" s="13">
        <v>43173</v>
      </c>
      <c r="E66" s="27">
        <v>1.6666666666666666E-2</v>
      </c>
      <c r="F66" s="11" t="s">
        <v>65</v>
      </c>
      <c r="G66" s="11" t="s">
        <v>66</v>
      </c>
      <c r="H66" s="22" t="s">
        <v>247</v>
      </c>
      <c r="I66" s="15" t="s">
        <v>247</v>
      </c>
      <c r="J66" s="10" t="s">
        <v>18</v>
      </c>
      <c r="K66" s="10" t="s">
        <v>28</v>
      </c>
      <c r="L66" s="11" t="s">
        <v>20</v>
      </c>
      <c r="M66" s="11" t="s">
        <v>69</v>
      </c>
      <c r="N66" s="33">
        <v>1</v>
      </c>
      <c r="O66" s="11">
        <v>14</v>
      </c>
      <c r="P66" s="11">
        <v>8</v>
      </c>
      <c r="Q66" s="11">
        <v>6381</v>
      </c>
      <c r="R66" s="11">
        <v>6405</v>
      </c>
      <c r="S66" s="11">
        <v>24</v>
      </c>
      <c r="T66" s="11">
        <v>52.41</v>
      </c>
      <c r="U66" s="35">
        <v>838.7</v>
      </c>
      <c r="V66" s="34">
        <v>68.400000000000006</v>
      </c>
      <c r="W66" s="34">
        <v>959.51</v>
      </c>
      <c r="X66" s="30">
        <v>43172.311805555553</v>
      </c>
      <c r="Y66" s="30">
        <v>43173.01666666667</v>
      </c>
      <c r="Z66" s="31">
        <v>0.66666666666666663</v>
      </c>
      <c r="AA66" s="32">
        <v>43172.978472222218</v>
      </c>
      <c r="AB66" s="10" t="s">
        <v>96</v>
      </c>
      <c r="AC66" s="10">
        <v>55</v>
      </c>
      <c r="AD66" s="10">
        <v>0</v>
      </c>
      <c r="AE66" s="10">
        <v>1</v>
      </c>
      <c r="AF66" s="28" t="s">
        <v>97</v>
      </c>
    </row>
    <row r="67" spans="1:32" ht="14.25">
      <c r="A67" s="12">
        <v>43173</v>
      </c>
      <c r="B67" s="26">
        <v>0.32430555555555557</v>
      </c>
      <c r="C67" s="11" t="s">
        <v>65</v>
      </c>
      <c r="D67" s="13">
        <v>43174</v>
      </c>
      <c r="E67" s="27">
        <v>1.5972222222222224E-2</v>
      </c>
      <c r="F67" s="11" t="s">
        <v>65</v>
      </c>
      <c r="G67" s="11" t="s">
        <v>66</v>
      </c>
      <c r="H67" s="22" t="s">
        <v>248</v>
      </c>
      <c r="I67" s="15" t="s">
        <v>249</v>
      </c>
      <c r="J67" s="10" t="s">
        <v>18</v>
      </c>
      <c r="K67" s="10" t="s">
        <v>29</v>
      </c>
      <c r="L67" s="11" t="s">
        <v>22</v>
      </c>
      <c r="M67" s="11" t="s">
        <v>69</v>
      </c>
      <c r="N67" s="33">
        <v>1</v>
      </c>
      <c r="O67" s="11">
        <v>1</v>
      </c>
      <c r="P67" s="11">
        <v>8</v>
      </c>
      <c r="Q67" s="11">
        <v>5788</v>
      </c>
      <c r="R67" s="11">
        <v>5831</v>
      </c>
      <c r="S67" s="11">
        <v>43</v>
      </c>
      <c r="T67" s="11">
        <v>52.41</v>
      </c>
      <c r="U67" s="35">
        <v>838.7</v>
      </c>
      <c r="V67" s="34">
        <v>122.55</v>
      </c>
      <c r="W67" s="34">
        <v>1013.66</v>
      </c>
      <c r="X67" s="30">
        <v>43173.324305555558</v>
      </c>
      <c r="Y67" s="30">
        <v>43174.015972222223</v>
      </c>
      <c r="Z67" s="31">
        <v>0.66666666666666663</v>
      </c>
      <c r="AA67" s="32">
        <v>43173.990972222222</v>
      </c>
      <c r="AB67" s="10" t="s">
        <v>213</v>
      </c>
      <c r="AC67" s="10">
        <v>36</v>
      </c>
      <c r="AD67" s="10">
        <v>0</v>
      </c>
      <c r="AE67" s="10">
        <v>1</v>
      </c>
      <c r="AF67" s="28" t="s">
        <v>97</v>
      </c>
    </row>
    <row r="68" spans="1:32" ht="14.25">
      <c r="A68" s="12">
        <v>43173</v>
      </c>
      <c r="B68" s="26">
        <v>0.2902777777777778</v>
      </c>
      <c r="C68" s="11" t="s">
        <v>65</v>
      </c>
      <c r="D68" s="13">
        <v>43174</v>
      </c>
      <c r="E68" s="27">
        <v>2.9861111111111113E-2</v>
      </c>
      <c r="F68" s="11" t="s">
        <v>65</v>
      </c>
      <c r="G68" s="11" t="s">
        <v>66</v>
      </c>
      <c r="H68" s="22" t="s">
        <v>250</v>
      </c>
      <c r="I68" s="15" t="s">
        <v>251</v>
      </c>
      <c r="J68" s="10" t="s">
        <v>18</v>
      </c>
      <c r="K68" s="10" t="s">
        <v>27</v>
      </c>
      <c r="L68" s="11" t="s">
        <v>19</v>
      </c>
      <c r="M68" s="11" t="s">
        <v>69</v>
      </c>
      <c r="N68" s="33">
        <v>2</v>
      </c>
      <c r="O68" s="11">
        <v>2</v>
      </c>
      <c r="P68" s="11">
        <v>8</v>
      </c>
      <c r="Q68" s="11">
        <v>6486</v>
      </c>
      <c r="R68" s="11">
        <v>6546</v>
      </c>
      <c r="S68" s="11">
        <v>60</v>
      </c>
      <c r="T68" s="11">
        <v>104.82</v>
      </c>
      <c r="U68" s="35">
        <v>838.7</v>
      </c>
      <c r="V68" s="34">
        <v>171</v>
      </c>
      <c r="W68" s="34">
        <v>1114.52</v>
      </c>
      <c r="X68" s="30">
        <v>43173.290277777778</v>
      </c>
      <c r="Y68" s="30">
        <v>43174.029861111114</v>
      </c>
      <c r="Z68" s="31">
        <v>0.66666666666666663</v>
      </c>
      <c r="AA68" s="32">
        <v>43173.956944444442</v>
      </c>
      <c r="AB68" s="10" t="s">
        <v>252</v>
      </c>
      <c r="AC68" s="10">
        <v>45</v>
      </c>
      <c r="AD68" s="10">
        <v>1</v>
      </c>
      <c r="AE68" s="10">
        <v>2</v>
      </c>
      <c r="AF68" s="28" t="s">
        <v>78</v>
      </c>
    </row>
    <row r="69" spans="1:32" ht="14.25">
      <c r="A69" s="12">
        <v>43173</v>
      </c>
      <c r="B69" s="26">
        <v>0.32291666666666669</v>
      </c>
      <c r="C69" s="11" t="s">
        <v>65</v>
      </c>
      <c r="D69" s="13">
        <v>43174</v>
      </c>
      <c r="E69" s="27">
        <v>2.7777777777777779E-3</v>
      </c>
      <c r="F69" s="11" t="s">
        <v>65</v>
      </c>
      <c r="G69" s="11" t="s">
        <v>66</v>
      </c>
      <c r="H69" s="22" t="s">
        <v>253</v>
      </c>
      <c r="I69" s="15" t="s">
        <v>254</v>
      </c>
      <c r="J69" s="10" t="s">
        <v>18</v>
      </c>
      <c r="K69" s="10" t="s">
        <v>25</v>
      </c>
      <c r="L69" s="11" t="s">
        <v>26</v>
      </c>
      <c r="M69" s="11" t="s">
        <v>69</v>
      </c>
      <c r="N69" s="33">
        <v>0.5</v>
      </c>
      <c r="O69" s="11">
        <v>8</v>
      </c>
      <c r="P69" s="11">
        <v>8</v>
      </c>
      <c r="Q69" s="11">
        <v>4288</v>
      </c>
      <c r="R69" s="11">
        <v>4437</v>
      </c>
      <c r="S69" s="11">
        <v>149</v>
      </c>
      <c r="T69" s="11">
        <v>26.204999999999998</v>
      </c>
      <c r="U69" s="35">
        <v>838.7</v>
      </c>
      <c r="V69" s="34">
        <v>424.65000000000003</v>
      </c>
      <c r="W69" s="34">
        <v>1289.5550000000001</v>
      </c>
      <c r="X69" s="30">
        <v>43173.322916666664</v>
      </c>
      <c r="Y69" s="30">
        <v>43174.00277777778</v>
      </c>
      <c r="Z69" s="31">
        <v>0.66666666666666663</v>
      </c>
      <c r="AA69" s="32">
        <v>43173.989583333328</v>
      </c>
      <c r="AB69" s="10" t="s">
        <v>255</v>
      </c>
      <c r="AC69" s="10">
        <v>19</v>
      </c>
      <c r="AD69" s="10">
        <v>0</v>
      </c>
      <c r="AE69" s="10">
        <v>0.5</v>
      </c>
      <c r="AF69" s="28" t="s">
        <v>93</v>
      </c>
    </row>
    <row r="70" spans="1:32" ht="14.25">
      <c r="A70" s="12">
        <v>43173</v>
      </c>
      <c r="B70" s="26">
        <v>0.32222222222222224</v>
      </c>
      <c r="C70" s="11" t="s">
        <v>65</v>
      </c>
      <c r="D70" s="13">
        <v>43174</v>
      </c>
      <c r="E70" s="27">
        <v>2.9861111111111113E-2</v>
      </c>
      <c r="F70" s="11" t="s">
        <v>65</v>
      </c>
      <c r="G70" s="11" t="s">
        <v>66</v>
      </c>
      <c r="H70" s="22" t="s">
        <v>256</v>
      </c>
      <c r="I70" s="15" t="s">
        <v>257</v>
      </c>
      <c r="J70" s="10" t="s">
        <v>18</v>
      </c>
      <c r="K70" s="10" t="s">
        <v>24</v>
      </c>
      <c r="L70" s="11" t="s">
        <v>21</v>
      </c>
      <c r="M70" s="11" t="s">
        <v>69</v>
      </c>
      <c r="N70" s="33">
        <v>1</v>
      </c>
      <c r="O70" s="11"/>
      <c r="P70" s="11">
        <v>7</v>
      </c>
      <c r="Q70" s="11">
        <v>4331</v>
      </c>
      <c r="R70" s="11">
        <v>4352</v>
      </c>
      <c r="S70" s="11">
        <v>21</v>
      </c>
      <c r="T70" s="11">
        <v>52.41</v>
      </c>
      <c r="U70" s="35">
        <v>838.7</v>
      </c>
      <c r="V70" s="34">
        <v>59.85</v>
      </c>
      <c r="W70" s="34">
        <v>950.96</v>
      </c>
      <c r="X70" s="30">
        <v>43173.322222222225</v>
      </c>
      <c r="Y70" s="30">
        <v>43174.029861111114</v>
      </c>
      <c r="Z70" s="31">
        <v>0.66666666666666663</v>
      </c>
      <c r="AA70" s="32">
        <v>43173.988888888889</v>
      </c>
      <c r="AB70" s="10" t="s">
        <v>231</v>
      </c>
      <c r="AC70" s="10">
        <v>59</v>
      </c>
      <c r="AD70" s="10">
        <v>0</v>
      </c>
      <c r="AE70" s="10">
        <v>1</v>
      </c>
      <c r="AF70" s="28" t="s">
        <v>97</v>
      </c>
    </row>
    <row r="71" spans="1:32" ht="14.25">
      <c r="A71" s="12">
        <v>43173</v>
      </c>
      <c r="B71" s="26">
        <v>0.32083333333333336</v>
      </c>
      <c r="C71" s="11" t="s">
        <v>65</v>
      </c>
      <c r="D71" s="13">
        <v>43174</v>
      </c>
      <c r="E71" s="27">
        <v>1.8055555555555557E-2</v>
      </c>
      <c r="F71" s="11" t="s">
        <v>65</v>
      </c>
      <c r="G71" s="11" t="s">
        <v>66</v>
      </c>
      <c r="H71" s="22" t="s">
        <v>258</v>
      </c>
      <c r="I71" s="15" t="s">
        <v>259</v>
      </c>
      <c r="J71" s="10" t="s">
        <v>18</v>
      </c>
      <c r="K71" s="10" t="s">
        <v>28</v>
      </c>
      <c r="L71" s="11" t="s">
        <v>23</v>
      </c>
      <c r="M71" s="11" t="s">
        <v>69</v>
      </c>
      <c r="N71" s="33">
        <v>1</v>
      </c>
      <c r="O71" s="11"/>
      <c r="P71" s="11">
        <v>11</v>
      </c>
      <c r="Q71" s="11">
        <v>6405</v>
      </c>
      <c r="R71" s="11">
        <v>6440</v>
      </c>
      <c r="S71" s="11">
        <v>35</v>
      </c>
      <c r="T71" s="11">
        <v>52.41</v>
      </c>
      <c r="U71" s="35">
        <v>838.7</v>
      </c>
      <c r="V71" s="34">
        <v>99.75</v>
      </c>
      <c r="W71" s="34">
        <v>990.86</v>
      </c>
      <c r="X71" s="30">
        <v>43173.320833333331</v>
      </c>
      <c r="Y71" s="30">
        <v>43174.018055555556</v>
      </c>
      <c r="Z71" s="31">
        <v>0.66666666666666663</v>
      </c>
      <c r="AA71" s="32">
        <v>43173.987499999996</v>
      </c>
      <c r="AB71" s="10" t="s">
        <v>260</v>
      </c>
      <c r="AC71" s="10">
        <v>44</v>
      </c>
      <c r="AD71" s="10">
        <v>0</v>
      </c>
      <c r="AE71" s="10">
        <v>1</v>
      </c>
      <c r="AF71" s="28" t="s">
        <v>97</v>
      </c>
    </row>
    <row r="72" spans="1:32" ht="14.25">
      <c r="A72" s="12">
        <v>43174</v>
      </c>
      <c r="B72" s="26">
        <v>0.31597222222222221</v>
      </c>
      <c r="C72" s="11" t="s">
        <v>65</v>
      </c>
      <c r="D72" s="13">
        <v>43175</v>
      </c>
      <c r="E72" s="27">
        <v>4.1666666666666666E-3</v>
      </c>
      <c r="F72" s="11" t="s">
        <v>65</v>
      </c>
      <c r="G72" s="11" t="s">
        <v>66</v>
      </c>
      <c r="H72" s="22" t="s">
        <v>261</v>
      </c>
      <c r="I72" s="15" t="s">
        <v>262</v>
      </c>
      <c r="J72" s="10" t="s">
        <v>18</v>
      </c>
      <c r="K72" s="10" t="s">
        <v>29</v>
      </c>
      <c r="L72" s="11" t="s">
        <v>22</v>
      </c>
      <c r="M72" s="11" t="s">
        <v>69</v>
      </c>
      <c r="N72" s="33">
        <v>0.5</v>
      </c>
      <c r="O72" s="11">
        <v>1</v>
      </c>
      <c r="P72" s="11">
        <v>8</v>
      </c>
      <c r="Q72" s="11">
        <v>5831</v>
      </c>
      <c r="R72" s="11">
        <v>5873</v>
      </c>
      <c r="S72" s="11">
        <v>42</v>
      </c>
      <c r="T72" s="11">
        <v>26.204999999999998</v>
      </c>
      <c r="U72" s="35">
        <v>838.7</v>
      </c>
      <c r="V72" s="34">
        <v>119.7</v>
      </c>
      <c r="W72" s="34">
        <v>984.60500000000013</v>
      </c>
      <c r="X72" s="30">
        <v>43174.315972222219</v>
      </c>
      <c r="Y72" s="30">
        <v>43175.004166666666</v>
      </c>
      <c r="Z72" s="31">
        <v>0.66666666666666663</v>
      </c>
      <c r="AA72" s="32">
        <v>43174.982638888883</v>
      </c>
      <c r="AB72" s="10" t="s">
        <v>92</v>
      </c>
      <c r="AC72" s="10">
        <v>31</v>
      </c>
      <c r="AD72" s="10">
        <v>0</v>
      </c>
      <c r="AE72" s="10">
        <v>0.5</v>
      </c>
      <c r="AF72" s="28" t="s">
        <v>93</v>
      </c>
    </row>
    <row r="73" spans="1:32" ht="14.25">
      <c r="A73" s="12">
        <v>43174</v>
      </c>
      <c r="B73" s="26">
        <v>0.31111111111111112</v>
      </c>
      <c r="C73" s="11" t="s">
        <v>65</v>
      </c>
      <c r="D73" s="13">
        <v>43175</v>
      </c>
      <c r="E73" s="27">
        <v>1.4583333333333332E-2</v>
      </c>
      <c r="F73" s="11" t="s">
        <v>65</v>
      </c>
      <c r="G73" s="11" t="s">
        <v>66</v>
      </c>
      <c r="H73" s="22" t="s">
        <v>263</v>
      </c>
      <c r="I73" s="15" t="s">
        <v>264</v>
      </c>
      <c r="J73" s="10" t="s">
        <v>18</v>
      </c>
      <c r="K73" s="10" t="s">
        <v>27</v>
      </c>
      <c r="L73" s="11" t="s">
        <v>19</v>
      </c>
      <c r="M73" s="11" t="s">
        <v>69</v>
      </c>
      <c r="N73" s="33">
        <v>1</v>
      </c>
      <c r="O73" s="11">
        <v>7</v>
      </c>
      <c r="P73" s="11">
        <v>8</v>
      </c>
      <c r="Q73" s="11">
        <v>6546</v>
      </c>
      <c r="R73" s="11">
        <v>6698</v>
      </c>
      <c r="S73" s="11">
        <v>152</v>
      </c>
      <c r="T73" s="11">
        <v>52.41</v>
      </c>
      <c r="U73" s="35">
        <v>838.7</v>
      </c>
      <c r="V73" s="34">
        <v>433.2</v>
      </c>
      <c r="W73" s="34">
        <v>1324.31</v>
      </c>
      <c r="X73" s="30">
        <v>43174.311111111114</v>
      </c>
      <c r="Y73" s="30">
        <v>43175.01458333333</v>
      </c>
      <c r="Z73" s="31">
        <v>0.66666666666666663</v>
      </c>
      <c r="AA73" s="32">
        <v>43174.977777777778</v>
      </c>
      <c r="AB73" s="10" t="s">
        <v>123</v>
      </c>
      <c r="AC73" s="10">
        <v>53</v>
      </c>
      <c r="AD73" s="10">
        <v>0</v>
      </c>
      <c r="AE73" s="10">
        <v>1</v>
      </c>
      <c r="AF73" s="28" t="s">
        <v>97</v>
      </c>
    </row>
    <row r="74" spans="1:32" ht="14.25">
      <c r="A74" s="12">
        <v>43174</v>
      </c>
      <c r="B74" s="26">
        <v>0.32083333333333336</v>
      </c>
      <c r="C74" s="11" t="s">
        <v>65</v>
      </c>
      <c r="D74" s="13">
        <v>43175</v>
      </c>
      <c r="E74" s="27">
        <v>0.99375000000000002</v>
      </c>
      <c r="F74" s="11" t="s">
        <v>65</v>
      </c>
      <c r="G74" s="11" t="s">
        <v>66</v>
      </c>
      <c r="H74" s="22" t="s">
        <v>265</v>
      </c>
      <c r="I74" s="16" t="s">
        <v>266</v>
      </c>
      <c r="J74" s="10" t="s">
        <v>18</v>
      </c>
      <c r="K74" s="10" t="s">
        <v>25</v>
      </c>
      <c r="L74" s="11" t="s">
        <v>26</v>
      </c>
      <c r="M74" s="11" t="s">
        <v>69</v>
      </c>
      <c r="N74" s="33">
        <v>0.5</v>
      </c>
      <c r="O74" s="11">
        <v>1</v>
      </c>
      <c r="P74" s="11">
        <v>9</v>
      </c>
      <c r="Q74" s="11">
        <v>4437</v>
      </c>
      <c r="R74" s="11">
        <v>4457</v>
      </c>
      <c r="S74" s="11">
        <v>20</v>
      </c>
      <c r="T74" s="11">
        <v>26.204999999999998</v>
      </c>
      <c r="U74" s="35">
        <v>838.7</v>
      </c>
      <c r="V74" s="34">
        <v>57</v>
      </c>
      <c r="W74" s="34">
        <v>921.90500000000009</v>
      </c>
      <c r="X74" s="30">
        <v>43174.320833333331</v>
      </c>
      <c r="Y74" s="30">
        <v>43175.993750000001</v>
      </c>
      <c r="Z74" s="31">
        <v>0.66666666666666663</v>
      </c>
      <c r="AA74" s="32">
        <v>43174.987499999996</v>
      </c>
      <c r="AB74" s="10" t="s">
        <v>267</v>
      </c>
      <c r="AC74" s="10">
        <v>9</v>
      </c>
      <c r="AD74" s="10">
        <v>0</v>
      </c>
      <c r="AE74" s="10">
        <v>0.5</v>
      </c>
      <c r="AF74" s="28" t="s">
        <v>93</v>
      </c>
    </row>
    <row r="75" spans="1:32" ht="14.25">
      <c r="A75" s="12">
        <v>43174</v>
      </c>
      <c r="B75" s="26">
        <v>0.31319444444444444</v>
      </c>
      <c r="C75" s="11" t="s">
        <v>65</v>
      </c>
      <c r="D75" s="13">
        <v>43175</v>
      </c>
      <c r="E75" s="27">
        <v>1.2499999999999999E-2</v>
      </c>
      <c r="F75" s="11" t="s">
        <v>65</v>
      </c>
      <c r="G75" s="11" t="s">
        <v>66</v>
      </c>
      <c r="H75" s="22" t="s">
        <v>268</v>
      </c>
      <c r="I75" s="15" t="s">
        <v>269</v>
      </c>
      <c r="J75" s="10" t="s">
        <v>18</v>
      </c>
      <c r="K75" s="10" t="s">
        <v>24</v>
      </c>
      <c r="L75" s="11" t="s">
        <v>21</v>
      </c>
      <c r="M75" s="11" t="s">
        <v>69</v>
      </c>
      <c r="N75" s="33">
        <v>1</v>
      </c>
      <c r="O75" s="11"/>
      <c r="P75" s="11">
        <v>11</v>
      </c>
      <c r="Q75" s="11">
        <v>4352</v>
      </c>
      <c r="R75" s="11">
        <v>4389</v>
      </c>
      <c r="S75" s="11">
        <v>37</v>
      </c>
      <c r="T75" s="11">
        <v>52.41</v>
      </c>
      <c r="U75" s="35">
        <v>838.7</v>
      </c>
      <c r="V75" s="34">
        <v>105.45</v>
      </c>
      <c r="W75" s="34">
        <v>996.56000000000006</v>
      </c>
      <c r="X75" s="30">
        <v>43174.313194444447</v>
      </c>
      <c r="Y75" s="30">
        <v>43175.012499999997</v>
      </c>
      <c r="Z75" s="31">
        <v>0.66666666666666663</v>
      </c>
      <c r="AA75" s="32">
        <v>43174.979861111111</v>
      </c>
      <c r="AB75" s="10" t="s">
        <v>111</v>
      </c>
      <c r="AC75" s="10">
        <v>47</v>
      </c>
      <c r="AD75" s="10">
        <v>0</v>
      </c>
      <c r="AE75" s="10">
        <v>1</v>
      </c>
      <c r="AF75" s="28" t="s">
        <v>97</v>
      </c>
    </row>
    <row r="76" spans="1:32" ht="14.25">
      <c r="A76" s="12">
        <v>43174</v>
      </c>
      <c r="B76" s="26">
        <v>0.30694444444444441</v>
      </c>
      <c r="C76" s="11" t="s">
        <v>65</v>
      </c>
      <c r="D76" s="13">
        <v>43175</v>
      </c>
      <c r="E76" s="27">
        <v>1.4583333333333332E-2</v>
      </c>
      <c r="F76" s="11" t="s">
        <v>65</v>
      </c>
      <c r="G76" s="11" t="s">
        <v>66</v>
      </c>
      <c r="H76" s="22" t="s">
        <v>270</v>
      </c>
      <c r="I76" s="15" t="s">
        <v>271</v>
      </c>
      <c r="J76" s="10" t="s">
        <v>18</v>
      </c>
      <c r="K76" s="10" t="s">
        <v>28</v>
      </c>
      <c r="L76" s="11" t="s">
        <v>23</v>
      </c>
      <c r="M76" s="11" t="s">
        <v>69</v>
      </c>
      <c r="N76" s="33">
        <v>1</v>
      </c>
      <c r="O76" s="11">
        <v>3</v>
      </c>
      <c r="P76" s="11">
        <v>9</v>
      </c>
      <c r="Q76" s="11">
        <v>6440</v>
      </c>
      <c r="R76" s="11">
        <v>6526</v>
      </c>
      <c r="S76" s="11">
        <v>86</v>
      </c>
      <c r="T76" s="11">
        <v>52.41</v>
      </c>
      <c r="U76" s="35">
        <v>838.7</v>
      </c>
      <c r="V76" s="34">
        <v>245.1</v>
      </c>
      <c r="W76" s="34">
        <v>1136.21</v>
      </c>
      <c r="X76" s="30">
        <v>43174.306944444441</v>
      </c>
      <c r="Y76" s="30">
        <v>43175.01458333333</v>
      </c>
      <c r="Z76" s="31">
        <v>0.66666666666666663</v>
      </c>
      <c r="AA76" s="32">
        <v>43174.973611111105</v>
      </c>
      <c r="AB76" s="10" t="s">
        <v>231</v>
      </c>
      <c r="AC76" s="10">
        <v>59</v>
      </c>
      <c r="AD76" s="10">
        <v>0</v>
      </c>
      <c r="AE76" s="10">
        <v>1</v>
      </c>
      <c r="AF76" s="28" t="s">
        <v>97</v>
      </c>
    </row>
    <row r="77" spans="1:32" ht="14.25">
      <c r="A77" s="12">
        <v>43175</v>
      </c>
      <c r="B77" s="26">
        <v>0.30972222222222223</v>
      </c>
      <c r="C77" s="11" t="s">
        <v>65</v>
      </c>
      <c r="D77" s="13">
        <v>43176</v>
      </c>
      <c r="E77" s="27">
        <v>3.4722222222222224E-2</v>
      </c>
      <c r="F77" s="11" t="s">
        <v>65</v>
      </c>
      <c r="G77" s="11" t="s">
        <v>66</v>
      </c>
      <c r="H77" s="22" t="s">
        <v>272</v>
      </c>
      <c r="I77" s="15" t="s">
        <v>273</v>
      </c>
      <c r="J77" s="10" t="s">
        <v>18</v>
      </c>
      <c r="K77" s="10" t="s">
        <v>29</v>
      </c>
      <c r="L77" s="11" t="s">
        <v>22</v>
      </c>
      <c r="M77" s="11" t="s">
        <v>69</v>
      </c>
      <c r="N77" s="33">
        <v>1.5</v>
      </c>
      <c r="O77" s="11">
        <v>7</v>
      </c>
      <c r="P77" s="11">
        <v>8</v>
      </c>
      <c r="Q77" s="11">
        <v>5873</v>
      </c>
      <c r="R77" s="11">
        <v>6006</v>
      </c>
      <c r="S77" s="11">
        <v>133</v>
      </c>
      <c r="T77" s="11">
        <v>78.614999999999995</v>
      </c>
      <c r="U77" s="35">
        <v>838.7</v>
      </c>
      <c r="V77" s="34">
        <v>379.05</v>
      </c>
      <c r="W77" s="34">
        <v>1296.365</v>
      </c>
      <c r="X77" s="30">
        <v>43175.30972222222</v>
      </c>
      <c r="Y77" s="30">
        <v>43176.034722222219</v>
      </c>
      <c r="Z77" s="31">
        <v>0.66666666666666663</v>
      </c>
      <c r="AA77" s="32">
        <v>43175.976388888885</v>
      </c>
      <c r="AB77" s="10" t="s">
        <v>274</v>
      </c>
      <c r="AC77" s="10">
        <v>24</v>
      </c>
      <c r="AD77" s="10">
        <v>1</v>
      </c>
      <c r="AE77" s="10">
        <v>1.5</v>
      </c>
      <c r="AF77" s="28" t="s">
        <v>89</v>
      </c>
    </row>
    <row r="78" spans="1:32" ht="14.25">
      <c r="A78" s="12">
        <v>43175</v>
      </c>
      <c r="B78" s="26">
        <v>0.31597222222222221</v>
      </c>
      <c r="C78" s="11" t="s">
        <v>65</v>
      </c>
      <c r="D78" s="13">
        <v>43176</v>
      </c>
      <c r="E78" s="27">
        <v>1.3888888888888888E-2</v>
      </c>
      <c r="F78" s="11" t="s">
        <v>65</v>
      </c>
      <c r="G78" s="11" t="s">
        <v>66</v>
      </c>
      <c r="H78" s="22" t="s">
        <v>275</v>
      </c>
      <c r="I78" s="15" t="s">
        <v>276</v>
      </c>
      <c r="J78" s="10" t="s">
        <v>18</v>
      </c>
      <c r="K78" s="10" t="s">
        <v>27</v>
      </c>
      <c r="L78" s="11" t="s">
        <v>19</v>
      </c>
      <c r="M78" s="11" t="s">
        <v>69</v>
      </c>
      <c r="N78" s="33">
        <v>1</v>
      </c>
      <c r="O78" s="11">
        <v>8</v>
      </c>
      <c r="P78" s="11">
        <v>8</v>
      </c>
      <c r="Q78" s="11">
        <v>6698</v>
      </c>
      <c r="R78" s="11">
        <v>6778</v>
      </c>
      <c r="S78" s="11">
        <v>80</v>
      </c>
      <c r="T78" s="11">
        <v>52.41</v>
      </c>
      <c r="U78" s="35">
        <v>838.7</v>
      </c>
      <c r="V78" s="34">
        <v>228</v>
      </c>
      <c r="W78" s="34">
        <v>1119.1100000000001</v>
      </c>
      <c r="X78" s="30">
        <v>43175.315972222219</v>
      </c>
      <c r="Y78" s="30">
        <v>43176.013888888891</v>
      </c>
      <c r="Z78" s="31">
        <v>0.66666666666666663</v>
      </c>
      <c r="AA78" s="32">
        <v>43175.982638888883</v>
      </c>
      <c r="AB78" s="10" t="s">
        <v>205</v>
      </c>
      <c r="AC78" s="10">
        <v>45</v>
      </c>
      <c r="AD78" s="10">
        <v>0</v>
      </c>
      <c r="AE78" s="10">
        <v>1</v>
      </c>
      <c r="AF78" s="28" t="s">
        <v>97</v>
      </c>
    </row>
    <row r="79" spans="1:32" ht="14.25">
      <c r="A79" s="12">
        <v>43175</v>
      </c>
      <c r="B79" s="26">
        <v>0.31736111111111115</v>
      </c>
      <c r="C79" s="11" t="s">
        <v>65</v>
      </c>
      <c r="D79" s="13">
        <v>43176</v>
      </c>
      <c r="E79" s="27">
        <v>1.7361111111111112E-2</v>
      </c>
      <c r="F79" s="11" t="s">
        <v>65</v>
      </c>
      <c r="G79" s="11" t="s">
        <v>66</v>
      </c>
      <c r="H79" s="22" t="s">
        <v>277</v>
      </c>
      <c r="I79" s="15" t="s">
        <v>278</v>
      </c>
      <c r="J79" s="10" t="s">
        <v>18</v>
      </c>
      <c r="K79" s="10" t="s">
        <v>25</v>
      </c>
      <c r="L79" s="11" t="s">
        <v>26</v>
      </c>
      <c r="M79" s="11" t="s">
        <v>69</v>
      </c>
      <c r="N79" s="33">
        <v>1</v>
      </c>
      <c r="O79" s="11"/>
      <c r="P79" s="11">
        <v>11</v>
      </c>
      <c r="Q79" s="11">
        <v>4457</v>
      </c>
      <c r="R79" s="11">
        <v>4516</v>
      </c>
      <c r="S79" s="11">
        <v>59</v>
      </c>
      <c r="T79" s="11">
        <v>52.41</v>
      </c>
      <c r="U79" s="35">
        <v>838.7</v>
      </c>
      <c r="V79" s="34">
        <v>168.15</v>
      </c>
      <c r="W79" s="34">
        <v>1059.26</v>
      </c>
      <c r="X79" s="30">
        <v>43175.317361111112</v>
      </c>
      <c r="Y79" s="30">
        <v>43176.017361111109</v>
      </c>
      <c r="Z79" s="31">
        <v>0.66666666666666663</v>
      </c>
      <c r="AA79" s="32">
        <v>43175.984027777777</v>
      </c>
      <c r="AB79" s="10" t="s">
        <v>196</v>
      </c>
      <c r="AC79" s="10">
        <v>48</v>
      </c>
      <c r="AD79" s="10">
        <v>0</v>
      </c>
      <c r="AE79" s="10">
        <v>1</v>
      </c>
      <c r="AF79" s="28" t="s">
        <v>97</v>
      </c>
    </row>
    <row r="80" spans="1:32" ht="14.25">
      <c r="A80" s="12">
        <v>43175</v>
      </c>
      <c r="B80" s="26">
        <v>0.31319444444444444</v>
      </c>
      <c r="C80" s="11" t="s">
        <v>65</v>
      </c>
      <c r="D80" s="13">
        <v>43176</v>
      </c>
      <c r="E80" s="27">
        <v>1.4583333333333332E-2</v>
      </c>
      <c r="F80" s="11" t="s">
        <v>65</v>
      </c>
      <c r="G80" s="11" t="s">
        <v>66</v>
      </c>
      <c r="H80" s="22" t="s">
        <v>279</v>
      </c>
      <c r="I80" s="15" t="s">
        <v>280</v>
      </c>
      <c r="J80" s="10" t="s">
        <v>18</v>
      </c>
      <c r="K80" s="10" t="s">
        <v>24</v>
      </c>
      <c r="L80" s="11" t="s">
        <v>23</v>
      </c>
      <c r="M80" s="11" t="s">
        <v>69</v>
      </c>
      <c r="N80" s="33">
        <v>1</v>
      </c>
      <c r="O80" s="11"/>
      <c r="P80" s="11">
        <v>7</v>
      </c>
      <c r="Q80" s="11">
        <v>4389</v>
      </c>
      <c r="R80" s="11">
        <v>4413</v>
      </c>
      <c r="S80" s="11">
        <v>24</v>
      </c>
      <c r="T80" s="11">
        <v>52.41</v>
      </c>
      <c r="U80" s="35">
        <v>838.7</v>
      </c>
      <c r="V80" s="34">
        <v>68.400000000000006</v>
      </c>
      <c r="W80" s="34">
        <v>959.51</v>
      </c>
      <c r="X80" s="30">
        <v>43175.313194444447</v>
      </c>
      <c r="Y80" s="30">
        <v>43176.01458333333</v>
      </c>
      <c r="Z80" s="31">
        <v>0.66666666666666663</v>
      </c>
      <c r="AA80" s="32">
        <v>43175.979861111111</v>
      </c>
      <c r="AB80" s="10" t="s">
        <v>281</v>
      </c>
      <c r="AC80" s="10">
        <v>50</v>
      </c>
      <c r="AD80" s="10">
        <v>0</v>
      </c>
      <c r="AE80" s="10">
        <v>1</v>
      </c>
      <c r="AF80" s="28" t="s">
        <v>97</v>
      </c>
    </row>
    <row r="81" spans="1:32" ht="14.25">
      <c r="A81" s="12">
        <v>43175</v>
      </c>
      <c r="B81" s="26">
        <v>0.31180555555555556</v>
      </c>
      <c r="C81" s="11" t="s">
        <v>65</v>
      </c>
      <c r="D81" s="13">
        <v>43176</v>
      </c>
      <c r="E81" s="27">
        <v>4.8611111111111112E-3</v>
      </c>
      <c r="F81" s="11" t="s">
        <v>65</v>
      </c>
      <c r="G81" s="11" t="s">
        <v>66</v>
      </c>
      <c r="H81" s="22" t="s">
        <v>282</v>
      </c>
      <c r="I81" s="15" t="s">
        <v>283</v>
      </c>
      <c r="J81" s="10" t="s">
        <v>18</v>
      </c>
      <c r="K81" s="10" t="s">
        <v>28</v>
      </c>
      <c r="L81" s="11" t="s">
        <v>20</v>
      </c>
      <c r="M81" s="11" t="s">
        <v>69</v>
      </c>
      <c r="N81" s="33">
        <v>1</v>
      </c>
      <c r="O81" s="11">
        <v>2</v>
      </c>
      <c r="P81" s="11">
        <v>10</v>
      </c>
      <c r="Q81" s="11">
        <v>6526</v>
      </c>
      <c r="R81" s="11">
        <v>6587</v>
      </c>
      <c r="S81" s="11">
        <v>61</v>
      </c>
      <c r="T81" s="11">
        <v>52.41</v>
      </c>
      <c r="U81" s="35">
        <v>838.7</v>
      </c>
      <c r="V81" s="34">
        <v>173.85</v>
      </c>
      <c r="W81" s="34">
        <v>1064.96</v>
      </c>
      <c r="X81" s="30">
        <v>43175.311805555553</v>
      </c>
      <c r="Y81" s="30">
        <v>43176.004861111112</v>
      </c>
      <c r="Z81" s="31">
        <v>0.66666666666666663</v>
      </c>
      <c r="AA81" s="32">
        <v>43175.978472222218</v>
      </c>
      <c r="AB81" s="10" t="s">
        <v>284</v>
      </c>
      <c r="AC81" s="10">
        <v>38</v>
      </c>
      <c r="AD81" s="10">
        <v>0</v>
      </c>
      <c r="AE81" s="10">
        <v>1</v>
      </c>
      <c r="AF81" s="28" t="s">
        <v>97</v>
      </c>
    </row>
    <row r="82" spans="1:32" ht="14.25">
      <c r="A82" s="12">
        <v>43176</v>
      </c>
      <c r="B82" s="26">
        <v>0.31041666666666667</v>
      </c>
      <c r="C82" s="11" t="s">
        <v>65</v>
      </c>
      <c r="D82" s="13">
        <v>43177</v>
      </c>
      <c r="E82" s="27">
        <v>1.5972222222222224E-2</v>
      </c>
      <c r="F82" s="11" t="s">
        <v>65</v>
      </c>
      <c r="G82" s="11" t="s">
        <v>66</v>
      </c>
      <c r="H82" s="22" t="s">
        <v>285</v>
      </c>
      <c r="I82" s="15" t="s">
        <v>286</v>
      </c>
      <c r="J82" s="10" t="s">
        <v>18</v>
      </c>
      <c r="K82" s="10" t="s">
        <v>29</v>
      </c>
      <c r="L82" s="11" t="s">
        <v>22</v>
      </c>
      <c r="M82" s="11" t="s">
        <v>69</v>
      </c>
      <c r="N82" s="33">
        <v>1</v>
      </c>
      <c r="O82" s="11">
        <v>1</v>
      </c>
      <c r="P82" s="11">
        <v>6</v>
      </c>
      <c r="Q82" s="11">
        <v>6006</v>
      </c>
      <c r="R82" s="11">
        <v>6041</v>
      </c>
      <c r="S82" s="11">
        <v>35</v>
      </c>
      <c r="T82" s="11">
        <v>52.41</v>
      </c>
      <c r="U82" s="35">
        <v>838.7</v>
      </c>
      <c r="V82" s="34">
        <v>99.75</v>
      </c>
      <c r="W82" s="34">
        <v>990.86</v>
      </c>
      <c r="X82" s="30">
        <v>43176.310416666667</v>
      </c>
      <c r="Y82" s="30">
        <v>43177.015972222223</v>
      </c>
      <c r="Z82" s="31">
        <v>0.66666666666666663</v>
      </c>
      <c r="AA82" s="32">
        <v>43176.977083333331</v>
      </c>
      <c r="AB82" s="10" t="s">
        <v>287</v>
      </c>
      <c r="AC82" s="10">
        <v>56</v>
      </c>
      <c r="AD82" s="10">
        <v>0</v>
      </c>
      <c r="AE82" s="10">
        <v>1</v>
      </c>
      <c r="AF82" s="28" t="s">
        <v>97</v>
      </c>
    </row>
    <row r="83" spans="1:32" ht="14.25">
      <c r="A83" s="12">
        <v>43176</v>
      </c>
      <c r="B83" s="26">
        <v>0.31111111111111112</v>
      </c>
      <c r="C83" s="11" t="s">
        <v>65</v>
      </c>
      <c r="D83" s="13">
        <v>43177</v>
      </c>
      <c r="E83" s="27">
        <v>1.4583333333333332E-2</v>
      </c>
      <c r="F83" s="11" t="s">
        <v>65</v>
      </c>
      <c r="G83" s="11" t="s">
        <v>66</v>
      </c>
      <c r="H83" s="22" t="s">
        <v>288</v>
      </c>
      <c r="I83" s="15" t="s">
        <v>289</v>
      </c>
      <c r="J83" s="10" t="s">
        <v>18</v>
      </c>
      <c r="K83" s="10" t="s">
        <v>27</v>
      </c>
      <c r="L83" s="11" t="s">
        <v>19</v>
      </c>
      <c r="M83" s="11" t="s">
        <v>69</v>
      </c>
      <c r="N83" s="33">
        <v>1</v>
      </c>
      <c r="O83" s="11"/>
      <c r="P83" s="11">
        <v>11</v>
      </c>
      <c r="Q83" s="11">
        <v>6778</v>
      </c>
      <c r="R83" s="11">
        <v>6819</v>
      </c>
      <c r="S83" s="11">
        <v>41</v>
      </c>
      <c r="T83" s="11">
        <v>52.41</v>
      </c>
      <c r="U83" s="35">
        <v>838.7</v>
      </c>
      <c r="V83" s="34">
        <v>116.85000000000001</v>
      </c>
      <c r="W83" s="34">
        <v>1007.96</v>
      </c>
      <c r="X83" s="30">
        <v>43176.311111111114</v>
      </c>
      <c r="Y83" s="30">
        <v>43177.01458333333</v>
      </c>
      <c r="Z83" s="31">
        <v>0.66666666666666663</v>
      </c>
      <c r="AA83" s="32">
        <v>43176.977777777778</v>
      </c>
      <c r="AB83" s="10" t="s">
        <v>123</v>
      </c>
      <c r="AC83" s="10">
        <v>53</v>
      </c>
      <c r="AD83" s="10">
        <v>0</v>
      </c>
      <c r="AE83" s="10">
        <v>1</v>
      </c>
      <c r="AF83" s="28" t="s">
        <v>97</v>
      </c>
    </row>
    <row r="84" spans="1:32" ht="14.25">
      <c r="A84" s="12">
        <v>43176</v>
      </c>
      <c r="B84" s="26">
        <v>0.31875000000000003</v>
      </c>
      <c r="C84" s="11" t="s">
        <v>65</v>
      </c>
      <c r="D84" s="13">
        <v>43176</v>
      </c>
      <c r="E84" s="27">
        <v>0.99444444444444446</v>
      </c>
      <c r="F84" s="11" t="s">
        <v>65</v>
      </c>
      <c r="G84" s="11" t="s">
        <v>66</v>
      </c>
      <c r="H84" s="22" t="s">
        <v>290</v>
      </c>
      <c r="I84" s="15" t="s">
        <v>291</v>
      </c>
      <c r="J84" s="10" t="s">
        <v>18</v>
      </c>
      <c r="K84" s="10" t="s">
        <v>25</v>
      </c>
      <c r="L84" s="11" t="s">
        <v>26</v>
      </c>
      <c r="M84" s="11" t="s">
        <v>69</v>
      </c>
      <c r="N84" s="33">
        <v>0.5</v>
      </c>
      <c r="O84" s="11">
        <v>1</v>
      </c>
      <c r="P84" s="11">
        <v>8</v>
      </c>
      <c r="Q84" s="11">
        <v>4516</v>
      </c>
      <c r="R84" s="11">
        <v>4556</v>
      </c>
      <c r="S84" s="11">
        <v>40</v>
      </c>
      <c r="T84" s="11">
        <v>26.204999999999998</v>
      </c>
      <c r="U84" s="35">
        <v>838.7</v>
      </c>
      <c r="V84" s="34">
        <v>114</v>
      </c>
      <c r="W84" s="34">
        <v>978.90500000000009</v>
      </c>
      <c r="X84" s="30">
        <v>43176.318749999999</v>
      </c>
      <c r="Y84" s="30">
        <v>43176.994444444441</v>
      </c>
      <c r="Z84" s="31">
        <v>0.66666666666666663</v>
      </c>
      <c r="AA84" s="32">
        <v>43176.985416666663</v>
      </c>
      <c r="AB84" s="10" t="s">
        <v>292</v>
      </c>
      <c r="AC84" s="10">
        <v>13</v>
      </c>
      <c r="AD84" s="10">
        <v>0</v>
      </c>
      <c r="AE84" s="10">
        <v>0.5</v>
      </c>
      <c r="AF84" s="28" t="s">
        <v>93</v>
      </c>
    </row>
    <row r="85" spans="1:32" ht="14.25">
      <c r="A85" s="12">
        <v>43176</v>
      </c>
      <c r="B85" s="26">
        <v>0.32847222222222222</v>
      </c>
      <c r="C85" s="11" t="s">
        <v>65</v>
      </c>
      <c r="D85" s="13">
        <v>43177</v>
      </c>
      <c r="E85" s="27">
        <v>1.2499999999999999E-2</v>
      </c>
      <c r="F85" s="11" t="s">
        <v>65</v>
      </c>
      <c r="G85" s="11" t="s">
        <v>66</v>
      </c>
      <c r="H85" s="22" t="s">
        <v>293</v>
      </c>
      <c r="I85" s="15" t="s">
        <v>294</v>
      </c>
      <c r="J85" s="10" t="s">
        <v>18</v>
      </c>
      <c r="K85" s="10" t="s">
        <v>24</v>
      </c>
      <c r="L85" s="11" t="s">
        <v>23</v>
      </c>
      <c r="M85" s="11" t="s">
        <v>69</v>
      </c>
      <c r="N85" s="33">
        <v>0.5</v>
      </c>
      <c r="O85" s="11">
        <v>1</v>
      </c>
      <c r="P85" s="11">
        <v>9</v>
      </c>
      <c r="Q85" s="11">
        <v>4413</v>
      </c>
      <c r="R85" s="11">
        <v>4457</v>
      </c>
      <c r="S85" s="11">
        <v>44</v>
      </c>
      <c r="T85" s="11">
        <v>26.204999999999998</v>
      </c>
      <c r="U85" s="35">
        <v>838.7</v>
      </c>
      <c r="V85" s="34">
        <v>125.4</v>
      </c>
      <c r="W85" s="34">
        <v>990.30500000000006</v>
      </c>
      <c r="X85" s="30">
        <v>43176.328472222223</v>
      </c>
      <c r="Y85" s="30">
        <v>43177.012499999997</v>
      </c>
      <c r="Z85" s="31">
        <v>0.66666666666666663</v>
      </c>
      <c r="AA85" s="32">
        <v>43176.995138888888</v>
      </c>
      <c r="AB85" s="10" t="s">
        <v>199</v>
      </c>
      <c r="AC85" s="10">
        <v>25</v>
      </c>
      <c r="AD85" s="10">
        <v>0</v>
      </c>
      <c r="AE85" s="10">
        <v>0.5</v>
      </c>
      <c r="AF85" s="28" t="s">
        <v>93</v>
      </c>
    </row>
    <row r="86" spans="1:32" ht="14.25">
      <c r="A86" s="12">
        <v>43176</v>
      </c>
      <c r="B86" s="26">
        <v>0.3125</v>
      </c>
      <c r="C86" s="11" t="s">
        <v>65</v>
      </c>
      <c r="D86" s="13">
        <v>43177</v>
      </c>
      <c r="E86" s="27">
        <v>4.8611111111111112E-3</v>
      </c>
      <c r="F86" s="11" t="s">
        <v>65</v>
      </c>
      <c r="G86" s="11" t="s">
        <v>66</v>
      </c>
      <c r="H86" s="22" t="s">
        <v>295</v>
      </c>
      <c r="I86" s="15" t="s">
        <v>296</v>
      </c>
      <c r="J86" s="10" t="s">
        <v>18</v>
      </c>
      <c r="K86" s="10" t="s">
        <v>28</v>
      </c>
      <c r="L86" s="11" t="s">
        <v>20</v>
      </c>
      <c r="M86" s="11" t="s">
        <v>69</v>
      </c>
      <c r="N86" s="33">
        <v>1</v>
      </c>
      <c r="O86" s="11">
        <v>8</v>
      </c>
      <c r="P86" s="11">
        <v>8</v>
      </c>
      <c r="Q86" s="11">
        <v>6587</v>
      </c>
      <c r="R86" s="11">
        <v>6738</v>
      </c>
      <c r="S86" s="11">
        <v>151</v>
      </c>
      <c r="T86" s="11">
        <v>52.41</v>
      </c>
      <c r="U86" s="35">
        <v>838.7</v>
      </c>
      <c r="V86" s="34">
        <v>430.35</v>
      </c>
      <c r="W86" s="34">
        <v>1321.46</v>
      </c>
      <c r="X86" s="30">
        <v>43176.3125</v>
      </c>
      <c r="Y86" s="30">
        <v>43177.004861111112</v>
      </c>
      <c r="Z86" s="31">
        <v>0.66666666666666663</v>
      </c>
      <c r="AA86" s="32">
        <v>43176.979166666664</v>
      </c>
      <c r="AB86" s="10" t="s">
        <v>297</v>
      </c>
      <c r="AC86" s="10">
        <v>37</v>
      </c>
      <c r="AD86" s="10">
        <v>0</v>
      </c>
      <c r="AE86" s="10">
        <v>1</v>
      </c>
      <c r="AF86" s="28" t="s">
        <v>97</v>
      </c>
    </row>
    <row r="87" spans="1:32" ht="14.25">
      <c r="A87" s="12">
        <v>43177</v>
      </c>
      <c r="B87" s="26">
        <v>0.31875000000000003</v>
      </c>
      <c r="C87" s="11" t="s">
        <v>65</v>
      </c>
      <c r="D87" s="13">
        <v>43178</v>
      </c>
      <c r="E87" s="27">
        <v>2.4305555555555556E-2</v>
      </c>
      <c r="F87" s="11" t="s">
        <v>65</v>
      </c>
      <c r="G87" s="11" t="s">
        <v>66</v>
      </c>
      <c r="H87" s="22" t="s">
        <v>298</v>
      </c>
      <c r="I87" s="15" t="s">
        <v>299</v>
      </c>
      <c r="J87" s="10" t="s">
        <v>18</v>
      </c>
      <c r="K87" s="10" t="s">
        <v>29</v>
      </c>
      <c r="L87" s="11" t="s">
        <v>22</v>
      </c>
      <c r="M87" s="11" t="s">
        <v>69</v>
      </c>
      <c r="N87" s="33">
        <v>1</v>
      </c>
      <c r="O87" s="11"/>
      <c r="P87" s="11">
        <v>11</v>
      </c>
      <c r="Q87" s="11">
        <v>6041</v>
      </c>
      <c r="R87" s="11">
        <v>6079</v>
      </c>
      <c r="S87" s="11">
        <v>38</v>
      </c>
      <c r="T87" s="11">
        <v>52.41</v>
      </c>
      <c r="U87" s="35">
        <v>838.7</v>
      </c>
      <c r="V87" s="34">
        <v>108.3</v>
      </c>
      <c r="W87" s="34">
        <v>999.41</v>
      </c>
      <c r="X87" s="30">
        <v>43177.318749999999</v>
      </c>
      <c r="Y87" s="30">
        <v>43178.024305555555</v>
      </c>
      <c r="Z87" s="31">
        <v>0.66666666666666663</v>
      </c>
      <c r="AA87" s="32">
        <v>43177.985416666663</v>
      </c>
      <c r="AB87" s="10" t="s">
        <v>287</v>
      </c>
      <c r="AC87" s="10">
        <v>56</v>
      </c>
      <c r="AD87" s="10">
        <v>0</v>
      </c>
      <c r="AE87" s="10">
        <v>1</v>
      </c>
      <c r="AF87" s="28" t="s">
        <v>97</v>
      </c>
    </row>
    <row r="88" spans="1:32" ht="14.25">
      <c r="A88" s="12">
        <v>43177</v>
      </c>
      <c r="B88" s="26">
        <v>0.32013888888888892</v>
      </c>
      <c r="C88" s="11" t="s">
        <v>65</v>
      </c>
      <c r="D88" s="13">
        <v>43178</v>
      </c>
      <c r="E88" s="27">
        <v>4.8611111111111112E-3</v>
      </c>
      <c r="F88" s="11" t="s">
        <v>65</v>
      </c>
      <c r="G88" s="11" t="s">
        <v>66</v>
      </c>
      <c r="H88" s="22" t="s">
        <v>300</v>
      </c>
      <c r="I88" s="15" t="s">
        <v>301</v>
      </c>
      <c r="J88" s="10" t="s">
        <v>18</v>
      </c>
      <c r="K88" s="10" t="s">
        <v>27</v>
      </c>
      <c r="L88" s="11" t="s">
        <v>19</v>
      </c>
      <c r="M88" s="11" t="s">
        <v>69</v>
      </c>
      <c r="N88" s="33">
        <v>0.5</v>
      </c>
      <c r="O88" s="11"/>
      <c r="P88" s="11">
        <v>8</v>
      </c>
      <c r="Q88" s="11">
        <v>6819</v>
      </c>
      <c r="R88" s="11">
        <v>6842</v>
      </c>
      <c r="S88" s="11">
        <v>23</v>
      </c>
      <c r="T88" s="11">
        <v>26.204999999999998</v>
      </c>
      <c r="U88" s="35">
        <v>838.7</v>
      </c>
      <c r="V88" s="34">
        <v>65.55</v>
      </c>
      <c r="W88" s="34">
        <v>930.45500000000004</v>
      </c>
      <c r="X88" s="30">
        <v>43177.320138888892</v>
      </c>
      <c r="Y88" s="30">
        <v>43178.004861111112</v>
      </c>
      <c r="Z88" s="31">
        <v>0.66666666666666663</v>
      </c>
      <c r="AA88" s="32">
        <v>43177.986805555556</v>
      </c>
      <c r="AB88" s="10" t="s">
        <v>153</v>
      </c>
      <c r="AC88" s="10">
        <v>26</v>
      </c>
      <c r="AD88" s="10">
        <v>0</v>
      </c>
      <c r="AE88" s="10">
        <v>0.5</v>
      </c>
      <c r="AF88" s="28" t="s">
        <v>93</v>
      </c>
    </row>
    <row r="89" spans="1:32" ht="14.25">
      <c r="A89" s="12">
        <v>43177</v>
      </c>
      <c r="B89" s="26">
        <v>0.32361111111111113</v>
      </c>
      <c r="C89" s="11" t="s">
        <v>65</v>
      </c>
      <c r="D89" s="13">
        <v>43178</v>
      </c>
      <c r="E89" s="27">
        <v>4.1666666666666666E-3</v>
      </c>
      <c r="F89" s="11" t="s">
        <v>65</v>
      </c>
      <c r="G89" s="11" t="s">
        <v>66</v>
      </c>
      <c r="H89" s="22" t="s">
        <v>302</v>
      </c>
      <c r="I89" s="15" t="s">
        <v>303</v>
      </c>
      <c r="J89" s="10" t="s">
        <v>18</v>
      </c>
      <c r="K89" s="10" t="s">
        <v>25</v>
      </c>
      <c r="L89" s="11" t="s">
        <v>23</v>
      </c>
      <c r="M89" s="11" t="s">
        <v>69</v>
      </c>
      <c r="N89" s="33">
        <v>0.5</v>
      </c>
      <c r="O89" s="11"/>
      <c r="P89" s="11">
        <v>8</v>
      </c>
      <c r="Q89" s="11">
        <v>4556</v>
      </c>
      <c r="R89" s="11">
        <v>4576</v>
      </c>
      <c r="S89" s="11">
        <v>20</v>
      </c>
      <c r="T89" s="11">
        <v>26.204999999999998</v>
      </c>
      <c r="U89" s="35">
        <v>838.7</v>
      </c>
      <c r="V89" s="34">
        <v>57</v>
      </c>
      <c r="W89" s="34">
        <v>921.90500000000009</v>
      </c>
      <c r="X89" s="30">
        <v>43177.323611111111</v>
      </c>
      <c r="Y89" s="30">
        <v>43178.004166666666</v>
      </c>
      <c r="Z89" s="31">
        <v>0.66666666666666663</v>
      </c>
      <c r="AA89" s="32">
        <v>43177.990277777775</v>
      </c>
      <c r="AB89" s="10" t="s">
        <v>304</v>
      </c>
      <c r="AC89" s="10">
        <v>20</v>
      </c>
      <c r="AD89" s="10">
        <v>0</v>
      </c>
      <c r="AE89" s="10">
        <v>0.5</v>
      </c>
      <c r="AF89" s="28" t="s">
        <v>93</v>
      </c>
    </row>
    <row r="90" spans="1:32" ht="14.25">
      <c r="A90" s="12">
        <v>43177</v>
      </c>
      <c r="B90" s="26">
        <v>0.3298611111111111</v>
      </c>
      <c r="C90" s="11" t="s">
        <v>65</v>
      </c>
      <c r="D90" s="13">
        <v>43178</v>
      </c>
      <c r="E90" s="27">
        <v>3.5416666666666666E-2</v>
      </c>
      <c r="F90" s="11" t="s">
        <v>65</v>
      </c>
      <c r="G90" s="11" t="s">
        <v>66</v>
      </c>
      <c r="H90" s="22" t="s">
        <v>305</v>
      </c>
      <c r="I90" s="15" t="s">
        <v>306</v>
      </c>
      <c r="J90" s="10" t="s">
        <v>18</v>
      </c>
      <c r="K90" s="10" t="s">
        <v>24</v>
      </c>
      <c r="L90" s="11" t="s">
        <v>21</v>
      </c>
      <c r="M90" s="11" t="s">
        <v>69</v>
      </c>
      <c r="N90" s="33">
        <v>1</v>
      </c>
      <c r="O90" s="11">
        <v>8</v>
      </c>
      <c r="P90" s="11">
        <v>8</v>
      </c>
      <c r="Q90" s="11">
        <v>4457</v>
      </c>
      <c r="R90" s="11">
        <v>4583</v>
      </c>
      <c r="S90" s="11">
        <v>126</v>
      </c>
      <c r="T90" s="11">
        <v>52.41</v>
      </c>
      <c r="U90" s="35">
        <v>838.7</v>
      </c>
      <c r="V90" s="34">
        <v>359.1</v>
      </c>
      <c r="W90" s="34">
        <v>1250.21</v>
      </c>
      <c r="X90" s="30">
        <v>43177.329861111109</v>
      </c>
      <c r="Y90" s="30">
        <v>43178.035416666666</v>
      </c>
      <c r="Z90" s="31">
        <v>0.66666666666666663</v>
      </c>
      <c r="AA90" s="32">
        <v>43177.996527777774</v>
      </c>
      <c r="AB90" s="10" t="s">
        <v>287</v>
      </c>
      <c r="AC90" s="10">
        <v>56</v>
      </c>
      <c r="AD90" s="10">
        <v>0</v>
      </c>
      <c r="AE90" s="10">
        <v>1</v>
      </c>
      <c r="AF90" s="28" t="s">
        <v>97</v>
      </c>
    </row>
    <row r="91" spans="1:32" ht="14.25">
      <c r="A91" s="12">
        <v>43177</v>
      </c>
      <c r="B91" s="26">
        <v>0.3125</v>
      </c>
      <c r="C91" s="11" t="s">
        <v>65</v>
      </c>
      <c r="D91" s="13">
        <v>43178</v>
      </c>
      <c r="E91" s="27">
        <v>3.472222222222222E-3</v>
      </c>
      <c r="F91" s="11" t="s">
        <v>65</v>
      </c>
      <c r="G91" s="11" t="s">
        <v>66</v>
      </c>
      <c r="H91" s="22" t="s">
        <v>307</v>
      </c>
      <c r="I91" s="15" t="s">
        <v>308</v>
      </c>
      <c r="J91" s="10" t="s">
        <v>18</v>
      </c>
      <c r="K91" s="10" t="s">
        <v>28</v>
      </c>
      <c r="L91" s="11" t="s">
        <v>20</v>
      </c>
      <c r="M91" s="11" t="s">
        <v>69</v>
      </c>
      <c r="N91" s="33">
        <v>1</v>
      </c>
      <c r="O91" s="11">
        <v>4</v>
      </c>
      <c r="P91" s="11">
        <v>13</v>
      </c>
      <c r="Q91" s="11">
        <v>6738</v>
      </c>
      <c r="R91" s="11">
        <v>6836</v>
      </c>
      <c r="S91" s="11">
        <v>98</v>
      </c>
      <c r="T91" s="11">
        <v>52.41</v>
      </c>
      <c r="U91" s="35">
        <v>838.7</v>
      </c>
      <c r="V91" s="34">
        <v>279.3</v>
      </c>
      <c r="W91" s="34">
        <v>1170.4100000000001</v>
      </c>
      <c r="X91" s="30">
        <v>43177.3125</v>
      </c>
      <c r="Y91" s="30">
        <v>43178.003472222219</v>
      </c>
      <c r="Z91" s="31">
        <v>0.66666666666666663</v>
      </c>
      <c r="AA91" s="32">
        <v>43177.979166666664</v>
      </c>
      <c r="AB91" s="10" t="s">
        <v>193</v>
      </c>
      <c r="AC91" s="10">
        <v>35</v>
      </c>
      <c r="AD91" s="10">
        <v>0</v>
      </c>
      <c r="AE91" s="10">
        <v>1</v>
      </c>
      <c r="AF91" s="28" t="s">
        <v>97</v>
      </c>
    </row>
    <row r="92" spans="1:32" ht="14.25">
      <c r="A92" s="12">
        <v>43178</v>
      </c>
      <c r="B92" s="26">
        <v>0.31805555555555554</v>
      </c>
      <c r="C92" s="11" t="s">
        <v>65</v>
      </c>
      <c r="D92" s="13">
        <v>43179</v>
      </c>
      <c r="E92" s="27">
        <v>0</v>
      </c>
      <c r="F92" s="11" t="s">
        <v>65</v>
      </c>
      <c r="G92" s="11" t="s">
        <v>66</v>
      </c>
      <c r="H92" s="22" t="s">
        <v>309</v>
      </c>
      <c r="I92" s="15" t="s">
        <v>310</v>
      </c>
      <c r="J92" s="10" t="s">
        <v>18</v>
      </c>
      <c r="K92" s="10" t="s">
        <v>29</v>
      </c>
      <c r="L92" s="11" t="s">
        <v>22</v>
      </c>
      <c r="M92" s="11" t="s">
        <v>69</v>
      </c>
      <c r="N92" s="33">
        <v>0.5</v>
      </c>
      <c r="O92" s="11"/>
      <c r="P92" s="11">
        <v>7</v>
      </c>
      <c r="Q92" s="11">
        <v>6070</v>
      </c>
      <c r="R92" s="11">
        <v>6103</v>
      </c>
      <c r="S92" s="11">
        <v>33</v>
      </c>
      <c r="T92" s="11">
        <v>26.204999999999998</v>
      </c>
      <c r="U92" s="35">
        <v>838.7</v>
      </c>
      <c r="V92" s="34">
        <v>94.05</v>
      </c>
      <c r="W92" s="34">
        <v>958.95500000000004</v>
      </c>
      <c r="X92" s="30">
        <v>43178.318055555559</v>
      </c>
      <c r="Y92" s="30">
        <v>43179</v>
      </c>
      <c r="Z92" s="31">
        <v>0.66666666666666663</v>
      </c>
      <c r="AA92" s="32">
        <v>43178.984722222223</v>
      </c>
      <c r="AB92" s="10" t="s">
        <v>220</v>
      </c>
      <c r="AC92" s="10">
        <v>22</v>
      </c>
      <c r="AD92" s="10">
        <v>0</v>
      </c>
      <c r="AE92" s="10">
        <v>0.5</v>
      </c>
      <c r="AF92" s="28" t="s">
        <v>93</v>
      </c>
    </row>
    <row r="93" spans="1:32" ht="14.25">
      <c r="A93" s="12">
        <v>43178</v>
      </c>
      <c r="B93" s="26">
        <v>0.31805555555555554</v>
      </c>
      <c r="C93" s="11" t="s">
        <v>65</v>
      </c>
      <c r="D93" s="13">
        <v>43178</v>
      </c>
      <c r="E93" s="27">
        <v>0.99861111111111101</v>
      </c>
      <c r="F93" s="11" t="s">
        <v>65</v>
      </c>
      <c r="G93" s="11" t="s">
        <v>66</v>
      </c>
      <c r="H93" s="22" t="s">
        <v>311</v>
      </c>
      <c r="I93" s="15" t="s">
        <v>312</v>
      </c>
      <c r="J93" s="10" t="s">
        <v>18</v>
      </c>
      <c r="K93" s="10" t="s">
        <v>27</v>
      </c>
      <c r="L93" s="11" t="s">
        <v>23</v>
      </c>
      <c r="M93" s="11" t="s">
        <v>69</v>
      </c>
      <c r="N93" s="33">
        <v>0.5</v>
      </c>
      <c r="O93" s="11"/>
      <c r="P93" s="11">
        <v>8</v>
      </c>
      <c r="Q93" s="11">
        <v>6842</v>
      </c>
      <c r="R93" s="11">
        <v>6863</v>
      </c>
      <c r="S93" s="11">
        <v>21</v>
      </c>
      <c r="T93" s="11">
        <v>26.204999999999998</v>
      </c>
      <c r="U93" s="35">
        <v>838.7</v>
      </c>
      <c r="V93" s="34">
        <v>59.85</v>
      </c>
      <c r="W93" s="34">
        <v>924.75500000000011</v>
      </c>
      <c r="X93" s="30">
        <v>43178.318055555559</v>
      </c>
      <c r="Y93" s="30">
        <v>43178.998611111114</v>
      </c>
      <c r="Z93" s="31">
        <v>0.66666666666666663</v>
      </c>
      <c r="AA93" s="32">
        <v>43178.984722222223</v>
      </c>
      <c r="AB93" s="10" t="s">
        <v>304</v>
      </c>
      <c r="AC93" s="10">
        <v>20</v>
      </c>
      <c r="AD93" s="10">
        <v>0</v>
      </c>
      <c r="AE93" s="10">
        <v>0.5</v>
      </c>
      <c r="AF93" s="28" t="s">
        <v>93</v>
      </c>
    </row>
    <row r="94" spans="1:32" ht="14.25">
      <c r="A94" s="12">
        <v>43178</v>
      </c>
      <c r="B94" s="26">
        <v>0.32013888888888892</v>
      </c>
      <c r="C94" s="11" t="s">
        <v>65</v>
      </c>
      <c r="D94" s="13">
        <v>43179</v>
      </c>
      <c r="E94" s="27">
        <v>3.1944444444444449E-2</v>
      </c>
      <c r="F94" s="11" t="s">
        <v>65</v>
      </c>
      <c r="G94" s="11" t="s">
        <v>66</v>
      </c>
      <c r="H94" s="22" t="s">
        <v>313</v>
      </c>
      <c r="I94" s="15" t="s">
        <v>314</v>
      </c>
      <c r="J94" s="10" t="s">
        <v>18</v>
      </c>
      <c r="K94" s="10" t="s">
        <v>25</v>
      </c>
      <c r="L94" s="11" t="s">
        <v>26</v>
      </c>
      <c r="M94" s="11" t="s">
        <v>69</v>
      </c>
      <c r="N94" s="33">
        <v>1.5</v>
      </c>
      <c r="O94" s="11">
        <v>8</v>
      </c>
      <c r="P94" s="11" t="s">
        <v>315</v>
      </c>
      <c r="Q94" s="11">
        <v>4576</v>
      </c>
      <c r="R94" s="11">
        <v>4702</v>
      </c>
      <c r="S94" s="11">
        <v>126</v>
      </c>
      <c r="T94" s="11">
        <v>78.614999999999995</v>
      </c>
      <c r="U94" s="35">
        <v>838.7</v>
      </c>
      <c r="V94" s="34">
        <v>359.1</v>
      </c>
      <c r="W94" s="34">
        <v>1276.415</v>
      </c>
      <c r="X94" s="30">
        <v>43178.320138888892</v>
      </c>
      <c r="Y94" s="30">
        <v>43179.031944444447</v>
      </c>
      <c r="Z94" s="31">
        <v>0.66666666666666663</v>
      </c>
      <c r="AA94" s="32">
        <v>43178.986805555556</v>
      </c>
      <c r="AB94" s="10" t="s">
        <v>316</v>
      </c>
      <c r="AC94" s="10">
        <v>5</v>
      </c>
      <c r="AD94" s="10">
        <v>1</v>
      </c>
      <c r="AE94" s="10">
        <v>1.5</v>
      </c>
      <c r="AF94" s="28" t="s">
        <v>89</v>
      </c>
    </row>
    <row r="95" spans="1:32" ht="14.25">
      <c r="A95" s="12">
        <v>43178</v>
      </c>
      <c r="B95" s="26">
        <v>0.32500000000000001</v>
      </c>
      <c r="C95" s="11" t="s">
        <v>65</v>
      </c>
      <c r="D95" s="12">
        <v>43179</v>
      </c>
      <c r="E95" s="27">
        <v>2.7777777777777779E-3</v>
      </c>
      <c r="F95" s="11" t="s">
        <v>65</v>
      </c>
      <c r="G95" s="11" t="s">
        <v>66</v>
      </c>
      <c r="H95" s="22" t="s">
        <v>317</v>
      </c>
      <c r="I95" s="15" t="s">
        <v>318</v>
      </c>
      <c r="J95" s="10" t="s">
        <v>18</v>
      </c>
      <c r="K95" s="10" t="s">
        <v>24</v>
      </c>
      <c r="L95" s="11" t="s">
        <v>21</v>
      </c>
      <c r="M95" s="11" t="s">
        <v>69</v>
      </c>
      <c r="N95" s="33">
        <v>0.5</v>
      </c>
      <c r="O95" s="11">
        <v>4</v>
      </c>
      <c r="P95" s="11">
        <v>8</v>
      </c>
      <c r="Q95" s="11">
        <v>4583</v>
      </c>
      <c r="R95" s="11">
        <v>4672</v>
      </c>
      <c r="S95" s="11">
        <v>89</v>
      </c>
      <c r="T95" s="11">
        <v>26.204999999999998</v>
      </c>
      <c r="U95" s="35">
        <v>838.7</v>
      </c>
      <c r="V95" s="34">
        <v>253.65</v>
      </c>
      <c r="W95" s="34">
        <v>1118.5550000000001</v>
      </c>
      <c r="X95" s="30">
        <v>43178.324999999997</v>
      </c>
      <c r="Y95" s="30">
        <v>43179.00277777778</v>
      </c>
      <c r="Z95" s="31">
        <v>0.66666666666666663</v>
      </c>
      <c r="AA95" s="32">
        <v>43178.991666666661</v>
      </c>
      <c r="AB95" s="10" t="s">
        <v>319</v>
      </c>
      <c r="AC95" s="10">
        <v>16</v>
      </c>
      <c r="AD95" s="10">
        <v>0</v>
      </c>
      <c r="AE95" s="10">
        <v>0.5</v>
      </c>
      <c r="AF95" s="28" t="s">
        <v>93</v>
      </c>
    </row>
    <row r="96" spans="1:32" ht="14.25">
      <c r="A96" s="12">
        <v>43178</v>
      </c>
      <c r="B96" s="26">
        <v>0.31875000000000003</v>
      </c>
      <c r="C96" s="11" t="s">
        <v>65</v>
      </c>
      <c r="D96" s="12">
        <v>43179</v>
      </c>
      <c r="E96" s="27">
        <v>1.4583333333333332E-2</v>
      </c>
      <c r="F96" s="11" t="s">
        <v>65</v>
      </c>
      <c r="G96" s="11" t="s">
        <v>66</v>
      </c>
      <c r="H96" s="22" t="s">
        <v>320</v>
      </c>
      <c r="I96" s="15" t="s">
        <v>321</v>
      </c>
      <c r="J96" s="10" t="s">
        <v>18</v>
      </c>
      <c r="K96" s="10" t="s">
        <v>28</v>
      </c>
      <c r="L96" s="11" t="s">
        <v>20</v>
      </c>
      <c r="M96" s="11" t="s">
        <v>69</v>
      </c>
      <c r="N96" s="33">
        <v>1</v>
      </c>
      <c r="O96" s="11">
        <v>4</v>
      </c>
      <c r="P96" s="11">
        <v>13</v>
      </c>
      <c r="Q96" s="11">
        <v>6836</v>
      </c>
      <c r="R96" s="11">
        <v>6874</v>
      </c>
      <c r="S96" s="11">
        <v>38</v>
      </c>
      <c r="T96" s="11">
        <v>52.41</v>
      </c>
      <c r="U96" s="35">
        <v>838.7</v>
      </c>
      <c r="V96" s="34">
        <v>108.3</v>
      </c>
      <c r="W96" s="34">
        <v>999.41</v>
      </c>
      <c r="X96" s="30">
        <v>43178.318749999999</v>
      </c>
      <c r="Y96" s="30">
        <v>43179.01458333333</v>
      </c>
      <c r="Z96" s="31">
        <v>0.66666666666666663</v>
      </c>
      <c r="AA96" s="32">
        <v>43178.985416666663</v>
      </c>
      <c r="AB96" s="10" t="s">
        <v>210</v>
      </c>
      <c r="AC96" s="10">
        <v>42</v>
      </c>
      <c r="AD96" s="10">
        <v>0</v>
      </c>
      <c r="AE96" s="10">
        <v>1</v>
      </c>
      <c r="AF96" s="28" t="s">
        <v>97</v>
      </c>
    </row>
    <row r="97" spans="1:32" ht="14.25">
      <c r="A97" s="12">
        <v>43179</v>
      </c>
      <c r="B97" s="26">
        <v>0.31944444444444448</v>
      </c>
      <c r="C97" s="11" t="s">
        <v>65</v>
      </c>
      <c r="D97" s="13">
        <v>43180</v>
      </c>
      <c r="E97" s="27">
        <v>8.3333333333333332E-3</v>
      </c>
      <c r="F97" s="11" t="s">
        <v>65</v>
      </c>
      <c r="G97" s="11" t="s">
        <v>66</v>
      </c>
      <c r="H97" s="22" t="s">
        <v>322</v>
      </c>
      <c r="I97" s="15" t="s">
        <v>323</v>
      </c>
      <c r="J97" s="10" t="s">
        <v>18</v>
      </c>
      <c r="K97" s="10" t="s">
        <v>29</v>
      </c>
      <c r="L97" s="11" t="s">
        <v>23</v>
      </c>
      <c r="M97" s="11" t="s">
        <v>69</v>
      </c>
      <c r="N97" s="33">
        <v>1</v>
      </c>
      <c r="O97" s="11"/>
      <c r="P97" s="11">
        <v>7</v>
      </c>
      <c r="Q97" s="11">
        <v>6103</v>
      </c>
      <c r="R97" s="11">
        <v>6122</v>
      </c>
      <c r="S97" s="11">
        <v>19</v>
      </c>
      <c r="T97" s="11">
        <v>52.41</v>
      </c>
      <c r="U97" s="35">
        <v>838.7</v>
      </c>
      <c r="V97" s="34">
        <v>54.15</v>
      </c>
      <c r="W97" s="34">
        <v>945.26</v>
      </c>
      <c r="X97" s="30">
        <v>43179.319444444445</v>
      </c>
      <c r="Y97" s="30">
        <v>43180.008333333331</v>
      </c>
      <c r="Z97" s="31">
        <v>0.66666666666666663</v>
      </c>
      <c r="AA97" s="32">
        <v>43179.986111111109</v>
      </c>
      <c r="AB97" s="10" t="s">
        <v>324</v>
      </c>
      <c r="AC97" s="10">
        <v>32</v>
      </c>
      <c r="AD97" s="10">
        <v>0</v>
      </c>
      <c r="AE97" s="10">
        <v>1</v>
      </c>
      <c r="AF97" s="28" t="s">
        <v>97</v>
      </c>
    </row>
    <row r="98" spans="1:32" ht="14.25">
      <c r="A98" s="12">
        <v>43179</v>
      </c>
      <c r="B98" s="26">
        <v>0.31597222222222221</v>
      </c>
      <c r="C98" s="11" t="s">
        <v>65</v>
      </c>
      <c r="D98" s="13">
        <v>43180</v>
      </c>
      <c r="E98" s="27">
        <v>2.6388888888888889E-2</v>
      </c>
      <c r="F98" s="11" t="s">
        <v>65</v>
      </c>
      <c r="G98" s="11" t="s">
        <v>66</v>
      </c>
      <c r="H98" s="22" t="s">
        <v>325</v>
      </c>
      <c r="I98" s="15" t="s">
        <v>326</v>
      </c>
      <c r="J98" s="10" t="s">
        <v>18</v>
      </c>
      <c r="K98" s="10" t="s">
        <v>27</v>
      </c>
      <c r="L98" s="11" t="s">
        <v>19</v>
      </c>
      <c r="M98" s="11" t="s">
        <v>69</v>
      </c>
      <c r="N98" s="33">
        <v>1.5</v>
      </c>
      <c r="O98" s="11">
        <v>8</v>
      </c>
      <c r="P98" s="11">
        <v>9</v>
      </c>
      <c r="Q98" s="11">
        <v>6863</v>
      </c>
      <c r="R98" s="11">
        <v>7017</v>
      </c>
      <c r="S98" s="11">
        <v>154</v>
      </c>
      <c r="T98" s="11">
        <v>78.614999999999995</v>
      </c>
      <c r="U98" s="35">
        <v>838.7</v>
      </c>
      <c r="V98" s="34">
        <v>438.90000000000003</v>
      </c>
      <c r="W98" s="34">
        <v>1356.2150000000001</v>
      </c>
      <c r="X98" s="30">
        <v>43179.315972222219</v>
      </c>
      <c r="Y98" s="30">
        <v>43180.026388888888</v>
      </c>
      <c r="Z98" s="31">
        <v>0.66666666666666663</v>
      </c>
      <c r="AA98" s="32">
        <v>43179.982638888883</v>
      </c>
      <c r="AB98" s="10" t="s">
        <v>240</v>
      </c>
      <c r="AC98" s="10">
        <v>3</v>
      </c>
      <c r="AD98" s="10">
        <v>1</v>
      </c>
      <c r="AE98" s="10">
        <v>1.5</v>
      </c>
      <c r="AF98" s="28" t="s">
        <v>89</v>
      </c>
    </row>
    <row r="99" spans="1:32" ht="14.25">
      <c r="A99" s="12">
        <v>43179</v>
      </c>
      <c r="B99" s="26">
        <v>0.32361111111111113</v>
      </c>
      <c r="C99" s="11" t="s">
        <v>65</v>
      </c>
      <c r="D99" s="13">
        <v>43180</v>
      </c>
      <c r="E99" s="27">
        <v>5.1388888888888894E-2</v>
      </c>
      <c r="F99" s="11" t="s">
        <v>65</v>
      </c>
      <c r="G99" s="11" t="s">
        <v>66</v>
      </c>
      <c r="H99" s="22" t="s">
        <v>327</v>
      </c>
      <c r="I99" s="15" t="s">
        <v>328</v>
      </c>
      <c r="J99" s="10" t="s">
        <v>18</v>
      </c>
      <c r="K99" s="10" t="s">
        <v>25</v>
      </c>
      <c r="L99" s="11" t="s">
        <v>26</v>
      </c>
      <c r="M99" s="11" t="s">
        <v>69</v>
      </c>
      <c r="N99" s="33">
        <v>1.5</v>
      </c>
      <c r="O99" s="11">
        <v>2</v>
      </c>
      <c r="P99" s="11">
        <v>7</v>
      </c>
      <c r="Q99" s="11">
        <v>4702</v>
      </c>
      <c r="R99" s="11">
        <v>4758</v>
      </c>
      <c r="S99" s="11">
        <v>56</v>
      </c>
      <c r="T99" s="11">
        <v>78.614999999999995</v>
      </c>
      <c r="U99" s="35">
        <v>838.7</v>
      </c>
      <c r="V99" s="34">
        <v>159.6</v>
      </c>
      <c r="W99" s="34">
        <v>1076.915</v>
      </c>
      <c r="X99" s="30">
        <v>43179.323611111111</v>
      </c>
      <c r="Y99" s="30">
        <v>43180.051388888889</v>
      </c>
      <c r="Z99" s="31">
        <v>0.66666666666666663</v>
      </c>
      <c r="AA99" s="32">
        <v>43179.990277777775</v>
      </c>
      <c r="AB99" s="10" t="s">
        <v>139</v>
      </c>
      <c r="AC99" s="10">
        <v>28</v>
      </c>
      <c r="AD99" s="10">
        <v>1</v>
      </c>
      <c r="AE99" s="10">
        <v>1.5</v>
      </c>
      <c r="AF99" s="28" t="s">
        <v>89</v>
      </c>
    </row>
    <row r="100" spans="1:32" ht="14.25">
      <c r="A100" s="12">
        <v>43179</v>
      </c>
      <c r="B100" s="26">
        <v>0.31458333333333333</v>
      </c>
      <c r="C100" s="11" t="s">
        <v>65</v>
      </c>
      <c r="D100" s="13">
        <v>43180</v>
      </c>
      <c r="E100" s="27">
        <v>2.0833333333333332E-2</v>
      </c>
      <c r="F100" s="11" t="s">
        <v>65</v>
      </c>
      <c r="G100" s="11" t="s">
        <v>66</v>
      </c>
      <c r="H100" s="22" t="s">
        <v>329</v>
      </c>
      <c r="I100" s="15" t="s">
        <v>330</v>
      </c>
      <c r="J100" s="10" t="s">
        <v>18</v>
      </c>
      <c r="K100" s="10" t="s">
        <v>24</v>
      </c>
      <c r="L100" s="11" t="s">
        <v>21</v>
      </c>
      <c r="M100" s="11" t="s">
        <v>69</v>
      </c>
      <c r="N100" s="33">
        <v>1</v>
      </c>
      <c r="O100" s="11"/>
      <c r="P100" s="11">
        <v>12</v>
      </c>
      <c r="Q100" s="11">
        <v>4672</v>
      </c>
      <c r="R100" s="11">
        <v>4710</v>
      </c>
      <c r="S100" s="11">
        <v>38</v>
      </c>
      <c r="T100" s="11">
        <v>52.41</v>
      </c>
      <c r="U100" s="35">
        <v>838.7</v>
      </c>
      <c r="V100" s="34">
        <v>108.3</v>
      </c>
      <c r="W100" s="34">
        <v>999.41</v>
      </c>
      <c r="X100" s="30">
        <v>43179.314583333333</v>
      </c>
      <c r="Y100" s="30">
        <v>43180.020833333336</v>
      </c>
      <c r="Z100" s="31">
        <v>0.66666666666666663</v>
      </c>
      <c r="AA100" s="32">
        <v>43179.981249999997</v>
      </c>
      <c r="AB100" s="10" t="s">
        <v>164</v>
      </c>
      <c r="AC100" s="10">
        <v>57</v>
      </c>
      <c r="AD100" s="10">
        <v>0</v>
      </c>
      <c r="AE100" s="10">
        <v>1</v>
      </c>
      <c r="AF100" s="28" t="s">
        <v>97</v>
      </c>
    </row>
    <row r="101" spans="1:32" ht="14.25">
      <c r="A101" s="12">
        <v>43179</v>
      </c>
      <c r="B101" s="26">
        <v>0.31944444444444448</v>
      </c>
      <c r="C101" s="11" t="s">
        <v>65</v>
      </c>
      <c r="D101" s="13">
        <v>43180</v>
      </c>
      <c r="E101" s="27">
        <v>1.3888888888888889E-3</v>
      </c>
      <c r="F101" s="11" t="s">
        <v>65</v>
      </c>
      <c r="G101" s="11" t="s">
        <v>66</v>
      </c>
      <c r="H101" s="22" t="s">
        <v>331</v>
      </c>
      <c r="I101" s="15" t="s">
        <v>332</v>
      </c>
      <c r="J101" s="10" t="s">
        <v>18</v>
      </c>
      <c r="K101" s="10" t="s">
        <v>28</v>
      </c>
      <c r="L101" s="11" t="s">
        <v>20</v>
      </c>
      <c r="M101" s="11" t="s">
        <v>69</v>
      </c>
      <c r="N101" s="33">
        <v>0.5</v>
      </c>
      <c r="O101" s="11"/>
      <c r="P101" s="11">
        <v>8</v>
      </c>
      <c r="Q101" s="11">
        <v>6874</v>
      </c>
      <c r="R101" s="11">
        <v>6904</v>
      </c>
      <c r="S101" s="11">
        <v>30</v>
      </c>
      <c r="T101" s="11">
        <v>26.204999999999998</v>
      </c>
      <c r="U101" s="35">
        <v>838.7</v>
      </c>
      <c r="V101" s="34">
        <v>85.5</v>
      </c>
      <c r="W101" s="34">
        <v>950.40500000000009</v>
      </c>
      <c r="X101" s="30">
        <v>43179.319444444445</v>
      </c>
      <c r="Y101" s="30">
        <v>43180.001388888886</v>
      </c>
      <c r="Z101" s="31">
        <v>0.66666666666666663</v>
      </c>
      <c r="AA101" s="32">
        <v>43179.986111111109</v>
      </c>
      <c r="AB101" s="10" t="s">
        <v>220</v>
      </c>
      <c r="AC101" s="10">
        <v>22</v>
      </c>
      <c r="AD101" s="10">
        <v>0</v>
      </c>
      <c r="AE101" s="10">
        <v>0.5</v>
      </c>
      <c r="AF101" s="28" t="s">
        <v>93</v>
      </c>
    </row>
    <row r="102" spans="1:32" ht="14.25">
      <c r="A102" s="12">
        <v>43180</v>
      </c>
      <c r="B102" s="26">
        <v>0.31458333333333333</v>
      </c>
      <c r="C102" s="11" t="s">
        <v>65</v>
      </c>
      <c r="D102" s="13">
        <v>43180</v>
      </c>
      <c r="E102" s="27">
        <v>0.98472222222222217</v>
      </c>
      <c r="F102" s="11" t="s">
        <v>65</v>
      </c>
      <c r="G102" s="11" t="s">
        <v>66</v>
      </c>
      <c r="H102" s="22" t="s">
        <v>333</v>
      </c>
      <c r="I102" s="15" t="s">
        <v>334</v>
      </c>
      <c r="J102" s="10" t="s">
        <v>18</v>
      </c>
      <c r="K102" s="10" t="s">
        <v>29</v>
      </c>
      <c r="L102" s="11" t="s">
        <v>23</v>
      </c>
      <c r="M102" s="11" t="s">
        <v>69</v>
      </c>
      <c r="N102" s="33">
        <v>0.5</v>
      </c>
      <c r="O102" s="11">
        <v>6</v>
      </c>
      <c r="P102" s="11">
        <v>7</v>
      </c>
      <c r="Q102" s="11">
        <v>6122</v>
      </c>
      <c r="R102" s="11">
        <v>6239</v>
      </c>
      <c r="S102" s="11">
        <v>117</v>
      </c>
      <c r="T102" s="11">
        <v>26.204999999999998</v>
      </c>
      <c r="U102" s="35">
        <v>838.7</v>
      </c>
      <c r="V102" s="34">
        <v>333.45</v>
      </c>
      <c r="W102" s="34">
        <v>1198.355</v>
      </c>
      <c r="X102" s="30">
        <v>43180.314583333333</v>
      </c>
      <c r="Y102" s="30">
        <v>43180.984722222223</v>
      </c>
      <c r="Z102" s="31">
        <v>0.66666666666666663</v>
      </c>
      <c r="AA102" s="32">
        <v>43180.981249999997</v>
      </c>
      <c r="AB102" s="10" t="s">
        <v>242</v>
      </c>
      <c r="AC102" s="10">
        <v>5</v>
      </c>
      <c r="AD102" s="10">
        <v>0</v>
      </c>
      <c r="AE102" s="10">
        <v>0.5</v>
      </c>
      <c r="AF102" s="28" t="s">
        <v>93</v>
      </c>
    </row>
    <row r="103" spans="1:32" ht="14.25">
      <c r="A103" s="12">
        <v>43180</v>
      </c>
      <c r="B103" s="26">
        <v>0.31458333333333333</v>
      </c>
      <c r="C103" s="11" t="s">
        <v>65</v>
      </c>
      <c r="D103" s="13">
        <v>43181</v>
      </c>
      <c r="E103" s="27">
        <v>2.2222222222222223E-2</v>
      </c>
      <c r="F103" s="11" t="s">
        <v>65</v>
      </c>
      <c r="G103" s="11" t="s">
        <v>66</v>
      </c>
      <c r="H103" s="22" t="s">
        <v>335</v>
      </c>
      <c r="I103" s="15" t="s">
        <v>336</v>
      </c>
      <c r="J103" s="10" t="s">
        <v>18</v>
      </c>
      <c r="K103" s="10" t="s">
        <v>27</v>
      </c>
      <c r="L103" s="11" t="s">
        <v>19</v>
      </c>
      <c r="M103" s="11" t="s">
        <v>69</v>
      </c>
      <c r="N103" s="33">
        <v>1</v>
      </c>
      <c r="O103" s="11">
        <v>4</v>
      </c>
      <c r="P103" s="11">
        <v>8</v>
      </c>
      <c r="Q103" s="11">
        <v>7017</v>
      </c>
      <c r="R103" s="11">
        <v>7113</v>
      </c>
      <c r="S103" s="11">
        <v>96</v>
      </c>
      <c r="T103" s="11">
        <v>52.41</v>
      </c>
      <c r="U103" s="35">
        <v>838.7</v>
      </c>
      <c r="V103" s="34">
        <v>273.60000000000002</v>
      </c>
      <c r="W103" s="34">
        <v>1164.71</v>
      </c>
      <c r="X103" s="30">
        <v>43180.314583333333</v>
      </c>
      <c r="Y103" s="30">
        <v>43181.022222222222</v>
      </c>
      <c r="Z103" s="31">
        <v>0.66666666666666663</v>
      </c>
      <c r="AA103" s="32">
        <v>43180.981249999997</v>
      </c>
      <c r="AB103" s="10" t="s">
        <v>231</v>
      </c>
      <c r="AC103" s="10">
        <v>59</v>
      </c>
      <c r="AD103" s="10">
        <v>0</v>
      </c>
      <c r="AE103" s="10">
        <v>1</v>
      </c>
      <c r="AF103" s="28" t="s">
        <v>97</v>
      </c>
    </row>
    <row r="104" spans="1:32" ht="14.25">
      <c r="A104" s="12">
        <v>43180</v>
      </c>
      <c r="B104" s="26">
        <v>0.3263888888888889</v>
      </c>
      <c r="C104" s="11" t="s">
        <v>65</v>
      </c>
      <c r="D104" s="13">
        <v>43181</v>
      </c>
      <c r="E104" s="27">
        <v>1.7361111111111112E-2</v>
      </c>
      <c r="F104" s="11" t="s">
        <v>65</v>
      </c>
      <c r="G104" s="11" t="s">
        <v>66</v>
      </c>
      <c r="H104" s="22" t="s">
        <v>337</v>
      </c>
      <c r="I104" s="15" t="s">
        <v>338</v>
      </c>
      <c r="J104" s="10" t="s">
        <v>18</v>
      </c>
      <c r="K104" s="10" t="s">
        <v>25</v>
      </c>
      <c r="L104" s="11" t="s">
        <v>26</v>
      </c>
      <c r="M104" s="11" t="s">
        <v>69</v>
      </c>
      <c r="N104" s="33">
        <v>1</v>
      </c>
      <c r="O104" s="11"/>
      <c r="P104" s="11">
        <v>11</v>
      </c>
      <c r="Q104" s="11">
        <v>4758</v>
      </c>
      <c r="R104" s="11">
        <v>4795</v>
      </c>
      <c r="S104" s="11">
        <v>37</v>
      </c>
      <c r="T104" s="11">
        <v>52.41</v>
      </c>
      <c r="U104" s="35">
        <v>838.7</v>
      </c>
      <c r="V104" s="34">
        <v>105.45</v>
      </c>
      <c r="W104" s="34">
        <v>996.56000000000006</v>
      </c>
      <c r="X104" s="30">
        <v>43180.326388888891</v>
      </c>
      <c r="Y104" s="30">
        <v>43181.017361111109</v>
      </c>
      <c r="Z104" s="31">
        <v>0.66666666666666663</v>
      </c>
      <c r="AA104" s="32">
        <v>43180.993055555555</v>
      </c>
      <c r="AB104" s="10" t="s">
        <v>193</v>
      </c>
      <c r="AC104" s="10">
        <v>35</v>
      </c>
      <c r="AD104" s="10">
        <v>0</v>
      </c>
      <c r="AE104" s="10">
        <v>1</v>
      </c>
      <c r="AF104" s="28" t="s">
        <v>97</v>
      </c>
    </row>
    <row r="105" spans="1:32" ht="14.25">
      <c r="A105" s="12">
        <v>43180</v>
      </c>
      <c r="B105" s="26">
        <v>0.32708333333333334</v>
      </c>
      <c r="C105" s="11" t="s">
        <v>65</v>
      </c>
      <c r="D105" s="13">
        <v>43181</v>
      </c>
      <c r="E105" s="27">
        <v>2.361111111111111E-2</v>
      </c>
      <c r="F105" s="11" t="s">
        <v>65</v>
      </c>
      <c r="G105" s="11" t="s">
        <v>66</v>
      </c>
      <c r="H105" s="22" t="s">
        <v>339</v>
      </c>
      <c r="I105" s="15" t="s">
        <v>340</v>
      </c>
      <c r="J105" s="10" t="s">
        <v>18</v>
      </c>
      <c r="K105" s="10" t="s">
        <v>24</v>
      </c>
      <c r="L105" s="11" t="s">
        <v>21</v>
      </c>
      <c r="M105" s="11" t="s">
        <v>69</v>
      </c>
      <c r="N105" s="33">
        <v>1</v>
      </c>
      <c r="O105" s="11"/>
      <c r="P105" s="11">
        <v>9</v>
      </c>
      <c r="Q105" s="11">
        <v>4710</v>
      </c>
      <c r="R105" s="11">
        <v>4736</v>
      </c>
      <c r="S105" s="11">
        <v>26</v>
      </c>
      <c r="T105" s="11">
        <v>52.41</v>
      </c>
      <c r="U105" s="35">
        <v>838.7</v>
      </c>
      <c r="V105" s="34">
        <v>74.100000000000009</v>
      </c>
      <c r="W105" s="34">
        <v>965.21</v>
      </c>
      <c r="X105" s="30">
        <v>43180.32708333333</v>
      </c>
      <c r="Y105" s="30">
        <v>43181.023611111108</v>
      </c>
      <c r="Z105" s="31">
        <v>0.66666666666666663</v>
      </c>
      <c r="AA105" s="32">
        <v>43180.993749999994</v>
      </c>
      <c r="AB105" s="10" t="s">
        <v>238</v>
      </c>
      <c r="AC105" s="10">
        <v>43</v>
      </c>
      <c r="AD105" s="10">
        <v>0</v>
      </c>
      <c r="AE105" s="10">
        <v>1</v>
      </c>
      <c r="AF105" s="28" t="s">
        <v>97</v>
      </c>
    </row>
    <row r="106" spans="1:32" ht="14.25">
      <c r="A106" s="12">
        <v>43180</v>
      </c>
      <c r="B106" s="26">
        <v>0.31458333333333333</v>
      </c>
      <c r="C106" s="11" t="s">
        <v>65</v>
      </c>
      <c r="D106" s="13">
        <v>43181</v>
      </c>
      <c r="E106" s="27">
        <v>2.5694444444444447E-2</v>
      </c>
      <c r="F106" s="11" t="s">
        <v>65</v>
      </c>
      <c r="G106" s="11" t="s">
        <v>66</v>
      </c>
      <c r="H106" s="22" t="s">
        <v>341</v>
      </c>
      <c r="I106" s="15" t="s">
        <v>342</v>
      </c>
      <c r="J106" s="10" t="s">
        <v>18</v>
      </c>
      <c r="K106" s="10" t="s">
        <v>28</v>
      </c>
      <c r="L106" s="11" t="s">
        <v>20</v>
      </c>
      <c r="M106" s="11" t="s">
        <v>69</v>
      </c>
      <c r="N106" s="33">
        <v>1.5</v>
      </c>
      <c r="O106" s="11"/>
      <c r="P106" s="11">
        <v>9</v>
      </c>
      <c r="Q106" s="11">
        <v>6904</v>
      </c>
      <c r="R106" s="11">
        <v>6927</v>
      </c>
      <c r="S106" s="11">
        <v>23</v>
      </c>
      <c r="T106" s="11">
        <v>78.614999999999995</v>
      </c>
      <c r="U106" s="35">
        <v>838.7</v>
      </c>
      <c r="V106" s="34">
        <v>65.55</v>
      </c>
      <c r="W106" s="34">
        <v>982.86500000000001</v>
      </c>
      <c r="X106" s="30">
        <v>43180.314583333333</v>
      </c>
      <c r="Y106" s="30">
        <v>43181.025694444441</v>
      </c>
      <c r="Z106" s="31">
        <v>0.66666666666666663</v>
      </c>
      <c r="AA106" s="32">
        <v>43180.981249999997</v>
      </c>
      <c r="AB106" s="10" t="s">
        <v>181</v>
      </c>
      <c r="AC106" s="10">
        <v>4</v>
      </c>
      <c r="AD106" s="10">
        <v>1</v>
      </c>
      <c r="AE106" s="10">
        <v>1.5</v>
      </c>
      <c r="AF106" s="28" t="s">
        <v>89</v>
      </c>
    </row>
    <row r="107" spans="1:32" ht="14.25">
      <c r="A107" s="12">
        <v>43181</v>
      </c>
      <c r="B107" s="26">
        <v>0.32083333333333336</v>
      </c>
      <c r="C107" s="11" t="s">
        <v>65</v>
      </c>
      <c r="D107" s="13">
        <v>43182</v>
      </c>
      <c r="E107" s="27">
        <v>2.7083333333333334E-2</v>
      </c>
      <c r="F107" s="11" t="s">
        <v>65</v>
      </c>
      <c r="G107" s="11" t="s">
        <v>66</v>
      </c>
      <c r="H107" s="22" t="s">
        <v>343</v>
      </c>
      <c r="I107" s="15" t="s">
        <v>344</v>
      </c>
      <c r="J107" s="10" t="s">
        <v>18</v>
      </c>
      <c r="K107" s="10" t="s">
        <v>29</v>
      </c>
      <c r="L107" s="11" t="s">
        <v>23</v>
      </c>
      <c r="M107" s="11" t="s">
        <v>69</v>
      </c>
      <c r="N107" s="33">
        <v>1</v>
      </c>
      <c r="O107" s="11"/>
      <c r="P107" s="11">
        <v>10</v>
      </c>
      <c r="Q107" s="11">
        <v>6239</v>
      </c>
      <c r="R107" s="11">
        <v>6283</v>
      </c>
      <c r="S107" s="11">
        <v>44</v>
      </c>
      <c r="T107" s="11">
        <v>52.41</v>
      </c>
      <c r="U107" s="35">
        <v>838.7</v>
      </c>
      <c r="V107" s="34">
        <v>125.4</v>
      </c>
      <c r="W107" s="34">
        <v>1016.51</v>
      </c>
      <c r="X107" s="30">
        <v>43181.320833333331</v>
      </c>
      <c r="Y107" s="30">
        <v>43182.027083333334</v>
      </c>
      <c r="Z107" s="31">
        <v>0.66666666666666663</v>
      </c>
      <c r="AA107" s="32">
        <v>43181.987499999996</v>
      </c>
      <c r="AB107" s="10" t="s">
        <v>164</v>
      </c>
      <c r="AC107" s="10">
        <v>57</v>
      </c>
      <c r="AD107" s="10">
        <v>0</v>
      </c>
      <c r="AE107" s="10">
        <v>1</v>
      </c>
      <c r="AF107" s="28" t="s">
        <v>97</v>
      </c>
    </row>
    <row r="108" spans="1:32" ht="14.25">
      <c r="A108" s="12">
        <v>43181</v>
      </c>
      <c r="B108" s="26">
        <v>0.31319444444444444</v>
      </c>
      <c r="C108" s="11" t="s">
        <v>65</v>
      </c>
      <c r="D108" s="13">
        <v>43182</v>
      </c>
      <c r="E108" s="27">
        <v>4.2361111111111106E-2</v>
      </c>
      <c r="F108" s="11" t="s">
        <v>65</v>
      </c>
      <c r="G108" s="11" t="s">
        <v>66</v>
      </c>
      <c r="H108" s="22" t="s">
        <v>345</v>
      </c>
      <c r="I108" s="15" t="s">
        <v>346</v>
      </c>
      <c r="J108" s="10" t="s">
        <v>18</v>
      </c>
      <c r="K108" s="10" t="s">
        <v>27</v>
      </c>
      <c r="L108" s="11" t="s">
        <v>19</v>
      </c>
      <c r="M108" s="11" t="s">
        <v>69</v>
      </c>
      <c r="N108" s="33">
        <v>1.5</v>
      </c>
      <c r="O108" s="11"/>
      <c r="P108" s="11">
        <v>12</v>
      </c>
      <c r="Q108" s="11">
        <v>7113</v>
      </c>
      <c r="R108" s="11">
        <v>7151</v>
      </c>
      <c r="S108" s="11">
        <v>38</v>
      </c>
      <c r="T108" s="11">
        <v>78.614999999999995</v>
      </c>
      <c r="U108" s="35">
        <v>838.7</v>
      </c>
      <c r="V108" s="34">
        <v>108.3</v>
      </c>
      <c r="W108" s="34">
        <v>1025.615</v>
      </c>
      <c r="X108" s="30">
        <v>43181.313194444447</v>
      </c>
      <c r="Y108" s="30">
        <v>43182.042361111111</v>
      </c>
      <c r="Z108" s="31">
        <v>0.66666666666666663</v>
      </c>
      <c r="AA108" s="32">
        <v>43181.979861111111</v>
      </c>
      <c r="AB108" s="10" t="s">
        <v>89</v>
      </c>
      <c r="AC108" s="10">
        <v>30</v>
      </c>
      <c r="AD108" s="10">
        <v>1</v>
      </c>
      <c r="AE108" s="10">
        <v>1.5</v>
      </c>
      <c r="AF108" s="28" t="s">
        <v>89</v>
      </c>
    </row>
    <row r="109" spans="1:32" ht="14.25">
      <c r="A109" s="12">
        <v>43181</v>
      </c>
      <c r="B109" s="26">
        <v>0.32291666666666669</v>
      </c>
      <c r="C109" s="11" t="s">
        <v>65</v>
      </c>
      <c r="D109" s="13">
        <v>43181</v>
      </c>
      <c r="E109" s="27">
        <v>0.99652777777777779</v>
      </c>
      <c r="F109" s="11" t="s">
        <v>65</v>
      </c>
      <c r="G109" s="11" t="s">
        <v>66</v>
      </c>
      <c r="H109" s="22" t="s">
        <v>347</v>
      </c>
      <c r="I109" s="15" t="s">
        <v>348</v>
      </c>
      <c r="J109" s="10" t="s">
        <v>18</v>
      </c>
      <c r="K109" s="10" t="s">
        <v>25</v>
      </c>
      <c r="L109" s="11" t="s">
        <v>26</v>
      </c>
      <c r="M109" s="11" t="s">
        <v>69</v>
      </c>
      <c r="N109" s="33">
        <v>0.5</v>
      </c>
      <c r="O109" s="11">
        <v>2</v>
      </c>
      <c r="P109" s="11">
        <v>8</v>
      </c>
      <c r="Q109" s="11">
        <v>4795</v>
      </c>
      <c r="R109" s="11">
        <v>4855</v>
      </c>
      <c r="S109" s="11">
        <v>60</v>
      </c>
      <c r="T109" s="11">
        <v>26.204999999999998</v>
      </c>
      <c r="U109" s="35">
        <v>838.7</v>
      </c>
      <c r="V109" s="34">
        <v>171</v>
      </c>
      <c r="W109" s="34">
        <v>1035.9050000000002</v>
      </c>
      <c r="X109" s="30">
        <v>43181.322916666664</v>
      </c>
      <c r="Y109" s="30">
        <v>43181.996527777781</v>
      </c>
      <c r="Z109" s="31">
        <v>0.66666666666666663</v>
      </c>
      <c r="AA109" s="32">
        <v>43181.989583333328</v>
      </c>
      <c r="AB109" s="10" t="s">
        <v>349</v>
      </c>
      <c r="AC109" s="10">
        <v>10</v>
      </c>
      <c r="AD109" s="10">
        <v>0</v>
      </c>
      <c r="AE109" s="10">
        <v>0.5</v>
      </c>
      <c r="AF109" s="28" t="s">
        <v>93</v>
      </c>
    </row>
    <row r="110" spans="1:32" ht="14.25">
      <c r="A110" s="12">
        <v>43181</v>
      </c>
      <c r="B110" s="26">
        <v>0.31319444444444444</v>
      </c>
      <c r="C110" s="11" t="s">
        <v>65</v>
      </c>
      <c r="D110" s="13">
        <v>43182</v>
      </c>
      <c r="E110" s="27">
        <v>2.7777777777777779E-3</v>
      </c>
      <c r="F110" s="11" t="s">
        <v>65</v>
      </c>
      <c r="G110" s="11" t="s">
        <v>66</v>
      </c>
      <c r="H110" s="22" t="s">
        <v>350</v>
      </c>
      <c r="I110" s="15" t="s">
        <v>351</v>
      </c>
      <c r="J110" s="10" t="s">
        <v>18</v>
      </c>
      <c r="K110" s="10" t="s">
        <v>24</v>
      </c>
      <c r="L110" s="11" t="s">
        <v>21</v>
      </c>
      <c r="M110" s="11" t="s">
        <v>69</v>
      </c>
      <c r="N110" s="33">
        <v>1</v>
      </c>
      <c r="O110" s="11"/>
      <c r="P110" s="11">
        <v>8</v>
      </c>
      <c r="Q110" s="11">
        <v>4736</v>
      </c>
      <c r="R110" s="11">
        <v>4754</v>
      </c>
      <c r="S110" s="11">
        <v>18</v>
      </c>
      <c r="T110" s="11">
        <v>52.41</v>
      </c>
      <c r="U110" s="35">
        <v>838.7</v>
      </c>
      <c r="V110" s="34">
        <v>51.300000000000004</v>
      </c>
      <c r="W110" s="34">
        <v>942.41</v>
      </c>
      <c r="X110" s="30">
        <v>43181.313194444447</v>
      </c>
      <c r="Y110" s="30">
        <v>43182.00277777778</v>
      </c>
      <c r="Z110" s="31">
        <v>0.66666666666666663</v>
      </c>
      <c r="AA110" s="32">
        <v>43181.979861111111</v>
      </c>
      <c r="AB110" s="10" t="s">
        <v>202</v>
      </c>
      <c r="AC110" s="10">
        <v>33</v>
      </c>
      <c r="AD110" s="10">
        <v>0</v>
      </c>
      <c r="AE110" s="10">
        <v>1</v>
      </c>
      <c r="AF110" s="28" t="s">
        <v>97</v>
      </c>
    </row>
    <row r="111" spans="1:32" ht="14.25">
      <c r="A111" s="12">
        <v>43181</v>
      </c>
      <c r="B111" s="26">
        <v>0.33055555555555555</v>
      </c>
      <c r="C111" s="11" t="s">
        <v>65</v>
      </c>
      <c r="D111" s="12">
        <v>43182</v>
      </c>
      <c r="E111" s="27">
        <v>3.3333333333333333E-2</v>
      </c>
      <c r="F111" s="11" t="s">
        <v>65</v>
      </c>
      <c r="G111" s="11" t="s">
        <v>66</v>
      </c>
      <c r="H111" s="22" t="s">
        <v>352</v>
      </c>
      <c r="I111" s="15" t="s">
        <v>353</v>
      </c>
      <c r="J111" s="10" t="s">
        <v>18</v>
      </c>
      <c r="K111" s="10" t="s">
        <v>28</v>
      </c>
      <c r="L111" s="11" t="s">
        <v>20</v>
      </c>
      <c r="M111" s="11" t="s">
        <v>69</v>
      </c>
      <c r="N111" s="33">
        <v>1</v>
      </c>
      <c r="O111" s="11">
        <v>6</v>
      </c>
      <c r="P111" s="11">
        <v>7</v>
      </c>
      <c r="Q111" s="11">
        <v>6927</v>
      </c>
      <c r="R111" s="11">
        <v>7055</v>
      </c>
      <c r="S111" s="11">
        <v>128</v>
      </c>
      <c r="T111" s="11">
        <v>52.41</v>
      </c>
      <c r="U111" s="35">
        <v>838.7</v>
      </c>
      <c r="V111" s="34">
        <v>364.8</v>
      </c>
      <c r="W111" s="34">
        <v>1255.9100000000001</v>
      </c>
      <c r="X111" s="30">
        <v>43181.330555555556</v>
      </c>
      <c r="Y111" s="30">
        <v>43182.033333333333</v>
      </c>
      <c r="Z111" s="31">
        <v>0.66666666666666663</v>
      </c>
      <c r="AA111" s="32">
        <v>43181.99722222222</v>
      </c>
      <c r="AB111" s="10" t="s">
        <v>226</v>
      </c>
      <c r="AC111" s="10">
        <v>52</v>
      </c>
      <c r="AD111" s="10">
        <v>0</v>
      </c>
      <c r="AE111" s="10">
        <v>1</v>
      </c>
      <c r="AF111" s="28" t="s">
        <v>97</v>
      </c>
    </row>
    <row r="112" spans="1:32" ht="14.25">
      <c r="A112" s="12">
        <v>43182</v>
      </c>
      <c r="B112" s="26">
        <v>0.31180555555555556</v>
      </c>
      <c r="C112" s="11" t="s">
        <v>65</v>
      </c>
      <c r="D112" s="13">
        <v>43183</v>
      </c>
      <c r="E112" s="27">
        <v>2.013888888888889E-2</v>
      </c>
      <c r="F112" s="11" t="s">
        <v>65</v>
      </c>
      <c r="G112" s="11" t="s">
        <v>66</v>
      </c>
      <c r="H112" s="22" t="s">
        <v>354</v>
      </c>
      <c r="I112" s="15" t="s">
        <v>355</v>
      </c>
      <c r="J112" s="10" t="s">
        <v>18</v>
      </c>
      <c r="K112" s="10" t="s">
        <v>29</v>
      </c>
      <c r="L112" s="11" t="s">
        <v>23</v>
      </c>
      <c r="M112" s="11" t="s">
        <v>69</v>
      </c>
      <c r="N112" s="33">
        <v>1</v>
      </c>
      <c r="O112" s="11"/>
      <c r="P112" s="11">
        <v>11</v>
      </c>
      <c r="Q112" s="11">
        <v>6283</v>
      </c>
      <c r="R112" s="11">
        <v>6317</v>
      </c>
      <c r="S112" s="11">
        <v>34</v>
      </c>
      <c r="T112" s="11">
        <v>52.41</v>
      </c>
      <c r="U112" s="35">
        <v>838.7</v>
      </c>
      <c r="V112" s="34">
        <v>96.9</v>
      </c>
      <c r="W112" s="34">
        <v>988.01</v>
      </c>
      <c r="X112" s="30">
        <v>43182.311805555553</v>
      </c>
      <c r="Y112" s="30">
        <v>43183.020138888889</v>
      </c>
      <c r="Z112" s="31">
        <v>0.66666666666666663</v>
      </c>
      <c r="AA112" s="32">
        <v>43182.978472222218</v>
      </c>
      <c r="AB112" s="10" t="s">
        <v>97</v>
      </c>
      <c r="AC112" s="10">
        <v>0</v>
      </c>
      <c r="AD112" s="10">
        <v>1</v>
      </c>
      <c r="AE112" s="10">
        <v>1</v>
      </c>
      <c r="AF112" s="28" t="s">
        <v>97</v>
      </c>
    </row>
    <row r="113" spans="1:32" ht="14.25">
      <c r="A113" s="12">
        <v>43182</v>
      </c>
      <c r="B113" s="26">
        <v>0.31736111111111115</v>
      </c>
      <c r="C113" s="11" t="s">
        <v>65</v>
      </c>
      <c r="D113" s="13">
        <v>43183</v>
      </c>
      <c r="E113" s="27">
        <v>1.5972222222222224E-2</v>
      </c>
      <c r="F113" s="11" t="s">
        <v>65</v>
      </c>
      <c r="G113" s="11" t="s">
        <v>66</v>
      </c>
      <c r="H113" s="22" t="s">
        <v>356</v>
      </c>
      <c r="I113" s="15" t="s">
        <v>357</v>
      </c>
      <c r="J113" s="10" t="s">
        <v>18</v>
      </c>
      <c r="K113" s="10" t="s">
        <v>27</v>
      </c>
      <c r="L113" s="11" t="s">
        <v>19</v>
      </c>
      <c r="M113" s="11" t="s">
        <v>69</v>
      </c>
      <c r="N113" s="33">
        <v>1</v>
      </c>
      <c r="O113" s="11"/>
      <c r="P113" s="11">
        <v>8</v>
      </c>
      <c r="Q113" s="11">
        <v>7151</v>
      </c>
      <c r="R113" s="11">
        <v>7194</v>
      </c>
      <c r="S113" s="11">
        <v>43</v>
      </c>
      <c r="T113" s="11">
        <v>52.41</v>
      </c>
      <c r="U113" s="35">
        <v>838.7</v>
      </c>
      <c r="V113" s="34">
        <v>122.55</v>
      </c>
      <c r="W113" s="34">
        <v>1013.66</v>
      </c>
      <c r="X113" s="30">
        <v>43182.317361111112</v>
      </c>
      <c r="Y113" s="30">
        <v>43183.015972222223</v>
      </c>
      <c r="Z113" s="31">
        <v>0.66666666666666663</v>
      </c>
      <c r="AA113" s="32">
        <v>43182.984027777777</v>
      </c>
      <c r="AB113" s="10" t="s">
        <v>358</v>
      </c>
      <c r="AC113" s="10">
        <v>46</v>
      </c>
      <c r="AD113" s="10">
        <v>0</v>
      </c>
      <c r="AE113" s="10">
        <v>1</v>
      </c>
      <c r="AF113" s="28" t="s">
        <v>97</v>
      </c>
    </row>
    <row r="114" spans="1:32" ht="14.25">
      <c r="A114" s="12">
        <v>43182</v>
      </c>
      <c r="B114" s="26">
        <v>0.31944444444444448</v>
      </c>
      <c r="C114" s="11" t="s">
        <v>65</v>
      </c>
      <c r="D114" s="13">
        <v>43183</v>
      </c>
      <c r="E114" s="27">
        <v>2.0833333333333333E-3</v>
      </c>
      <c r="F114" s="11" t="s">
        <v>65</v>
      </c>
      <c r="G114" s="11" t="s">
        <v>66</v>
      </c>
      <c r="H114" s="22" t="s">
        <v>359</v>
      </c>
      <c r="I114" s="15" t="s">
        <v>360</v>
      </c>
      <c r="J114" s="10" t="s">
        <v>18</v>
      </c>
      <c r="K114" s="10" t="s">
        <v>25</v>
      </c>
      <c r="L114" s="11" t="s">
        <v>26</v>
      </c>
      <c r="M114" s="11" t="s">
        <v>69</v>
      </c>
      <c r="N114" s="33">
        <v>0.5</v>
      </c>
      <c r="O114" s="11"/>
      <c r="P114" s="11">
        <v>8</v>
      </c>
      <c r="Q114" s="11">
        <v>4855</v>
      </c>
      <c r="R114" s="11">
        <v>4877</v>
      </c>
      <c r="S114" s="11">
        <v>22</v>
      </c>
      <c r="T114" s="11">
        <v>26.204999999999998</v>
      </c>
      <c r="U114" s="35">
        <v>838.7</v>
      </c>
      <c r="V114" s="34">
        <v>62.7</v>
      </c>
      <c r="W114" s="34">
        <v>927.60500000000013</v>
      </c>
      <c r="X114" s="30">
        <v>43182.319444444445</v>
      </c>
      <c r="Y114" s="30">
        <v>43183.002083333333</v>
      </c>
      <c r="Z114" s="31">
        <v>0.66666666666666663</v>
      </c>
      <c r="AA114" s="32">
        <v>43182.986111111109</v>
      </c>
      <c r="AB114" s="10" t="s">
        <v>361</v>
      </c>
      <c r="AC114" s="10">
        <v>23</v>
      </c>
      <c r="AD114" s="10">
        <v>0</v>
      </c>
      <c r="AE114" s="10">
        <v>0.5</v>
      </c>
      <c r="AF114" s="28" t="s">
        <v>93</v>
      </c>
    </row>
    <row r="115" spans="1:32" ht="14.25">
      <c r="A115" s="12">
        <v>43182</v>
      </c>
      <c r="B115" s="26">
        <v>0.31180555555555556</v>
      </c>
      <c r="C115" s="11" t="s">
        <v>65</v>
      </c>
      <c r="D115" s="13">
        <v>43183</v>
      </c>
      <c r="E115" s="27">
        <v>2.1527777777777781E-2</v>
      </c>
      <c r="F115" s="11" t="s">
        <v>65</v>
      </c>
      <c r="G115" s="11" t="s">
        <v>66</v>
      </c>
      <c r="H115" s="22" t="s">
        <v>362</v>
      </c>
      <c r="I115" s="15" t="s">
        <v>363</v>
      </c>
      <c r="J115" s="10" t="s">
        <v>18</v>
      </c>
      <c r="K115" s="10" t="s">
        <v>24</v>
      </c>
      <c r="L115" s="11" t="s">
        <v>21</v>
      </c>
      <c r="M115" s="11" t="s">
        <v>69</v>
      </c>
      <c r="N115" s="33">
        <v>1.5</v>
      </c>
      <c r="O115" s="11"/>
      <c r="P115" s="11">
        <v>10</v>
      </c>
      <c r="Q115" s="11">
        <v>4754</v>
      </c>
      <c r="R115" s="11">
        <v>4899</v>
      </c>
      <c r="S115" s="11">
        <v>145</v>
      </c>
      <c r="T115" s="11">
        <v>78.614999999999995</v>
      </c>
      <c r="U115" s="35">
        <v>838.7</v>
      </c>
      <c r="V115" s="34">
        <v>413.25</v>
      </c>
      <c r="W115" s="34">
        <v>1330.5650000000001</v>
      </c>
      <c r="X115" s="30">
        <v>43182.311805555553</v>
      </c>
      <c r="Y115" s="30">
        <v>43183.021527777775</v>
      </c>
      <c r="Z115" s="31">
        <v>0.66666666666666663</v>
      </c>
      <c r="AA115" s="32">
        <v>43182.978472222218</v>
      </c>
      <c r="AB115" s="10" t="s">
        <v>131</v>
      </c>
      <c r="AC115" s="10">
        <v>2</v>
      </c>
      <c r="AD115" s="10">
        <v>1</v>
      </c>
      <c r="AE115" s="10">
        <v>1.5</v>
      </c>
      <c r="AF115" s="28" t="s">
        <v>89</v>
      </c>
    </row>
    <row r="116" spans="1:32" ht="14.25">
      <c r="A116" s="12">
        <v>43182</v>
      </c>
      <c r="B116" s="26">
        <v>0.31944444444444448</v>
      </c>
      <c r="C116" s="11" t="s">
        <v>65</v>
      </c>
      <c r="D116" s="13">
        <v>43182</v>
      </c>
      <c r="E116" s="27">
        <v>0.99513888888888891</v>
      </c>
      <c r="F116" s="11" t="s">
        <v>65</v>
      </c>
      <c r="G116" s="11" t="s">
        <v>66</v>
      </c>
      <c r="H116" s="22" t="s">
        <v>364</v>
      </c>
      <c r="I116" s="15" t="s">
        <v>365</v>
      </c>
      <c r="J116" s="10" t="s">
        <v>18</v>
      </c>
      <c r="K116" s="10" t="s">
        <v>28</v>
      </c>
      <c r="L116" s="11" t="s">
        <v>20</v>
      </c>
      <c r="M116" s="11" t="s">
        <v>69</v>
      </c>
      <c r="N116" s="33">
        <v>0.5</v>
      </c>
      <c r="O116" s="11"/>
      <c r="P116" s="11">
        <v>9</v>
      </c>
      <c r="Q116" s="11">
        <v>7055</v>
      </c>
      <c r="R116" s="11">
        <v>7095</v>
      </c>
      <c r="S116" s="11">
        <v>40</v>
      </c>
      <c r="T116" s="11">
        <v>26.204999999999998</v>
      </c>
      <c r="U116" s="35">
        <v>838.7</v>
      </c>
      <c r="V116" s="34">
        <v>114</v>
      </c>
      <c r="W116" s="34">
        <v>978.90500000000009</v>
      </c>
      <c r="X116" s="30">
        <v>43182.319444444445</v>
      </c>
      <c r="Y116" s="30">
        <v>43182.995138888888</v>
      </c>
      <c r="Z116" s="31">
        <v>0.66666666666666663</v>
      </c>
      <c r="AA116" s="32">
        <v>43182.986111111109</v>
      </c>
      <c r="AB116" s="10" t="s">
        <v>292</v>
      </c>
      <c r="AC116" s="10">
        <v>13</v>
      </c>
      <c r="AD116" s="10">
        <v>0</v>
      </c>
      <c r="AE116" s="10">
        <v>0.5</v>
      </c>
      <c r="AF116" s="28" t="s">
        <v>93</v>
      </c>
    </row>
    <row r="117" spans="1:32" ht="14.25">
      <c r="A117" s="12">
        <v>43183</v>
      </c>
      <c r="B117" s="26">
        <v>0.31111111111111112</v>
      </c>
      <c r="C117" s="11" t="s">
        <v>65</v>
      </c>
      <c r="D117" s="13">
        <v>43184</v>
      </c>
      <c r="E117" s="27">
        <v>1.3888888888888888E-2</v>
      </c>
      <c r="F117" s="11" t="s">
        <v>65</v>
      </c>
      <c r="G117" s="11" t="s">
        <v>66</v>
      </c>
      <c r="H117" s="22" t="s">
        <v>366</v>
      </c>
      <c r="I117" s="15" t="s">
        <v>367</v>
      </c>
      <c r="J117" s="10" t="s">
        <v>18</v>
      </c>
      <c r="K117" s="10" t="s">
        <v>29</v>
      </c>
      <c r="L117" s="11" t="s">
        <v>23</v>
      </c>
      <c r="M117" s="11" t="s">
        <v>69</v>
      </c>
      <c r="N117" s="33">
        <v>1</v>
      </c>
      <c r="O117" s="11"/>
      <c r="P117" s="11">
        <v>7</v>
      </c>
      <c r="Q117" s="11">
        <v>6317</v>
      </c>
      <c r="R117" s="11">
        <v>6359</v>
      </c>
      <c r="S117" s="11">
        <v>42</v>
      </c>
      <c r="T117" s="11">
        <v>52.41</v>
      </c>
      <c r="U117" s="35">
        <v>838.7</v>
      </c>
      <c r="V117" s="34">
        <v>119.7</v>
      </c>
      <c r="W117" s="34">
        <v>1010.8100000000001</v>
      </c>
      <c r="X117" s="30">
        <v>43183.311111111114</v>
      </c>
      <c r="Y117" s="30">
        <v>43184.013888888891</v>
      </c>
      <c r="Z117" s="31">
        <v>0.66666666666666663</v>
      </c>
      <c r="AA117" s="32">
        <v>43183.977777777778</v>
      </c>
      <c r="AB117" s="10" t="s">
        <v>226</v>
      </c>
      <c r="AC117" s="10">
        <v>52</v>
      </c>
      <c r="AD117" s="10">
        <v>0</v>
      </c>
      <c r="AE117" s="10">
        <v>1</v>
      </c>
      <c r="AF117" s="28" t="s">
        <v>97</v>
      </c>
    </row>
    <row r="118" spans="1:32" ht="14.25">
      <c r="A118" s="12">
        <v>43183</v>
      </c>
      <c r="B118" s="26">
        <v>0.31180555555555556</v>
      </c>
      <c r="C118" s="11" t="s">
        <v>65</v>
      </c>
      <c r="D118" s="13">
        <v>43184</v>
      </c>
      <c r="E118" s="27">
        <v>2.2222222222222223E-2</v>
      </c>
      <c r="F118" s="11" t="s">
        <v>65</v>
      </c>
      <c r="G118" s="11" t="s">
        <v>66</v>
      </c>
      <c r="H118" s="22" t="s">
        <v>368</v>
      </c>
      <c r="I118" s="15" t="s">
        <v>369</v>
      </c>
      <c r="J118" s="10" t="s">
        <v>18</v>
      </c>
      <c r="K118" s="10" t="s">
        <v>27</v>
      </c>
      <c r="L118" s="11" t="s">
        <v>19</v>
      </c>
      <c r="M118" s="11" t="s">
        <v>69</v>
      </c>
      <c r="N118" s="33">
        <v>1.5</v>
      </c>
      <c r="O118" s="11"/>
      <c r="P118" s="11">
        <v>8</v>
      </c>
      <c r="Q118" s="11">
        <v>7194</v>
      </c>
      <c r="R118" s="11">
        <v>7215</v>
      </c>
      <c r="S118" s="11">
        <v>21</v>
      </c>
      <c r="T118" s="11">
        <v>78.614999999999995</v>
      </c>
      <c r="U118" s="35">
        <v>838.7</v>
      </c>
      <c r="V118" s="34">
        <v>59.85</v>
      </c>
      <c r="W118" s="34">
        <v>977.16500000000008</v>
      </c>
      <c r="X118" s="30">
        <v>43183.311805555553</v>
      </c>
      <c r="Y118" s="30">
        <v>43184.022222222222</v>
      </c>
      <c r="Z118" s="31">
        <v>0.66666666666666663</v>
      </c>
      <c r="AA118" s="32">
        <v>43183.978472222218</v>
      </c>
      <c r="AB118" s="10" t="s">
        <v>240</v>
      </c>
      <c r="AC118" s="10">
        <v>3</v>
      </c>
      <c r="AD118" s="10">
        <v>1</v>
      </c>
      <c r="AE118" s="10">
        <v>1.5</v>
      </c>
      <c r="AF118" s="28" t="s">
        <v>89</v>
      </c>
    </row>
    <row r="119" spans="1:32" ht="14.25">
      <c r="A119" s="12">
        <v>43183</v>
      </c>
      <c r="B119" s="26">
        <v>0.31805555555555554</v>
      </c>
      <c r="C119" s="11" t="s">
        <v>65</v>
      </c>
      <c r="D119" s="13">
        <v>43184</v>
      </c>
      <c r="E119" s="27">
        <v>0</v>
      </c>
      <c r="F119" s="11" t="s">
        <v>65</v>
      </c>
      <c r="G119" s="11" t="s">
        <v>66</v>
      </c>
      <c r="H119" s="22" t="s">
        <v>370</v>
      </c>
      <c r="I119" s="15" t="s">
        <v>371</v>
      </c>
      <c r="J119" s="10" t="s">
        <v>18</v>
      </c>
      <c r="K119" s="10" t="s">
        <v>25</v>
      </c>
      <c r="L119" s="11" t="s">
        <v>26</v>
      </c>
      <c r="M119" s="11" t="s">
        <v>69</v>
      </c>
      <c r="N119" s="33">
        <v>0.5</v>
      </c>
      <c r="O119" s="11">
        <v>9</v>
      </c>
      <c r="P119" s="11">
        <v>9</v>
      </c>
      <c r="Q119" s="11">
        <v>4877</v>
      </c>
      <c r="R119" s="11">
        <v>5027</v>
      </c>
      <c r="S119" s="11">
        <v>150</v>
      </c>
      <c r="T119" s="11">
        <v>26.204999999999998</v>
      </c>
      <c r="U119" s="35">
        <v>838.7</v>
      </c>
      <c r="V119" s="34">
        <v>427.5</v>
      </c>
      <c r="W119" s="34">
        <v>1292.4050000000002</v>
      </c>
      <c r="X119" s="30">
        <v>43183.318055555559</v>
      </c>
      <c r="Y119" s="30">
        <v>43184</v>
      </c>
      <c r="Z119" s="31">
        <v>0.66666666666666663</v>
      </c>
      <c r="AA119" s="32">
        <v>43183.984722222223</v>
      </c>
      <c r="AB119" s="10" t="s">
        <v>220</v>
      </c>
      <c r="AC119" s="10">
        <v>22</v>
      </c>
      <c r="AD119" s="10">
        <v>0</v>
      </c>
      <c r="AE119" s="10">
        <v>0.5</v>
      </c>
      <c r="AF119" s="28" t="s">
        <v>93</v>
      </c>
    </row>
    <row r="120" spans="1:32" ht="14.25">
      <c r="A120" s="12">
        <v>43183</v>
      </c>
      <c r="B120" s="26">
        <v>0.3125</v>
      </c>
      <c r="C120" s="11" t="s">
        <v>65</v>
      </c>
      <c r="D120" s="13">
        <v>43184</v>
      </c>
      <c r="E120" s="27">
        <v>1.6666666666666666E-2</v>
      </c>
      <c r="F120" s="11" t="s">
        <v>65</v>
      </c>
      <c r="G120" s="11" t="s">
        <v>66</v>
      </c>
      <c r="H120" s="22" t="s">
        <v>372</v>
      </c>
      <c r="I120" s="15" t="s">
        <v>373</v>
      </c>
      <c r="J120" s="10" t="s">
        <v>18</v>
      </c>
      <c r="K120" s="10" t="s">
        <v>24</v>
      </c>
      <c r="L120" s="11" t="s">
        <v>21</v>
      </c>
      <c r="M120" s="11" t="s">
        <v>69</v>
      </c>
      <c r="N120" s="33">
        <v>1</v>
      </c>
      <c r="O120" s="11"/>
      <c r="P120" s="11">
        <v>8</v>
      </c>
      <c r="Q120" s="11">
        <v>4899</v>
      </c>
      <c r="R120" s="11">
        <v>4917</v>
      </c>
      <c r="S120" s="11">
        <v>18</v>
      </c>
      <c r="T120" s="11">
        <v>52.41</v>
      </c>
      <c r="U120" s="35">
        <v>838.7</v>
      </c>
      <c r="V120" s="34">
        <v>51.300000000000004</v>
      </c>
      <c r="W120" s="34">
        <v>942.41</v>
      </c>
      <c r="X120" s="30">
        <v>43183.3125</v>
      </c>
      <c r="Y120" s="30">
        <v>43184.01666666667</v>
      </c>
      <c r="Z120" s="31">
        <v>0.66666666666666663</v>
      </c>
      <c r="AA120" s="32">
        <v>43183.979166666664</v>
      </c>
      <c r="AB120" s="10" t="s">
        <v>374</v>
      </c>
      <c r="AC120" s="10">
        <v>54</v>
      </c>
      <c r="AD120" s="10">
        <v>0</v>
      </c>
      <c r="AE120" s="10">
        <v>1</v>
      </c>
      <c r="AF120" s="28" t="s">
        <v>97</v>
      </c>
    </row>
    <row r="121" spans="1:32" ht="14.25">
      <c r="A121" s="12">
        <v>43183</v>
      </c>
      <c r="B121" s="26">
        <v>0.31111111111111112</v>
      </c>
      <c r="C121" s="11" t="s">
        <v>65</v>
      </c>
      <c r="D121" s="13">
        <v>43184</v>
      </c>
      <c r="E121" s="27">
        <v>1.8749999999999999E-2</v>
      </c>
      <c r="F121" s="11" t="s">
        <v>65</v>
      </c>
      <c r="G121" s="11" t="s">
        <v>66</v>
      </c>
      <c r="H121" s="22" t="s">
        <v>375</v>
      </c>
      <c r="I121" s="15" t="s">
        <v>376</v>
      </c>
      <c r="J121" s="10" t="s">
        <v>18</v>
      </c>
      <c r="K121" s="10" t="s">
        <v>28</v>
      </c>
      <c r="L121" s="11" t="s">
        <v>20</v>
      </c>
      <c r="M121" s="11" t="s">
        <v>69</v>
      </c>
      <c r="N121" s="33">
        <v>1</v>
      </c>
      <c r="O121" s="11"/>
      <c r="P121" s="11">
        <v>11</v>
      </c>
      <c r="Q121" s="11">
        <v>7095</v>
      </c>
      <c r="R121" s="11">
        <v>7133</v>
      </c>
      <c r="S121" s="11">
        <v>38</v>
      </c>
      <c r="T121" s="11">
        <v>52.41</v>
      </c>
      <c r="U121" s="35">
        <v>838.7</v>
      </c>
      <c r="V121" s="34">
        <v>108.3</v>
      </c>
      <c r="W121" s="34">
        <v>999.41</v>
      </c>
      <c r="X121" s="30">
        <v>43183.311111111114</v>
      </c>
      <c r="Y121" s="30">
        <v>43184.018750000003</v>
      </c>
      <c r="Z121" s="31">
        <v>0.66666666666666663</v>
      </c>
      <c r="AA121" s="32">
        <v>43183.977777777778</v>
      </c>
      <c r="AB121" s="10" t="s">
        <v>231</v>
      </c>
      <c r="AC121" s="10">
        <v>59</v>
      </c>
      <c r="AD121" s="10">
        <v>0</v>
      </c>
      <c r="AE121" s="10">
        <v>1</v>
      </c>
      <c r="AF121" s="28" t="s">
        <v>97</v>
      </c>
    </row>
    <row r="122" spans="1:32" ht="14.25">
      <c r="A122" s="12">
        <v>43184</v>
      </c>
      <c r="B122" s="26">
        <v>0.31388888888888888</v>
      </c>
      <c r="C122" s="11" t="s">
        <v>65</v>
      </c>
      <c r="D122" s="13">
        <v>43185</v>
      </c>
      <c r="E122" s="27">
        <v>1.3888888888888889E-3</v>
      </c>
      <c r="F122" s="11" t="s">
        <v>65</v>
      </c>
      <c r="G122" s="11" t="s">
        <v>66</v>
      </c>
      <c r="H122" s="22" t="s">
        <v>377</v>
      </c>
      <c r="I122" s="15" t="s">
        <v>378</v>
      </c>
      <c r="J122" s="10" t="s">
        <v>18</v>
      </c>
      <c r="K122" s="10" t="s">
        <v>29</v>
      </c>
      <c r="L122" s="11" t="s">
        <v>22</v>
      </c>
      <c r="M122" s="11" t="s">
        <v>69</v>
      </c>
      <c r="N122" s="33">
        <v>0.5</v>
      </c>
      <c r="O122" s="11"/>
      <c r="P122" s="11">
        <v>5</v>
      </c>
      <c r="Q122" s="11">
        <v>6359</v>
      </c>
      <c r="R122" s="11">
        <v>6374</v>
      </c>
      <c r="S122" s="11">
        <v>15</v>
      </c>
      <c r="T122" s="11">
        <v>26.204999999999998</v>
      </c>
      <c r="U122" s="35">
        <v>838.7</v>
      </c>
      <c r="V122" s="34">
        <v>42.75</v>
      </c>
      <c r="W122" s="34">
        <v>907.65500000000009</v>
      </c>
      <c r="X122" s="30">
        <v>43184.313888888886</v>
      </c>
      <c r="Y122" s="30">
        <v>43185.001388888886</v>
      </c>
      <c r="Z122" s="31">
        <v>0.66666666666666663</v>
      </c>
      <c r="AA122" s="32">
        <v>43184.98055555555</v>
      </c>
      <c r="AB122" s="10" t="s">
        <v>93</v>
      </c>
      <c r="AC122" s="10">
        <v>30</v>
      </c>
      <c r="AD122" s="10">
        <v>0</v>
      </c>
      <c r="AE122" s="10">
        <v>0.5</v>
      </c>
      <c r="AF122" s="28" t="s">
        <v>93</v>
      </c>
    </row>
    <row r="123" spans="1:32" ht="14.25">
      <c r="A123" s="12">
        <v>43184</v>
      </c>
      <c r="B123" s="26">
        <v>0.30972222222222223</v>
      </c>
      <c r="C123" s="11" t="s">
        <v>65</v>
      </c>
      <c r="D123" s="13">
        <v>43185</v>
      </c>
      <c r="E123" s="27">
        <v>2.2222222222222223E-2</v>
      </c>
      <c r="F123" s="11" t="s">
        <v>65</v>
      </c>
      <c r="G123" s="11" t="s">
        <v>66</v>
      </c>
      <c r="H123" s="22" t="s">
        <v>379</v>
      </c>
      <c r="I123" s="15" t="s">
        <v>380</v>
      </c>
      <c r="J123" s="10" t="s">
        <v>18</v>
      </c>
      <c r="K123" s="10" t="s">
        <v>27</v>
      </c>
      <c r="L123" s="11" t="s">
        <v>19</v>
      </c>
      <c r="M123" s="11" t="s">
        <v>69</v>
      </c>
      <c r="N123" s="33">
        <v>1.5</v>
      </c>
      <c r="O123" s="11">
        <v>8</v>
      </c>
      <c r="P123" s="11">
        <v>9</v>
      </c>
      <c r="Q123" s="11">
        <v>7215</v>
      </c>
      <c r="R123" s="11">
        <v>7345</v>
      </c>
      <c r="S123" s="11">
        <v>130</v>
      </c>
      <c r="T123" s="11">
        <v>78.614999999999995</v>
      </c>
      <c r="U123" s="35">
        <v>838.7</v>
      </c>
      <c r="V123" s="34">
        <v>370.5</v>
      </c>
      <c r="W123" s="34">
        <v>1287.8150000000001</v>
      </c>
      <c r="X123" s="30">
        <v>43184.30972222222</v>
      </c>
      <c r="Y123" s="30">
        <v>43185.022222222222</v>
      </c>
      <c r="Z123" s="31">
        <v>0.66666666666666663</v>
      </c>
      <c r="AA123" s="32">
        <v>43184.976388888885</v>
      </c>
      <c r="AB123" s="10" t="s">
        <v>381</v>
      </c>
      <c r="AC123" s="10">
        <v>6</v>
      </c>
      <c r="AD123" s="10">
        <v>1</v>
      </c>
      <c r="AE123" s="10">
        <v>1.5</v>
      </c>
      <c r="AF123" s="28" t="s">
        <v>89</v>
      </c>
    </row>
    <row r="124" spans="1:32" ht="14.25">
      <c r="A124" s="12">
        <v>43184</v>
      </c>
      <c r="B124" s="26">
        <v>0.3215277777777778</v>
      </c>
      <c r="C124" s="11" t="s">
        <v>65</v>
      </c>
      <c r="D124" s="13">
        <v>43185</v>
      </c>
      <c r="E124" s="27">
        <v>6.2499999999999995E-3</v>
      </c>
      <c r="F124" s="11" t="s">
        <v>65</v>
      </c>
      <c r="G124" s="11" t="s">
        <v>66</v>
      </c>
      <c r="H124" s="22" t="s">
        <v>382</v>
      </c>
      <c r="I124" s="15" t="s">
        <v>383</v>
      </c>
      <c r="J124" s="10" t="s">
        <v>18</v>
      </c>
      <c r="K124" s="10" t="s">
        <v>25</v>
      </c>
      <c r="L124" s="11" t="s">
        <v>26</v>
      </c>
      <c r="M124" s="11" t="s">
        <v>69</v>
      </c>
      <c r="N124" s="33">
        <v>0.5</v>
      </c>
      <c r="O124" s="11"/>
      <c r="P124" s="11">
        <v>6</v>
      </c>
      <c r="Q124" s="11">
        <v>5027</v>
      </c>
      <c r="R124" s="11">
        <v>5038</v>
      </c>
      <c r="S124" s="11">
        <v>11</v>
      </c>
      <c r="T124" s="11">
        <v>26.204999999999998</v>
      </c>
      <c r="U124" s="35">
        <v>838.7</v>
      </c>
      <c r="V124" s="34">
        <v>31.35</v>
      </c>
      <c r="W124" s="34">
        <v>896.25500000000011</v>
      </c>
      <c r="X124" s="30">
        <v>43184.321527777778</v>
      </c>
      <c r="Y124" s="30">
        <v>43185.006249999999</v>
      </c>
      <c r="Z124" s="31">
        <v>0.66666666666666663</v>
      </c>
      <c r="AA124" s="32">
        <v>43184.988194444442</v>
      </c>
      <c r="AB124" s="10" t="s">
        <v>153</v>
      </c>
      <c r="AC124" s="10">
        <v>26</v>
      </c>
      <c r="AD124" s="10">
        <v>0</v>
      </c>
      <c r="AE124" s="10">
        <v>0.5</v>
      </c>
      <c r="AF124" s="28" t="s">
        <v>93</v>
      </c>
    </row>
    <row r="125" spans="1:32" ht="14.25">
      <c r="A125" s="12">
        <v>43184</v>
      </c>
      <c r="B125" s="26">
        <v>0.31388888888888888</v>
      </c>
      <c r="C125" s="11" t="s">
        <v>65</v>
      </c>
      <c r="D125" s="13">
        <v>43185</v>
      </c>
      <c r="E125" s="27">
        <v>2.0833333333333332E-2</v>
      </c>
      <c r="F125" s="11" t="s">
        <v>65</v>
      </c>
      <c r="G125" s="11" t="s">
        <v>66</v>
      </c>
      <c r="H125" s="22" t="s">
        <v>384</v>
      </c>
      <c r="I125" s="15" t="s">
        <v>385</v>
      </c>
      <c r="J125" s="10" t="s">
        <v>18</v>
      </c>
      <c r="K125" s="10" t="s">
        <v>24</v>
      </c>
      <c r="L125" s="11" t="s">
        <v>21</v>
      </c>
      <c r="M125" s="11" t="s">
        <v>69</v>
      </c>
      <c r="N125" s="33">
        <v>1</v>
      </c>
      <c r="O125" s="11"/>
      <c r="P125" s="11">
        <v>11</v>
      </c>
      <c r="Q125" s="11">
        <v>4917</v>
      </c>
      <c r="R125" s="11">
        <v>4955</v>
      </c>
      <c r="S125" s="11">
        <v>38</v>
      </c>
      <c r="T125" s="11">
        <v>52.41</v>
      </c>
      <c r="U125" s="35">
        <v>838.7</v>
      </c>
      <c r="V125" s="34">
        <v>108.3</v>
      </c>
      <c r="W125" s="34">
        <v>999.41</v>
      </c>
      <c r="X125" s="30">
        <v>43184.313888888886</v>
      </c>
      <c r="Y125" s="30">
        <v>43185.020833333336</v>
      </c>
      <c r="Z125" s="31">
        <v>0.66666666666666663</v>
      </c>
      <c r="AA125" s="32">
        <v>43184.98055555555</v>
      </c>
      <c r="AB125" s="10" t="s">
        <v>142</v>
      </c>
      <c r="AC125" s="10">
        <v>58</v>
      </c>
      <c r="AD125" s="10">
        <v>0</v>
      </c>
      <c r="AE125" s="10">
        <v>1</v>
      </c>
      <c r="AF125" s="28" t="s">
        <v>97</v>
      </c>
    </row>
    <row r="126" spans="1:32" ht="14.25">
      <c r="A126" s="12">
        <v>43184</v>
      </c>
      <c r="B126" s="26">
        <v>0.3125</v>
      </c>
      <c r="C126" s="11" t="s">
        <v>65</v>
      </c>
      <c r="D126" s="13">
        <v>43185</v>
      </c>
      <c r="E126" s="27">
        <v>5.5555555555555558E-3</v>
      </c>
      <c r="F126" s="11" t="s">
        <v>65</v>
      </c>
      <c r="G126" s="11" t="s">
        <v>66</v>
      </c>
      <c r="H126" s="22" t="s">
        <v>386</v>
      </c>
      <c r="I126" s="15" t="s">
        <v>387</v>
      </c>
      <c r="J126" s="10" t="s">
        <v>18</v>
      </c>
      <c r="K126" s="10" t="s">
        <v>28</v>
      </c>
      <c r="L126" s="11" t="s">
        <v>20</v>
      </c>
      <c r="M126" s="11" t="s">
        <v>69</v>
      </c>
      <c r="N126" s="33">
        <v>1</v>
      </c>
      <c r="O126" s="11"/>
      <c r="P126" s="11">
        <v>7</v>
      </c>
      <c r="Q126" s="11">
        <v>7133</v>
      </c>
      <c r="R126" s="11">
        <v>7155</v>
      </c>
      <c r="S126" s="11">
        <v>22</v>
      </c>
      <c r="T126" s="11">
        <v>52.41</v>
      </c>
      <c r="U126" s="35">
        <v>838.7</v>
      </c>
      <c r="V126" s="34">
        <v>62.7</v>
      </c>
      <c r="W126" s="34">
        <v>953.81000000000006</v>
      </c>
      <c r="X126" s="30">
        <v>43184.3125</v>
      </c>
      <c r="Y126" s="30">
        <v>43185.005555555559</v>
      </c>
      <c r="Z126" s="31">
        <v>0.66666666666666663</v>
      </c>
      <c r="AA126" s="32">
        <v>43184.979166666664</v>
      </c>
      <c r="AB126" s="10" t="s">
        <v>284</v>
      </c>
      <c r="AC126" s="10">
        <v>38</v>
      </c>
      <c r="AD126" s="10">
        <v>0</v>
      </c>
      <c r="AE126" s="10">
        <v>1</v>
      </c>
      <c r="AF126" s="28" t="s">
        <v>97</v>
      </c>
    </row>
    <row r="127" spans="1:32" ht="14.25">
      <c r="A127" s="12">
        <v>43185</v>
      </c>
      <c r="B127" s="26">
        <v>0.31180555555555556</v>
      </c>
      <c r="C127" s="11" t="s">
        <v>65</v>
      </c>
      <c r="D127" s="13">
        <v>43186</v>
      </c>
      <c r="E127" s="27">
        <v>2.0833333333333332E-2</v>
      </c>
      <c r="F127" s="11" t="s">
        <v>65</v>
      </c>
      <c r="G127" s="11" t="s">
        <v>66</v>
      </c>
      <c r="H127" s="22" t="s">
        <v>388</v>
      </c>
      <c r="I127" s="15" t="s">
        <v>389</v>
      </c>
      <c r="J127" s="10" t="s">
        <v>18</v>
      </c>
      <c r="K127" s="10" t="s">
        <v>29</v>
      </c>
      <c r="L127" s="11" t="s">
        <v>22</v>
      </c>
      <c r="M127" s="11" t="s">
        <v>69</v>
      </c>
      <c r="N127" s="33">
        <v>1</v>
      </c>
      <c r="O127" s="11">
        <v>9</v>
      </c>
      <c r="P127" s="11">
        <v>10</v>
      </c>
      <c r="Q127" s="11">
        <v>6374</v>
      </c>
      <c r="R127" s="11">
        <v>6530</v>
      </c>
      <c r="S127" s="11">
        <v>156</v>
      </c>
      <c r="T127" s="11">
        <v>52.41</v>
      </c>
      <c r="U127" s="35">
        <v>838.7</v>
      </c>
      <c r="V127" s="34">
        <v>444.6</v>
      </c>
      <c r="W127" s="34">
        <v>1335.71</v>
      </c>
      <c r="X127" s="30">
        <v>43185.311805555553</v>
      </c>
      <c r="Y127" s="30">
        <v>43186.020833333336</v>
      </c>
      <c r="Z127" s="31">
        <v>0.66666666666666663</v>
      </c>
      <c r="AA127" s="32">
        <v>43185.978472222218</v>
      </c>
      <c r="AB127" s="10" t="s">
        <v>161</v>
      </c>
      <c r="AC127" s="10">
        <v>1</v>
      </c>
      <c r="AD127" s="10">
        <v>1</v>
      </c>
      <c r="AE127" s="10">
        <v>1</v>
      </c>
      <c r="AF127" s="28" t="s">
        <v>97</v>
      </c>
    </row>
    <row r="128" spans="1:32" ht="14.25">
      <c r="A128" s="12">
        <v>43185</v>
      </c>
      <c r="B128" s="26">
        <v>0.3125</v>
      </c>
      <c r="C128" s="11" t="s">
        <v>65</v>
      </c>
      <c r="D128" s="13">
        <v>43185</v>
      </c>
      <c r="E128" s="27">
        <v>0.99861111111111101</v>
      </c>
      <c r="F128" s="11" t="s">
        <v>65</v>
      </c>
      <c r="G128" s="11" t="s">
        <v>66</v>
      </c>
      <c r="H128" s="22" t="s">
        <v>390</v>
      </c>
      <c r="I128" s="15" t="s">
        <v>391</v>
      </c>
      <c r="J128" s="10" t="s">
        <v>18</v>
      </c>
      <c r="K128" s="10" t="s">
        <v>27</v>
      </c>
      <c r="L128" s="11" t="s">
        <v>19</v>
      </c>
      <c r="M128" s="11" t="s">
        <v>69</v>
      </c>
      <c r="N128" s="33">
        <v>0.5</v>
      </c>
      <c r="O128" s="11"/>
      <c r="P128" s="11">
        <v>10</v>
      </c>
      <c r="Q128" s="11">
        <v>7345</v>
      </c>
      <c r="R128" s="11">
        <v>7401</v>
      </c>
      <c r="S128" s="11">
        <v>56</v>
      </c>
      <c r="T128" s="11">
        <v>26.204999999999998</v>
      </c>
      <c r="U128" s="35">
        <v>838.7</v>
      </c>
      <c r="V128" s="34">
        <v>159.6</v>
      </c>
      <c r="W128" s="34">
        <v>1024.5050000000001</v>
      </c>
      <c r="X128" s="30">
        <v>43185.3125</v>
      </c>
      <c r="Y128" s="30">
        <v>43185.998611111114</v>
      </c>
      <c r="Z128" s="31">
        <v>0.66666666666666663</v>
      </c>
      <c r="AA128" s="32">
        <v>43185.979166666664</v>
      </c>
      <c r="AB128" s="10" t="s">
        <v>392</v>
      </c>
      <c r="AC128" s="10">
        <v>28</v>
      </c>
      <c r="AD128" s="10">
        <v>0</v>
      </c>
      <c r="AE128" s="10">
        <v>0.5</v>
      </c>
      <c r="AF128" s="28" t="s">
        <v>93</v>
      </c>
    </row>
    <row r="129" spans="1:32" ht="14.25">
      <c r="A129" s="12">
        <v>43185</v>
      </c>
      <c r="B129" s="26">
        <v>0.32361111111111113</v>
      </c>
      <c r="C129" s="11" t="s">
        <v>65</v>
      </c>
      <c r="D129" s="13">
        <v>43186</v>
      </c>
      <c r="E129" s="27">
        <v>1.4583333333333332E-2</v>
      </c>
      <c r="F129" s="11" t="s">
        <v>65</v>
      </c>
      <c r="G129" s="11" t="s">
        <v>66</v>
      </c>
      <c r="H129" s="22" t="s">
        <v>393</v>
      </c>
      <c r="I129" s="15" t="s">
        <v>394</v>
      </c>
      <c r="J129" s="10" t="s">
        <v>18</v>
      </c>
      <c r="K129" s="10" t="s">
        <v>25</v>
      </c>
      <c r="L129" s="11" t="s">
        <v>26</v>
      </c>
      <c r="M129" s="11" t="s">
        <v>69</v>
      </c>
      <c r="N129" s="33">
        <v>1</v>
      </c>
      <c r="O129" s="11"/>
      <c r="P129" s="11">
        <v>11</v>
      </c>
      <c r="Q129" s="11">
        <v>5038</v>
      </c>
      <c r="R129" s="11">
        <v>5076</v>
      </c>
      <c r="S129" s="11">
        <v>38</v>
      </c>
      <c r="T129" s="11">
        <v>52.41</v>
      </c>
      <c r="U129" s="35">
        <v>838.7</v>
      </c>
      <c r="V129" s="34">
        <v>108.3</v>
      </c>
      <c r="W129" s="34">
        <v>999.41</v>
      </c>
      <c r="X129" s="30">
        <v>43185.323611111111</v>
      </c>
      <c r="Y129" s="30">
        <v>43186.01458333333</v>
      </c>
      <c r="Z129" s="31">
        <v>0.66666666666666663</v>
      </c>
      <c r="AA129" s="32">
        <v>43185.990277777775</v>
      </c>
      <c r="AB129" s="10" t="s">
        <v>193</v>
      </c>
      <c r="AC129" s="10">
        <v>35</v>
      </c>
      <c r="AD129" s="10">
        <v>0</v>
      </c>
      <c r="AE129" s="10">
        <v>1</v>
      </c>
      <c r="AF129" s="28" t="s">
        <v>97</v>
      </c>
    </row>
    <row r="130" spans="1:32" ht="14.25">
      <c r="A130" s="12">
        <v>43185</v>
      </c>
      <c r="B130" s="26">
        <v>0.31805555555555554</v>
      </c>
      <c r="C130" s="11" t="s">
        <v>65</v>
      </c>
      <c r="D130" s="13">
        <v>43186</v>
      </c>
      <c r="E130" s="27">
        <v>1.7361111111111112E-2</v>
      </c>
      <c r="F130" s="11" t="s">
        <v>65</v>
      </c>
      <c r="G130" s="11" t="s">
        <v>66</v>
      </c>
      <c r="H130" s="22" t="s">
        <v>395</v>
      </c>
      <c r="I130" s="15" t="s">
        <v>396</v>
      </c>
      <c r="J130" s="10" t="s">
        <v>18</v>
      </c>
      <c r="K130" s="10" t="s">
        <v>24</v>
      </c>
      <c r="L130" s="11" t="s">
        <v>21</v>
      </c>
      <c r="M130" s="11" t="s">
        <v>69</v>
      </c>
      <c r="N130" s="33">
        <v>1</v>
      </c>
      <c r="O130" s="11"/>
      <c r="P130" s="11">
        <v>8</v>
      </c>
      <c r="Q130" s="11">
        <v>4955</v>
      </c>
      <c r="R130" s="11">
        <v>4977</v>
      </c>
      <c r="S130" s="11">
        <v>22</v>
      </c>
      <c r="T130" s="11">
        <v>52.41</v>
      </c>
      <c r="U130" s="35">
        <v>838.7</v>
      </c>
      <c r="V130" s="34">
        <v>62.7</v>
      </c>
      <c r="W130" s="34">
        <v>953.81000000000006</v>
      </c>
      <c r="X130" s="30">
        <v>43185.318055555559</v>
      </c>
      <c r="Y130" s="30">
        <v>43186.017361111109</v>
      </c>
      <c r="Z130" s="31">
        <v>0.66666666666666663</v>
      </c>
      <c r="AA130" s="32">
        <v>43185.984722222223</v>
      </c>
      <c r="AB130" s="10" t="s">
        <v>111</v>
      </c>
      <c r="AC130" s="10">
        <v>47</v>
      </c>
      <c r="AD130" s="10">
        <v>0</v>
      </c>
      <c r="AE130" s="10">
        <v>1</v>
      </c>
      <c r="AF130" s="28" t="s">
        <v>97</v>
      </c>
    </row>
    <row r="131" spans="1:32" ht="14.25">
      <c r="A131" s="12">
        <v>43185</v>
      </c>
      <c r="B131" s="26">
        <v>0.32291666666666669</v>
      </c>
      <c r="C131" s="11" t="s">
        <v>65</v>
      </c>
      <c r="D131" s="13">
        <v>43186</v>
      </c>
      <c r="E131" s="27">
        <v>2.361111111111111E-2</v>
      </c>
      <c r="F131" s="11" t="s">
        <v>65</v>
      </c>
      <c r="G131" s="11" t="s">
        <v>66</v>
      </c>
      <c r="H131" s="22" t="s">
        <v>397</v>
      </c>
      <c r="I131" s="15" t="s">
        <v>391</v>
      </c>
      <c r="J131" s="10" t="s">
        <v>18</v>
      </c>
      <c r="K131" s="10" t="s">
        <v>28</v>
      </c>
      <c r="L131" s="11" t="s">
        <v>20</v>
      </c>
      <c r="M131" s="11" t="s">
        <v>69</v>
      </c>
      <c r="N131" s="33">
        <v>1</v>
      </c>
      <c r="O131" s="11"/>
      <c r="P131" s="11">
        <v>8</v>
      </c>
      <c r="Q131" s="11">
        <v>7156</v>
      </c>
      <c r="R131" s="11">
        <v>7178</v>
      </c>
      <c r="S131" s="11">
        <v>22</v>
      </c>
      <c r="T131" s="11">
        <v>52.41</v>
      </c>
      <c r="U131" s="35">
        <v>838.7</v>
      </c>
      <c r="V131" s="34">
        <v>62.7</v>
      </c>
      <c r="W131" s="34">
        <v>953.81000000000006</v>
      </c>
      <c r="X131" s="30">
        <v>43185.322916666664</v>
      </c>
      <c r="Y131" s="30">
        <v>43186.023611111108</v>
      </c>
      <c r="Z131" s="31">
        <v>0.66666666666666663</v>
      </c>
      <c r="AA131" s="32">
        <v>43185.989583333328</v>
      </c>
      <c r="AB131" s="10" t="s">
        <v>167</v>
      </c>
      <c r="AC131" s="10">
        <v>49</v>
      </c>
      <c r="AD131" s="10">
        <v>0</v>
      </c>
      <c r="AE131" s="10">
        <v>1</v>
      </c>
      <c r="AF131" s="28" t="s">
        <v>97</v>
      </c>
    </row>
    <row r="132" spans="1:32" ht="14.25">
      <c r="A132" s="12">
        <v>43186</v>
      </c>
      <c r="B132" s="26">
        <v>0.30972222222222223</v>
      </c>
      <c r="C132" s="11" t="s">
        <v>65</v>
      </c>
      <c r="D132" s="13">
        <v>43186</v>
      </c>
      <c r="E132" s="27">
        <v>0.99930555555555556</v>
      </c>
      <c r="F132" s="11" t="s">
        <v>65</v>
      </c>
      <c r="G132" s="11" t="s">
        <v>66</v>
      </c>
      <c r="H132" s="22" t="s">
        <v>398</v>
      </c>
      <c r="I132" s="15" t="s">
        <v>399</v>
      </c>
      <c r="J132" s="10" t="s">
        <v>18</v>
      </c>
      <c r="K132" s="10" t="s">
        <v>29</v>
      </c>
      <c r="L132" s="11" t="s">
        <v>22</v>
      </c>
      <c r="M132" s="11" t="s">
        <v>69</v>
      </c>
      <c r="N132" s="33">
        <v>1</v>
      </c>
      <c r="O132" s="11">
        <v>4</v>
      </c>
      <c r="P132" s="11">
        <v>9</v>
      </c>
      <c r="Q132" s="11">
        <v>6530</v>
      </c>
      <c r="R132" s="11">
        <v>6624</v>
      </c>
      <c r="S132" s="11">
        <v>94</v>
      </c>
      <c r="T132" s="11">
        <v>52.41</v>
      </c>
      <c r="U132" s="35">
        <v>838.7</v>
      </c>
      <c r="V132" s="34">
        <v>267.90000000000003</v>
      </c>
      <c r="W132" s="34">
        <v>1159.01</v>
      </c>
      <c r="X132" s="30">
        <v>43186.30972222222</v>
      </c>
      <c r="Y132" s="30">
        <v>43186.999305555553</v>
      </c>
      <c r="Z132" s="31">
        <v>0.66666666666666663</v>
      </c>
      <c r="AA132" s="32">
        <v>43186.976388888885</v>
      </c>
      <c r="AB132" s="10" t="s">
        <v>202</v>
      </c>
      <c r="AC132" s="10">
        <v>33</v>
      </c>
      <c r="AD132" s="10">
        <v>0</v>
      </c>
      <c r="AE132" s="10">
        <v>1</v>
      </c>
      <c r="AF132" s="28" t="s">
        <v>97</v>
      </c>
    </row>
    <row r="133" spans="1:32" ht="14.25">
      <c r="A133" s="12">
        <v>43186</v>
      </c>
      <c r="B133" s="26">
        <v>0.31041666666666667</v>
      </c>
      <c r="C133" s="11" t="s">
        <v>65</v>
      </c>
      <c r="D133" s="13">
        <v>43187</v>
      </c>
      <c r="E133" s="27">
        <v>1.2499999999999999E-2</v>
      </c>
      <c r="F133" s="11" t="s">
        <v>65</v>
      </c>
      <c r="G133" s="11" t="s">
        <v>66</v>
      </c>
      <c r="H133" s="22" t="s">
        <v>400</v>
      </c>
      <c r="I133" s="15" t="s">
        <v>401</v>
      </c>
      <c r="J133" s="10" t="s">
        <v>18</v>
      </c>
      <c r="K133" s="10" t="s">
        <v>27</v>
      </c>
      <c r="L133" s="11" t="s">
        <v>19</v>
      </c>
      <c r="M133" s="11" t="s">
        <v>69</v>
      </c>
      <c r="N133" s="33">
        <v>1</v>
      </c>
      <c r="O133" s="11"/>
      <c r="P133" s="11">
        <v>11</v>
      </c>
      <c r="Q133" s="11">
        <v>7401</v>
      </c>
      <c r="R133" s="11">
        <v>7437</v>
      </c>
      <c r="S133" s="11">
        <v>36</v>
      </c>
      <c r="T133" s="11">
        <v>52.41</v>
      </c>
      <c r="U133" s="35">
        <v>838.7</v>
      </c>
      <c r="V133" s="34">
        <v>102.60000000000001</v>
      </c>
      <c r="W133" s="34">
        <v>993.71</v>
      </c>
      <c r="X133" s="30">
        <v>43186.310416666667</v>
      </c>
      <c r="Y133" s="30">
        <v>43187.012499999997</v>
      </c>
      <c r="Z133" s="31">
        <v>0.66666666666666663</v>
      </c>
      <c r="AA133" s="32">
        <v>43186.977083333331</v>
      </c>
      <c r="AB133" s="10" t="s">
        <v>402</v>
      </c>
      <c r="AC133" s="10">
        <v>51</v>
      </c>
      <c r="AD133" s="10">
        <v>0</v>
      </c>
      <c r="AE133" s="10">
        <v>1</v>
      </c>
      <c r="AF133" s="28" t="s">
        <v>97</v>
      </c>
    </row>
    <row r="134" spans="1:32" ht="14.25">
      <c r="A134" s="12">
        <v>43186</v>
      </c>
      <c r="B134" s="26">
        <v>0.3215277777777778</v>
      </c>
      <c r="C134" s="11" t="s">
        <v>65</v>
      </c>
      <c r="D134" s="13">
        <v>43187</v>
      </c>
      <c r="E134" s="27">
        <v>2.2222222222222223E-2</v>
      </c>
      <c r="F134" s="11" t="s">
        <v>65</v>
      </c>
      <c r="G134" s="11" t="s">
        <v>66</v>
      </c>
      <c r="H134" s="22" t="s">
        <v>403</v>
      </c>
      <c r="I134" s="15" t="s">
        <v>404</v>
      </c>
      <c r="J134" s="10" t="s">
        <v>18</v>
      </c>
      <c r="K134" s="10" t="s">
        <v>25</v>
      </c>
      <c r="L134" s="11" t="s">
        <v>26</v>
      </c>
      <c r="M134" s="11" t="s">
        <v>69</v>
      </c>
      <c r="N134" s="33">
        <v>1</v>
      </c>
      <c r="O134" s="11"/>
      <c r="P134" s="11">
        <v>9</v>
      </c>
      <c r="Q134" s="11">
        <v>5076</v>
      </c>
      <c r="R134" s="11">
        <v>5101</v>
      </c>
      <c r="S134" s="11">
        <v>25</v>
      </c>
      <c r="T134" s="11">
        <v>52.41</v>
      </c>
      <c r="U134" s="35">
        <v>838.7</v>
      </c>
      <c r="V134" s="34">
        <v>71.25</v>
      </c>
      <c r="W134" s="34">
        <v>962.36</v>
      </c>
      <c r="X134" s="30">
        <v>43186.321527777778</v>
      </c>
      <c r="Y134" s="30">
        <v>43187.022222222222</v>
      </c>
      <c r="Z134" s="31">
        <v>0.66666666666666663</v>
      </c>
      <c r="AA134" s="32">
        <v>43186.988194444442</v>
      </c>
      <c r="AB134" s="10" t="s">
        <v>167</v>
      </c>
      <c r="AC134" s="10">
        <v>49</v>
      </c>
      <c r="AD134" s="10">
        <v>0</v>
      </c>
      <c r="AE134" s="10">
        <v>1</v>
      </c>
      <c r="AF134" s="28" t="s">
        <v>97</v>
      </c>
    </row>
    <row r="135" spans="1:32" ht="14.25">
      <c r="A135" s="12">
        <v>43186</v>
      </c>
      <c r="B135" s="26">
        <v>0.32222222222222224</v>
      </c>
      <c r="C135" s="11" t="s">
        <v>65</v>
      </c>
      <c r="D135" s="13">
        <v>43187</v>
      </c>
      <c r="E135" s="27">
        <v>2.2222222222222223E-2</v>
      </c>
      <c r="F135" s="11" t="s">
        <v>65</v>
      </c>
      <c r="G135" s="11" t="s">
        <v>66</v>
      </c>
      <c r="H135" s="22" t="s">
        <v>405</v>
      </c>
      <c r="I135" s="15" t="s">
        <v>406</v>
      </c>
      <c r="J135" s="10" t="s">
        <v>18</v>
      </c>
      <c r="K135" s="10" t="s">
        <v>24</v>
      </c>
      <c r="L135" s="11" t="s">
        <v>21</v>
      </c>
      <c r="M135" s="11" t="s">
        <v>69</v>
      </c>
      <c r="N135" s="33">
        <v>1</v>
      </c>
      <c r="O135" s="11"/>
      <c r="P135" s="11">
        <v>9</v>
      </c>
      <c r="Q135" s="11">
        <v>4977</v>
      </c>
      <c r="R135" s="11">
        <v>5020</v>
      </c>
      <c r="S135" s="11">
        <v>43</v>
      </c>
      <c r="T135" s="11">
        <v>52.41</v>
      </c>
      <c r="U135" s="35">
        <v>838.7</v>
      </c>
      <c r="V135" s="34">
        <v>122.55</v>
      </c>
      <c r="W135" s="34">
        <v>1013.66</v>
      </c>
      <c r="X135" s="30">
        <v>43186.322222222225</v>
      </c>
      <c r="Y135" s="30">
        <v>43187.022222222222</v>
      </c>
      <c r="Z135" s="31">
        <v>0.66666666666666663</v>
      </c>
      <c r="AA135" s="32">
        <v>43186.988888888889</v>
      </c>
      <c r="AB135" s="10" t="s">
        <v>196</v>
      </c>
      <c r="AC135" s="10">
        <v>48</v>
      </c>
      <c r="AD135" s="10">
        <v>0</v>
      </c>
      <c r="AE135" s="10">
        <v>1</v>
      </c>
      <c r="AF135" s="28" t="s">
        <v>97</v>
      </c>
    </row>
    <row r="136" spans="1:32" ht="14.25">
      <c r="A136" s="12">
        <v>43186</v>
      </c>
      <c r="B136" s="26">
        <v>0.31805555555555554</v>
      </c>
      <c r="C136" s="11" t="s">
        <v>65</v>
      </c>
      <c r="D136" s="13">
        <v>43187</v>
      </c>
      <c r="E136" s="27">
        <v>1.1111111111111112E-2</v>
      </c>
      <c r="F136" s="11" t="s">
        <v>65</v>
      </c>
      <c r="G136" s="11" t="s">
        <v>66</v>
      </c>
      <c r="H136" s="22" t="s">
        <v>407</v>
      </c>
      <c r="I136" s="15" t="s">
        <v>408</v>
      </c>
      <c r="J136" s="10" t="s">
        <v>18</v>
      </c>
      <c r="K136" s="10" t="s">
        <v>28</v>
      </c>
      <c r="L136" s="11" t="s">
        <v>20</v>
      </c>
      <c r="M136" s="11" t="s">
        <v>69</v>
      </c>
      <c r="N136" s="33">
        <v>1</v>
      </c>
      <c r="O136" s="11">
        <v>9</v>
      </c>
      <c r="P136" s="11">
        <v>9</v>
      </c>
      <c r="Q136" s="11">
        <v>7178</v>
      </c>
      <c r="R136" s="11">
        <v>7351</v>
      </c>
      <c r="S136" s="11">
        <v>173</v>
      </c>
      <c r="T136" s="11">
        <v>52.41</v>
      </c>
      <c r="U136" s="35">
        <v>838.7</v>
      </c>
      <c r="V136" s="34">
        <v>493.05</v>
      </c>
      <c r="W136" s="34">
        <v>1384.16</v>
      </c>
      <c r="X136" s="30">
        <v>43186.318055555559</v>
      </c>
      <c r="Y136" s="30">
        <v>43187.011111111111</v>
      </c>
      <c r="Z136" s="31">
        <v>0.66666666666666663</v>
      </c>
      <c r="AA136" s="32">
        <v>43186.984722222223</v>
      </c>
      <c r="AB136" s="10" t="s">
        <v>284</v>
      </c>
      <c r="AC136" s="10">
        <v>38</v>
      </c>
      <c r="AD136" s="10">
        <v>0</v>
      </c>
      <c r="AE136" s="10">
        <v>1</v>
      </c>
      <c r="AF136" s="28" t="s">
        <v>97</v>
      </c>
    </row>
    <row r="137" spans="1:32" ht="14.25">
      <c r="A137" s="12">
        <v>43187</v>
      </c>
      <c r="B137" s="26">
        <v>0.31319444444444444</v>
      </c>
      <c r="C137" s="11" t="s">
        <v>65</v>
      </c>
      <c r="D137" s="13">
        <v>43188</v>
      </c>
      <c r="E137" s="27">
        <v>2.1527777777777781E-2</v>
      </c>
      <c r="F137" s="11" t="s">
        <v>65</v>
      </c>
      <c r="G137" s="11" t="s">
        <v>66</v>
      </c>
      <c r="H137" s="22" t="s">
        <v>409</v>
      </c>
      <c r="I137" s="15" t="s">
        <v>410</v>
      </c>
      <c r="J137" s="10" t="s">
        <v>18</v>
      </c>
      <c r="K137" s="10" t="s">
        <v>29</v>
      </c>
      <c r="L137" s="11" t="s">
        <v>22</v>
      </c>
      <c r="M137" s="11" t="s">
        <v>69</v>
      </c>
      <c r="N137" s="33">
        <v>1</v>
      </c>
      <c r="O137" s="11"/>
      <c r="P137" s="11">
        <v>12</v>
      </c>
      <c r="Q137" s="11">
        <v>6624</v>
      </c>
      <c r="R137" s="11">
        <v>6661</v>
      </c>
      <c r="S137" s="11">
        <v>37</v>
      </c>
      <c r="T137" s="11">
        <v>52.41</v>
      </c>
      <c r="U137" s="35">
        <v>838.7</v>
      </c>
      <c r="V137" s="34">
        <v>105.45</v>
      </c>
      <c r="W137" s="34">
        <v>996.56000000000006</v>
      </c>
      <c r="X137" s="30">
        <v>43187.313194444447</v>
      </c>
      <c r="Y137" s="30">
        <v>43188.021527777775</v>
      </c>
      <c r="Z137" s="31">
        <v>0.66666666666666663</v>
      </c>
      <c r="AA137" s="32">
        <v>43187.979861111111</v>
      </c>
      <c r="AB137" s="10" t="s">
        <v>97</v>
      </c>
      <c r="AC137" s="10">
        <v>0</v>
      </c>
      <c r="AD137" s="10">
        <v>1</v>
      </c>
      <c r="AE137" s="10">
        <v>1</v>
      </c>
      <c r="AF137" s="28" t="s">
        <v>97</v>
      </c>
    </row>
    <row r="138" spans="1:32" ht="14.25">
      <c r="A138" s="12">
        <v>43187</v>
      </c>
      <c r="B138" s="26">
        <v>0.3125</v>
      </c>
      <c r="C138" s="11" t="s">
        <v>65</v>
      </c>
      <c r="D138" s="13">
        <v>43188</v>
      </c>
      <c r="E138" s="27">
        <v>7.6388888888888886E-3</v>
      </c>
      <c r="F138" s="11" t="s">
        <v>65</v>
      </c>
      <c r="G138" s="11" t="s">
        <v>66</v>
      </c>
      <c r="H138" s="22" t="s">
        <v>411</v>
      </c>
      <c r="I138" s="15" t="s">
        <v>412</v>
      </c>
      <c r="J138" s="10" t="s">
        <v>18</v>
      </c>
      <c r="K138" s="10" t="s">
        <v>27</v>
      </c>
      <c r="L138" s="11" t="s">
        <v>19</v>
      </c>
      <c r="M138" s="11" t="s">
        <v>69</v>
      </c>
      <c r="N138" s="33">
        <v>1</v>
      </c>
      <c r="O138" s="11"/>
      <c r="P138" s="11">
        <v>9</v>
      </c>
      <c r="Q138" s="11">
        <v>7437</v>
      </c>
      <c r="R138" s="11">
        <v>7465</v>
      </c>
      <c r="S138" s="11">
        <v>28</v>
      </c>
      <c r="T138" s="11">
        <v>52.41</v>
      </c>
      <c r="U138" s="35">
        <v>838.7</v>
      </c>
      <c r="V138" s="34">
        <v>79.8</v>
      </c>
      <c r="W138" s="34">
        <v>970.91</v>
      </c>
      <c r="X138" s="30">
        <v>43187.3125</v>
      </c>
      <c r="Y138" s="30">
        <v>43188.007638888892</v>
      </c>
      <c r="Z138" s="31">
        <v>0.66666666666666663</v>
      </c>
      <c r="AA138" s="32">
        <v>43187.979166666664</v>
      </c>
      <c r="AB138" s="10" t="s">
        <v>244</v>
      </c>
      <c r="AC138" s="10">
        <v>41</v>
      </c>
      <c r="AD138" s="10">
        <v>0</v>
      </c>
      <c r="AE138" s="10">
        <v>1</v>
      </c>
      <c r="AF138" s="28" t="s">
        <v>97</v>
      </c>
    </row>
    <row r="139" spans="1:32" ht="14.25">
      <c r="A139" s="12">
        <v>43187</v>
      </c>
      <c r="B139" s="26">
        <v>0.30555555555555552</v>
      </c>
      <c r="C139" s="11" t="s">
        <v>65</v>
      </c>
      <c r="D139" s="13">
        <v>43188</v>
      </c>
      <c r="E139" s="27">
        <v>1.8055555555555557E-2</v>
      </c>
      <c r="F139" s="11" t="s">
        <v>65</v>
      </c>
      <c r="G139" s="11" t="s">
        <v>66</v>
      </c>
      <c r="H139" s="22" t="s">
        <v>413</v>
      </c>
      <c r="I139" s="15" t="s">
        <v>414</v>
      </c>
      <c r="J139" s="10" t="s">
        <v>18</v>
      </c>
      <c r="K139" s="10" t="s">
        <v>25</v>
      </c>
      <c r="L139" s="11" t="s">
        <v>23</v>
      </c>
      <c r="M139" s="11" t="s">
        <v>69</v>
      </c>
      <c r="N139" s="33">
        <v>1.5</v>
      </c>
      <c r="O139" s="11"/>
      <c r="P139" s="11">
        <v>7</v>
      </c>
      <c r="Q139" s="11">
        <v>5101</v>
      </c>
      <c r="R139" s="11">
        <v>5122</v>
      </c>
      <c r="S139" s="11">
        <v>21</v>
      </c>
      <c r="T139" s="11">
        <v>78.614999999999995</v>
      </c>
      <c r="U139" s="35">
        <v>838.7</v>
      </c>
      <c r="V139" s="34">
        <v>59.85</v>
      </c>
      <c r="W139" s="34">
        <v>977.16500000000008</v>
      </c>
      <c r="X139" s="30">
        <v>43187.305555555555</v>
      </c>
      <c r="Y139" s="30">
        <v>43188.018055555556</v>
      </c>
      <c r="Z139" s="31">
        <v>0.66666666666666663</v>
      </c>
      <c r="AA139" s="32">
        <v>43187.972222222219</v>
      </c>
      <c r="AB139" s="10" t="s">
        <v>381</v>
      </c>
      <c r="AC139" s="10">
        <v>6</v>
      </c>
      <c r="AD139" s="10">
        <v>1</v>
      </c>
      <c r="AE139" s="10">
        <v>1.5</v>
      </c>
      <c r="AF139" s="28" t="s">
        <v>89</v>
      </c>
    </row>
    <row r="140" spans="1:32" ht="14.25">
      <c r="A140" s="12">
        <v>43187</v>
      </c>
      <c r="B140" s="26">
        <v>0.32569444444444445</v>
      </c>
      <c r="C140" s="11" t="s">
        <v>65</v>
      </c>
      <c r="D140" s="13">
        <v>43188</v>
      </c>
      <c r="E140" s="27">
        <v>2.013888888888889E-2</v>
      </c>
      <c r="F140" s="11" t="s">
        <v>65</v>
      </c>
      <c r="G140" s="11" t="s">
        <v>66</v>
      </c>
      <c r="H140" s="22" t="s">
        <v>415</v>
      </c>
      <c r="I140" s="15" t="s">
        <v>416</v>
      </c>
      <c r="J140" s="10" t="s">
        <v>18</v>
      </c>
      <c r="K140" s="10" t="s">
        <v>24</v>
      </c>
      <c r="L140" s="11" t="s">
        <v>21</v>
      </c>
      <c r="M140" s="11" t="s">
        <v>69</v>
      </c>
      <c r="N140" s="33">
        <v>1</v>
      </c>
      <c r="O140" s="11"/>
      <c r="P140" s="11">
        <v>9</v>
      </c>
      <c r="Q140" s="11">
        <v>5020</v>
      </c>
      <c r="R140" s="11">
        <v>5161</v>
      </c>
      <c r="S140" s="11">
        <v>141</v>
      </c>
      <c r="T140" s="11">
        <v>52.41</v>
      </c>
      <c r="U140" s="35">
        <v>838.7</v>
      </c>
      <c r="V140" s="34">
        <v>401.85</v>
      </c>
      <c r="W140" s="34">
        <v>1292.96</v>
      </c>
      <c r="X140" s="30">
        <v>43187.325694444444</v>
      </c>
      <c r="Y140" s="30">
        <v>43188.020138888889</v>
      </c>
      <c r="Z140" s="31">
        <v>0.66666666666666663</v>
      </c>
      <c r="AA140" s="32">
        <v>43187.992361111108</v>
      </c>
      <c r="AB140" s="10" t="s">
        <v>100</v>
      </c>
      <c r="AC140" s="10">
        <v>40</v>
      </c>
      <c r="AD140" s="10">
        <v>0</v>
      </c>
      <c r="AE140" s="10">
        <v>1</v>
      </c>
      <c r="AF140" s="28" t="s">
        <v>97</v>
      </c>
    </row>
    <row r="141" spans="1:32" ht="14.25">
      <c r="A141" s="12">
        <v>43187</v>
      </c>
      <c r="B141" s="26">
        <v>0.31180555555555556</v>
      </c>
      <c r="C141" s="11" t="s">
        <v>65</v>
      </c>
      <c r="D141" s="13">
        <v>43187</v>
      </c>
      <c r="E141" s="27">
        <v>0.99652777777777779</v>
      </c>
      <c r="F141" s="11" t="s">
        <v>65</v>
      </c>
      <c r="G141" s="11" t="s">
        <v>66</v>
      </c>
      <c r="H141" s="22" t="s">
        <v>417</v>
      </c>
      <c r="I141" s="15" t="s">
        <v>418</v>
      </c>
      <c r="J141" s="10" t="s">
        <v>18</v>
      </c>
      <c r="K141" s="10" t="s">
        <v>28</v>
      </c>
      <c r="L141" s="11" t="s">
        <v>20</v>
      </c>
      <c r="M141" s="11" t="s">
        <v>69</v>
      </c>
      <c r="N141" s="33">
        <v>0.5</v>
      </c>
      <c r="O141" s="11">
        <v>6</v>
      </c>
      <c r="P141" s="11">
        <v>7</v>
      </c>
      <c r="Q141" s="11">
        <v>7351</v>
      </c>
      <c r="R141" s="11">
        <v>7460</v>
      </c>
      <c r="S141" s="11">
        <v>109</v>
      </c>
      <c r="T141" s="11">
        <v>26.204999999999998</v>
      </c>
      <c r="U141" s="35">
        <v>838.7</v>
      </c>
      <c r="V141" s="34">
        <v>310.65000000000003</v>
      </c>
      <c r="W141" s="34">
        <v>1175.5550000000001</v>
      </c>
      <c r="X141" s="30">
        <v>43187.311805555553</v>
      </c>
      <c r="Y141" s="30">
        <v>43187.996527777781</v>
      </c>
      <c r="Z141" s="31">
        <v>0.66666666666666663</v>
      </c>
      <c r="AA141" s="32">
        <v>43187.978472222218</v>
      </c>
      <c r="AB141" s="10" t="s">
        <v>153</v>
      </c>
      <c r="AC141" s="10">
        <v>26</v>
      </c>
      <c r="AD141" s="10">
        <v>0</v>
      </c>
      <c r="AE141" s="10">
        <v>0.5</v>
      </c>
      <c r="AF141" s="28" t="s">
        <v>93</v>
      </c>
    </row>
    <row r="142" spans="1:32" ht="14.25">
      <c r="A142" s="12">
        <v>43188</v>
      </c>
      <c r="B142" s="26">
        <v>0.3125</v>
      </c>
      <c r="C142" s="11" t="s">
        <v>65</v>
      </c>
      <c r="D142" s="13">
        <v>43189</v>
      </c>
      <c r="E142" s="27">
        <v>1.9444444444444445E-2</v>
      </c>
      <c r="F142" s="11" t="s">
        <v>65</v>
      </c>
      <c r="G142" s="11" t="s">
        <v>66</v>
      </c>
      <c r="H142" s="22" t="s">
        <v>419</v>
      </c>
      <c r="I142" s="15" t="s">
        <v>420</v>
      </c>
      <c r="J142" s="10" t="s">
        <v>18</v>
      </c>
      <c r="K142" s="10" t="s">
        <v>29</v>
      </c>
      <c r="L142" s="11" t="s">
        <v>22</v>
      </c>
      <c r="M142" s="11" t="s">
        <v>69</v>
      </c>
      <c r="N142" s="33">
        <v>1</v>
      </c>
      <c r="O142" s="11"/>
      <c r="P142" s="11">
        <v>8</v>
      </c>
      <c r="Q142" s="11">
        <v>6661</v>
      </c>
      <c r="R142" s="11">
        <v>6685</v>
      </c>
      <c r="S142" s="11">
        <v>24</v>
      </c>
      <c r="T142" s="11">
        <v>52.41</v>
      </c>
      <c r="U142" s="35">
        <v>838.7</v>
      </c>
      <c r="V142" s="34">
        <v>68.400000000000006</v>
      </c>
      <c r="W142" s="34">
        <v>959.51</v>
      </c>
      <c r="X142" s="30">
        <v>43188.3125</v>
      </c>
      <c r="Y142" s="30">
        <v>43189.019444444442</v>
      </c>
      <c r="Z142" s="31">
        <v>0.66666666666666663</v>
      </c>
      <c r="AA142" s="32">
        <v>43188.979166666664</v>
      </c>
      <c r="AB142" s="10" t="s">
        <v>142</v>
      </c>
      <c r="AC142" s="10">
        <v>58</v>
      </c>
      <c r="AD142" s="10">
        <v>0</v>
      </c>
      <c r="AE142" s="10">
        <v>1</v>
      </c>
      <c r="AF142" s="28" t="s">
        <v>97</v>
      </c>
    </row>
    <row r="143" spans="1:32" ht="14.25">
      <c r="A143" s="12">
        <v>43188</v>
      </c>
      <c r="B143" s="26">
        <v>0.31388888888888888</v>
      </c>
      <c r="C143" s="11" t="s">
        <v>65</v>
      </c>
      <c r="D143" s="13">
        <v>43188</v>
      </c>
      <c r="E143" s="27">
        <v>0.99444444444444446</v>
      </c>
      <c r="F143" s="11" t="s">
        <v>65</v>
      </c>
      <c r="G143" s="11" t="s">
        <v>66</v>
      </c>
      <c r="H143" s="22" t="s">
        <v>421</v>
      </c>
      <c r="I143" s="15" t="s">
        <v>422</v>
      </c>
      <c r="J143" s="10" t="s">
        <v>18</v>
      </c>
      <c r="K143" s="10" t="s">
        <v>27</v>
      </c>
      <c r="L143" s="11" t="s">
        <v>19</v>
      </c>
      <c r="M143" s="11" t="s">
        <v>69</v>
      </c>
      <c r="N143" s="33">
        <v>0.5</v>
      </c>
      <c r="O143" s="11"/>
      <c r="P143" s="11">
        <v>8</v>
      </c>
      <c r="Q143" s="11">
        <v>7465</v>
      </c>
      <c r="R143" s="11">
        <v>7487</v>
      </c>
      <c r="S143" s="11">
        <v>22</v>
      </c>
      <c r="T143" s="11">
        <v>26.204999999999998</v>
      </c>
      <c r="U143" s="35">
        <v>838.7</v>
      </c>
      <c r="V143" s="34">
        <v>62.7</v>
      </c>
      <c r="W143" s="34">
        <v>927.60500000000013</v>
      </c>
      <c r="X143" s="30">
        <v>43188.313888888886</v>
      </c>
      <c r="Y143" s="30">
        <v>43188.994444444441</v>
      </c>
      <c r="Z143" s="31">
        <v>0.66666666666666663</v>
      </c>
      <c r="AA143" s="32">
        <v>43188.98055555555</v>
      </c>
      <c r="AB143" s="10" t="s">
        <v>304</v>
      </c>
      <c r="AC143" s="10">
        <v>20</v>
      </c>
      <c r="AD143" s="10">
        <v>0</v>
      </c>
      <c r="AE143" s="10">
        <v>0.5</v>
      </c>
      <c r="AF143" s="28" t="s">
        <v>93</v>
      </c>
    </row>
    <row r="144" spans="1:32" ht="14.25">
      <c r="A144" s="12">
        <v>43188</v>
      </c>
      <c r="B144" s="26">
        <v>0.31805555555555554</v>
      </c>
      <c r="C144" s="11" t="s">
        <v>65</v>
      </c>
      <c r="D144" s="13">
        <v>43188</v>
      </c>
      <c r="E144" s="27">
        <v>0.99097222222222225</v>
      </c>
      <c r="F144" s="11" t="s">
        <v>65</v>
      </c>
      <c r="G144" s="11" t="s">
        <v>66</v>
      </c>
      <c r="H144" s="22" t="s">
        <v>423</v>
      </c>
      <c r="I144" s="15" t="s">
        <v>424</v>
      </c>
      <c r="J144" s="10" t="s">
        <v>18</v>
      </c>
      <c r="K144" s="10" t="s">
        <v>25</v>
      </c>
      <c r="L144" s="11" t="s">
        <v>23</v>
      </c>
      <c r="M144" s="11" t="s">
        <v>69</v>
      </c>
      <c r="N144" s="33">
        <v>0.5</v>
      </c>
      <c r="O144" s="11">
        <v>8</v>
      </c>
      <c r="P144" s="11">
        <v>8</v>
      </c>
      <c r="Q144" s="11">
        <v>5122</v>
      </c>
      <c r="R144" s="11">
        <v>5250</v>
      </c>
      <c r="S144" s="11">
        <v>128</v>
      </c>
      <c r="T144" s="11">
        <v>26.204999999999998</v>
      </c>
      <c r="U144" s="35">
        <v>838.7</v>
      </c>
      <c r="V144" s="34">
        <v>364.8</v>
      </c>
      <c r="W144" s="34">
        <v>1229.7050000000002</v>
      </c>
      <c r="X144" s="30">
        <v>43188.318055555559</v>
      </c>
      <c r="Y144" s="30">
        <v>43188.990972222222</v>
      </c>
      <c r="Z144" s="31">
        <v>0.66666666666666663</v>
      </c>
      <c r="AA144" s="32">
        <v>43188.984722222223</v>
      </c>
      <c r="AB144" s="10" t="s">
        <v>425</v>
      </c>
      <c r="AC144" s="10">
        <v>9</v>
      </c>
      <c r="AD144" s="10">
        <v>0</v>
      </c>
      <c r="AE144" s="10">
        <v>0.5</v>
      </c>
      <c r="AF144" s="28" t="s">
        <v>93</v>
      </c>
    </row>
    <row r="145" spans="1:32" ht="14.25">
      <c r="A145" s="12">
        <v>43188</v>
      </c>
      <c r="B145" s="26">
        <v>0.3125</v>
      </c>
      <c r="C145" s="11" t="s">
        <v>65</v>
      </c>
      <c r="D145" s="13">
        <v>43189</v>
      </c>
      <c r="E145" s="27">
        <v>9.7222222222222224E-3</v>
      </c>
      <c r="F145" s="11" t="s">
        <v>65</v>
      </c>
      <c r="G145" s="11" t="s">
        <v>66</v>
      </c>
      <c r="H145" s="22" t="s">
        <v>426</v>
      </c>
      <c r="I145" s="15" t="s">
        <v>427</v>
      </c>
      <c r="J145" s="10" t="s">
        <v>18</v>
      </c>
      <c r="K145" s="10" t="s">
        <v>24</v>
      </c>
      <c r="L145" s="11" t="s">
        <v>21</v>
      </c>
      <c r="M145" s="11" t="s">
        <v>69</v>
      </c>
      <c r="N145" s="33">
        <v>1</v>
      </c>
      <c r="O145" s="11"/>
      <c r="P145" s="11">
        <v>7</v>
      </c>
      <c r="Q145" s="11">
        <v>5161</v>
      </c>
      <c r="R145" s="11">
        <v>5251</v>
      </c>
      <c r="S145" s="11">
        <v>90</v>
      </c>
      <c r="T145" s="11">
        <v>52.41</v>
      </c>
      <c r="U145" s="35">
        <v>838.7</v>
      </c>
      <c r="V145" s="34">
        <v>256.5</v>
      </c>
      <c r="W145" s="34">
        <v>1147.6100000000001</v>
      </c>
      <c r="X145" s="30">
        <v>43188.3125</v>
      </c>
      <c r="Y145" s="30">
        <v>43189.009722222225</v>
      </c>
      <c r="Z145" s="31">
        <v>0.66666666666666663</v>
      </c>
      <c r="AA145" s="32">
        <v>43188.979166666664</v>
      </c>
      <c r="AB145" s="10" t="s">
        <v>260</v>
      </c>
      <c r="AC145" s="10">
        <v>44</v>
      </c>
      <c r="AD145" s="10">
        <v>0</v>
      </c>
      <c r="AE145" s="10">
        <v>1</v>
      </c>
      <c r="AF145" s="28" t="s">
        <v>97</v>
      </c>
    </row>
    <row r="146" spans="1:32" ht="14.25">
      <c r="A146" s="12">
        <v>43188</v>
      </c>
      <c r="B146" s="26">
        <v>0.31388888888888888</v>
      </c>
      <c r="C146" s="11" t="s">
        <v>65</v>
      </c>
      <c r="D146" s="13">
        <v>43189</v>
      </c>
      <c r="E146" s="27">
        <v>1.7361111111111112E-2</v>
      </c>
      <c r="F146" s="11" t="s">
        <v>65</v>
      </c>
      <c r="G146" s="11" t="s">
        <v>66</v>
      </c>
      <c r="H146" s="22" t="s">
        <v>428</v>
      </c>
      <c r="I146" s="15" t="s">
        <v>429</v>
      </c>
      <c r="J146" s="10" t="s">
        <v>18</v>
      </c>
      <c r="K146" s="10" t="s">
        <v>28</v>
      </c>
      <c r="L146" s="11" t="s">
        <v>20</v>
      </c>
      <c r="M146" s="11" t="s">
        <v>69</v>
      </c>
      <c r="N146" s="33">
        <v>1</v>
      </c>
      <c r="O146" s="11"/>
      <c r="P146" s="11">
        <v>13</v>
      </c>
      <c r="Q146" s="11">
        <v>7460</v>
      </c>
      <c r="R146" s="11">
        <v>7496</v>
      </c>
      <c r="S146" s="11">
        <v>36</v>
      </c>
      <c r="T146" s="11">
        <v>52.41</v>
      </c>
      <c r="U146" s="35">
        <v>838.7</v>
      </c>
      <c r="V146" s="34">
        <v>102.60000000000001</v>
      </c>
      <c r="W146" s="34">
        <v>993.71</v>
      </c>
      <c r="X146" s="30">
        <v>43188.313888888886</v>
      </c>
      <c r="Y146" s="30">
        <v>43189.017361111109</v>
      </c>
      <c r="Z146" s="31">
        <v>0.66666666666666663</v>
      </c>
      <c r="AA146" s="32">
        <v>43188.98055555555</v>
      </c>
      <c r="AB146" s="10" t="s">
        <v>123</v>
      </c>
      <c r="AC146" s="10">
        <v>53</v>
      </c>
      <c r="AD146" s="10">
        <v>0</v>
      </c>
      <c r="AE146" s="10">
        <v>1</v>
      </c>
      <c r="AF146" s="28" t="s">
        <v>97</v>
      </c>
    </row>
    <row r="147" spans="1:32" ht="14.25">
      <c r="A147" s="12">
        <v>43189</v>
      </c>
      <c r="B147" s="26">
        <v>0.30972222222222223</v>
      </c>
      <c r="C147" s="11" t="s">
        <v>65</v>
      </c>
      <c r="D147" s="13">
        <v>43190</v>
      </c>
      <c r="E147" s="27">
        <v>2.9166666666666664E-2</v>
      </c>
      <c r="F147" s="11" t="s">
        <v>65</v>
      </c>
      <c r="G147" s="11" t="s">
        <v>66</v>
      </c>
      <c r="H147" s="22" t="s">
        <v>430</v>
      </c>
      <c r="I147" s="15" t="s">
        <v>431</v>
      </c>
      <c r="J147" s="10" t="s">
        <v>18</v>
      </c>
      <c r="K147" s="10" t="s">
        <v>27</v>
      </c>
      <c r="L147" s="11" t="s">
        <v>19</v>
      </c>
      <c r="M147" s="11" t="s">
        <v>69</v>
      </c>
      <c r="N147" s="33">
        <v>1.5</v>
      </c>
      <c r="O147" s="11">
        <v>9</v>
      </c>
      <c r="P147" s="11">
        <v>10</v>
      </c>
      <c r="Q147" s="11">
        <v>7487</v>
      </c>
      <c r="R147" s="11">
        <v>7642</v>
      </c>
      <c r="S147" s="11">
        <v>155</v>
      </c>
      <c r="T147" s="11">
        <v>78.614999999999995</v>
      </c>
      <c r="U147" s="35">
        <v>838.7</v>
      </c>
      <c r="V147" s="34">
        <v>441.75</v>
      </c>
      <c r="W147" s="35">
        <v>1359.0650000000001</v>
      </c>
      <c r="X147" s="30">
        <v>43189.30972222222</v>
      </c>
      <c r="Y147" s="30">
        <v>43190.029166666667</v>
      </c>
      <c r="Z147" s="31">
        <v>0.66666666666666663</v>
      </c>
      <c r="AA147" s="32">
        <v>43189.976388888885</v>
      </c>
      <c r="AB147" s="10" t="s">
        <v>173</v>
      </c>
      <c r="AC147" s="10">
        <v>16</v>
      </c>
      <c r="AD147" s="10">
        <v>1</v>
      </c>
      <c r="AE147" s="10">
        <v>1.5</v>
      </c>
      <c r="AF147" s="28" t="s">
        <v>89</v>
      </c>
    </row>
    <row r="148" spans="1:32" ht="14.25">
      <c r="A148" s="12">
        <v>43189</v>
      </c>
      <c r="B148" s="26">
        <v>0.32500000000000001</v>
      </c>
      <c r="C148" s="11" t="s">
        <v>65</v>
      </c>
      <c r="D148" s="13">
        <v>43189</v>
      </c>
      <c r="E148" s="27">
        <v>0.9916666666666667</v>
      </c>
      <c r="F148" s="11" t="s">
        <v>65</v>
      </c>
      <c r="G148" s="11" t="s">
        <v>66</v>
      </c>
      <c r="H148" s="22" t="s">
        <v>432</v>
      </c>
      <c r="I148" s="15" t="s">
        <v>433</v>
      </c>
      <c r="J148" s="10" t="s">
        <v>18</v>
      </c>
      <c r="K148" s="10" t="s">
        <v>28</v>
      </c>
      <c r="L148" s="11" t="s">
        <v>23</v>
      </c>
      <c r="M148" s="11" t="s">
        <v>69</v>
      </c>
      <c r="N148" s="33">
        <v>0</v>
      </c>
      <c r="O148" s="11"/>
      <c r="P148" s="11">
        <v>6</v>
      </c>
      <c r="Q148" s="11">
        <v>7496</v>
      </c>
      <c r="R148" s="11">
        <v>7518</v>
      </c>
      <c r="S148" s="11">
        <v>22</v>
      </c>
      <c r="T148" s="11">
        <v>0</v>
      </c>
      <c r="U148" s="35">
        <v>838.7</v>
      </c>
      <c r="V148" s="34">
        <v>62.7</v>
      </c>
      <c r="W148" s="35">
        <v>901.40000000000009</v>
      </c>
      <c r="X148" s="30">
        <v>43189.324999999997</v>
      </c>
      <c r="Y148" s="30">
        <v>43189.991666666669</v>
      </c>
      <c r="Z148" s="31">
        <v>0.66666666666666663</v>
      </c>
      <c r="AA148" s="32">
        <v>43189.991666666661</v>
      </c>
      <c r="AB148" s="10" t="s">
        <v>434</v>
      </c>
      <c r="AC148" s="10">
        <v>0</v>
      </c>
      <c r="AD148" s="10">
        <v>0</v>
      </c>
      <c r="AE148" s="10">
        <v>0</v>
      </c>
      <c r="AF148" s="28" t="s">
        <v>434</v>
      </c>
    </row>
    <row r="149" spans="1:32" ht="14.25">
      <c r="A149" s="12">
        <v>43189</v>
      </c>
      <c r="B149" s="26">
        <v>0.32708333333333334</v>
      </c>
      <c r="C149" s="11" t="s">
        <v>65</v>
      </c>
      <c r="D149" s="13">
        <v>43190</v>
      </c>
      <c r="E149" s="27">
        <v>2.0833333333333332E-2</v>
      </c>
      <c r="F149" s="11" t="s">
        <v>65</v>
      </c>
      <c r="G149" s="11" t="s">
        <v>66</v>
      </c>
      <c r="H149" s="22" t="s">
        <v>435</v>
      </c>
      <c r="I149" s="15" t="s">
        <v>436</v>
      </c>
      <c r="J149" s="10" t="s">
        <v>18</v>
      </c>
      <c r="K149" s="10" t="s">
        <v>24</v>
      </c>
      <c r="L149" s="11" t="s">
        <v>21</v>
      </c>
      <c r="M149" s="11" t="s">
        <v>69</v>
      </c>
      <c r="N149" s="33">
        <v>1</v>
      </c>
      <c r="O149" s="11"/>
      <c r="P149" s="11">
        <v>11</v>
      </c>
      <c r="Q149" s="11">
        <v>5251</v>
      </c>
      <c r="R149" s="11">
        <v>5287</v>
      </c>
      <c r="S149" s="11">
        <v>36</v>
      </c>
      <c r="T149" s="11">
        <v>52.41</v>
      </c>
      <c r="U149" s="35">
        <v>838.7</v>
      </c>
      <c r="V149" s="34">
        <v>102.60000000000001</v>
      </c>
      <c r="W149" s="35">
        <v>993.71</v>
      </c>
      <c r="X149" s="30">
        <v>43189.32708333333</v>
      </c>
      <c r="Y149" s="30">
        <v>43190.020833333336</v>
      </c>
      <c r="Z149" s="31">
        <v>0.66666666666666663</v>
      </c>
      <c r="AA149" s="32">
        <v>43189.993749999994</v>
      </c>
      <c r="AB149" s="10" t="s">
        <v>437</v>
      </c>
      <c r="AC149" s="10">
        <v>39</v>
      </c>
      <c r="AD149" s="10">
        <v>0</v>
      </c>
      <c r="AE149" s="10">
        <v>1</v>
      </c>
      <c r="AF149" s="28" t="s">
        <v>97</v>
      </c>
    </row>
    <row r="150" spans="1:32" ht="14.25">
      <c r="A150" s="12">
        <v>43189</v>
      </c>
      <c r="B150" s="26">
        <v>0.30902777777777779</v>
      </c>
      <c r="C150" s="11" t="s">
        <v>65</v>
      </c>
      <c r="D150" s="13">
        <v>43190</v>
      </c>
      <c r="E150" s="27">
        <v>6.9444444444444441E-3</v>
      </c>
      <c r="F150" s="11" t="s">
        <v>65</v>
      </c>
      <c r="G150" s="11" t="s">
        <v>66</v>
      </c>
      <c r="H150" s="22" t="s">
        <v>438</v>
      </c>
      <c r="I150" s="15" t="s">
        <v>439</v>
      </c>
      <c r="J150" s="10" t="s">
        <v>18</v>
      </c>
      <c r="K150" s="10" t="s">
        <v>29</v>
      </c>
      <c r="L150" s="11" t="s">
        <v>22</v>
      </c>
      <c r="M150" s="11" t="s">
        <v>69</v>
      </c>
      <c r="N150" s="33">
        <v>1</v>
      </c>
      <c r="O150" s="11"/>
      <c r="P150" s="11">
        <v>7</v>
      </c>
      <c r="Q150" s="11">
        <v>6685</v>
      </c>
      <c r="R150" s="11">
        <v>6724</v>
      </c>
      <c r="S150" s="11">
        <v>39</v>
      </c>
      <c r="T150" s="11">
        <v>52.41</v>
      </c>
      <c r="U150" s="35">
        <v>838.7</v>
      </c>
      <c r="V150" s="34">
        <v>111.15</v>
      </c>
      <c r="W150" s="35">
        <v>1002.26</v>
      </c>
      <c r="X150" s="30">
        <v>43189.309027777781</v>
      </c>
      <c r="Y150" s="30">
        <v>43190.006944444445</v>
      </c>
      <c r="Z150" s="31">
        <v>0.66666666666666663</v>
      </c>
      <c r="AA150" s="32">
        <v>43189.975694444445</v>
      </c>
      <c r="AB150" s="10" t="s">
        <v>205</v>
      </c>
      <c r="AC150" s="10">
        <v>45</v>
      </c>
      <c r="AD150" s="10">
        <v>0</v>
      </c>
      <c r="AE150" s="10">
        <v>1</v>
      </c>
      <c r="AF150" s="28" t="s">
        <v>97</v>
      </c>
    </row>
    <row r="151" spans="1:32" ht="14.25">
      <c r="A151" s="12">
        <v>43189</v>
      </c>
      <c r="B151" s="26">
        <v>0.32013888888888892</v>
      </c>
      <c r="C151" s="11" t="s">
        <v>65</v>
      </c>
      <c r="D151" s="13">
        <v>43190</v>
      </c>
      <c r="E151" s="27">
        <v>9.7222222222222224E-3</v>
      </c>
      <c r="F151" s="11" t="s">
        <v>65</v>
      </c>
      <c r="G151" s="11" t="s">
        <v>66</v>
      </c>
      <c r="H151" s="22" t="s">
        <v>440</v>
      </c>
      <c r="I151" s="15" t="s">
        <v>441</v>
      </c>
      <c r="J151" s="10" t="s">
        <v>18</v>
      </c>
      <c r="K151" s="10" t="s">
        <v>25</v>
      </c>
      <c r="L151" s="11" t="s">
        <v>26</v>
      </c>
      <c r="M151" s="11" t="s">
        <v>69</v>
      </c>
      <c r="N151" s="33">
        <v>1</v>
      </c>
      <c r="O151" s="11"/>
      <c r="P151" s="11">
        <v>6</v>
      </c>
      <c r="Q151" s="11">
        <v>5250</v>
      </c>
      <c r="R151" s="11">
        <v>5285</v>
      </c>
      <c r="S151" s="11">
        <v>35</v>
      </c>
      <c r="T151" s="11">
        <v>52.41</v>
      </c>
      <c r="U151" s="35">
        <v>838.7</v>
      </c>
      <c r="V151" s="34">
        <v>99.75</v>
      </c>
      <c r="W151" s="35">
        <v>990.86</v>
      </c>
      <c r="X151" s="30">
        <v>43189.320138888892</v>
      </c>
      <c r="Y151" s="30">
        <v>43190.009722222225</v>
      </c>
      <c r="Z151" s="31">
        <v>0.66666666666666663</v>
      </c>
      <c r="AA151" s="32">
        <v>43189.986805555556</v>
      </c>
      <c r="AB151" s="10" t="s">
        <v>202</v>
      </c>
      <c r="AC151" s="10">
        <v>33</v>
      </c>
      <c r="AD151" s="10">
        <v>0</v>
      </c>
      <c r="AE151" s="10">
        <v>1</v>
      </c>
      <c r="AF151" s="28" t="s">
        <v>97</v>
      </c>
    </row>
    <row r="152" spans="1:32" ht="14.25">
      <c r="A152" s="12">
        <v>43190</v>
      </c>
      <c r="B152" s="26">
        <v>0.31666666666666665</v>
      </c>
      <c r="C152" s="11" t="s">
        <v>65</v>
      </c>
      <c r="D152" s="13">
        <v>43191</v>
      </c>
      <c r="E152" s="27">
        <v>1.4583333333333332E-2</v>
      </c>
      <c r="F152" s="11" t="s">
        <v>65</v>
      </c>
      <c r="G152" s="11" t="s">
        <v>66</v>
      </c>
      <c r="H152" s="22" t="s">
        <v>442</v>
      </c>
      <c r="I152" s="15" t="s">
        <v>443</v>
      </c>
      <c r="J152" s="10" t="s">
        <v>18</v>
      </c>
      <c r="K152" s="10" t="s">
        <v>27</v>
      </c>
      <c r="L152" s="11" t="s">
        <v>19</v>
      </c>
      <c r="M152" s="11" t="s">
        <v>69</v>
      </c>
      <c r="N152" s="33">
        <v>1</v>
      </c>
      <c r="O152" s="11"/>
      <c r="P152" s="11">
        <v>10</v>
      </c>
      <c r="Q152" s="11">
        <v>7642</v>
      </c>
      <c r="R152" s="11">
        <v>7666</v>
      </c>
      <c r="S152" s="11">
        <v>24</v>
      </c>
      <c r="T152" s="11">
        <v>52.41</v>
      </c>
      <c r="U152" s="35">
        <v>838.7</v>
      </c>
      <c r="V152" s="34">
        <v>68.400000000000006</v>
      </c>
      <c r="W152" s="35">
        <v>959.51</v>
      </c>
      <c r="X152" s="30">
        <v>43190.316666666666</v>
      </c>
      <c r="Y152" s="30">
        <v>43191.01458333333</v>
      </c>
      <c r="Z152" s="31">
        <v>0.66666666666666663</v>
      </c>
      <c r="AA152" s="32">
        <v>43190.98333333333</v>
      </c>
      <c r="AB152" s="10" t="s">
        <v>205</v>
      </c>
      <c r="AC152" s="10">
        <v>45</v>
      </c>
      <c r="AD152" s="10">
        <v>0</v>
      </c>
      <c r="AE152" s="10">
        <v>1</v>
      </c>
      <c r="AF152" s="28" t="s">
        <v>97</v>
      </c>
    </row>
    <row r="153" spans="1:32" ht="14.25">
      <c r="A153" s="12">
        <v>43190</v>
      </c>
      <c r="B153" s="26">
        <v>0.31944444444444448</v>
      </c>
      <c r="C153" s="11" t="s">
        <v>65</v>
      </c>
      <c r="D153" s="13">
        <v>43191</v>
      </c>
      <c r="E153" s="27">
        <v>8.3333333333333332E-3</v>
      </c>
      <c r="F153" s="11" t="s">
        <v>65</v>
      </c>
      <c r="G153" s="11" t="s">
        <v>66</v>
      </c>
      <c r="H153" s="22" t="s">
        <v>444</v>
      </c>
      <c r="I153" s="15" t="s">
        <v>445</v>
      </c>
      <c r="J153" s="10" t="s">
        <v>18</v>
      </c>
      <c r="K153" s="10" t="s">
        <v>28</v>
      </c>
      <c r="L153" s="11" t="s">
        <v>23</v>
      </c>
      <c r="M153" s="11" t="s">
        <v>69</v>
      </c>
      <c r="N153" s="33">
        <v>1</v>
      </c>
      <c r="O153" s="11"/>
      <c r="P153" s="11">
        <v>8</v>
      </c>
      <c r="Q153" s="11">
        <v>7518</v>
      </c>
      <c r="R153" s="11">
        <v>7613</v>
      </c>
      <c r="S153" s="11">
        <v>95</v>
      </c>
      <c r="T153" s="11">
        <v>52.41</v>
      </c>
      <c r="U153" s="35">
        <v>838.7</v>
      </c>
      <c r="V153" s="34">
        <v>270.75</v>
      </c>
      <c r="W153" s="35">
        <v>1161.8600000000001</v>
      </c>
      <c r="X153" s="30">
        <v>43190.319444444445</v>
      </c>
      <c r="Y153" s="30">
        <v>43191.008333333331</v>
      </c>
      <c r="Z153" s="31">
        <v>0.66666666666666663</v>
      </c>
      <c r="AA153" s="32">
        <v>43190.986111111109</v>
      </c>
      <c r="AB153" s="10" t="s">
        <v>324</v>
      </c>
      <c r="AC153" s="10">
        <v>32</v>
      </c>
      <c r="AD153" s="10">
        <v>0</v>
      </c>
      <c r="AE153" s="10">
        <v>1</v>
      </c>
      <c r="AF153" s="28" t="s">
        <v>97</v>
      </c>
    </row>
    <row r="154" spans="1:32" ht="14.25">
      <c r="A154" s="12">
        <v>43190</v>
      </c>
      <c r="B154" s="26">
        <v>0.31527777777777777</v>
      </c>
      <c r="C154" s="11" t="s">
        <v>65</v>
      </c>
      <c r="D154" s="13">
        <v>43191</v>
      </c>
      <c r="E154" s="27">
        <v>0</v>
      </c>
      <c r="F154" s="11" t="s">
        <v>65</v>
      </c>
      <c r="G154" s="11" t="s">
        <v>66</v>
      </c>
      <c r="H154" s="22" t="s">
        <v>446</v>
      </c>
      <c r="I154" s="15" t="s">
        <v>447</v>
      </c>
      <c r="J154" s="10" t="s">
        <v>18</v>
      </c>
      <c r="K154" s="10" t="s">
        <v>24</v>
      </c>
      <c r="L154" s="11" t="s">
        <v>21</v>
      </c>
      <c r="M154" s="11" t="s">
        <v>69</v>
      </c>
      <c r="N154" s="33">
        <v>0.5</v>
      </c>
      <c r="O154" s="11"/>
      <c r="P154" s="11">
        <v>9</v>
      </c>
      <c r="Q154" s="11">
        <v>5287</v>
      </c>
      <c r="R154" s="11">
        <v>5380</v>
      </c>
      <c r="S154" s="11">
        <v>93</v>
      </c>
      <c r="T154" s="11">
        <v>26.204999999999998</v>
      </c>
      <c r="U154" s="35">
        <v>838.7</v>
      </c>
      <c r="V154" s="34">
        <v>265.05</v>
      </c>
      <c r="W154" s="35">
        <v>1129.9550000000002</v>
      </c>
      <c r="X154" s="30">
        <v>43190.31527777778</v>
      </c>
      <c r="Y154" s="30">
        <v>43191</v>
      </c>
      <c r="Z154" s="31">
        <v>0.66666666666666663</v>
      </c>
      <c r="AA154" s="32">
        <v>43190.981944444444</v>
      </c>
      <c r="AB154" s="10" t="s">
        <v>153</v>
      </c>
      <c r="AC154" s="10">
        <v>26</v>
      </c>
      <c r="AD154" s="10">
        <v>0</v>
      </c>
      <c r="AE154" s="10">
        <v>0.5</v>
      </c>
      <c r="AF154" s="28" t="s">
        <v>93</v>
      </c>
    </row>
    <row r="155" spans="1:32" ht="14.25">
      <c r="A155" s="12">
        <v>43190</v>
      </c>
      <c r="B155" s="26">
        <v>0.31736111111111115</v>
      </c>
      <c r="C155" s="11" t="s">
        <v>65</v>
      </c>
      <c r="D155" s="13">
        <v>43191</v>
      </c>
      <c r="E155" s="27">
        <v>2.2222222222222223E-2</v>
      </c>
      <c r="F155" s="11" t="s">
        <v>65</v>
      </c>
      <c r="G155" s="11" t="s">
        <v>66</v>
      </c>
      <c r="H155" s="22" t="s">
        <v>448</v>
      </c>
      <c r="I155" s="15" t="s">
        <v>449</v>
      </c>
      <c r="J155" s="10" t="s">
        <v>18</v>
      </c>
      <c r="K155" s="10" t="s">
        <v>29</v>
      </c>
      <c r="L155" s="11" t="s">
        <v>22</v>
      </c>
      <c r="M155" s="11" t="s">
        <v>69</v>
      </c>
      <c r="N155" s="33">
        <v>1</v>
      </c>
      <c r="O155" s="11"/>
      <c r="P155" s="11">
        <v>12</v>
      </c>
      <c r="Q155" s="11">
        <v>6724</v>
      </c>
      <c r="R155" s="11">
        <v>6915</v>
      </c>
      <c r="S155" s="11">
        <v>191</v>
      </c>
      <c r="T155" s="11">
        <v>52.41</v>
      </c>
      <c r="U155" s="35">
        <v>838.7</v>
      </c>
      <c r="V155" s="34">
        <v>544.35</v>
      </c>
      <c r="W155" s="35">
        <v>1435.46</v>
      </c>
      <c r="X155" s="30">
        <v>43190.317361111112</v>
      </c>
      <c r="Y155" s="30">
        <v>43191.022222222222</v>
      </c>
      <c r="Z155" s="31">
        <v>0.66666666666666663</v>
      </c>
      <c r="AA155" s="32">
        <v>43190.984027777777</v>
      </c>
      <c r="AB155" s="10" t="s">
        <v>96</v>
      </c>
      <c r="AC155" s="10">
        <v>55</v>
      </c>
      <c r="AD155" s="10">
        <v>0</v>
      </c>
      <c r="AE155" s="10">
        <v>1</v>
      </c>
      <c r="AF155" s="28" t="s">
        <v>97</v>
      </c>
    </row>
    <row r="156" spans="1:32" ht="14.25">
      <c r="A156" s="12">
        <v>43190</v>
      </c>
      <c r="B156" s="26">
        <v>0.32916666666666666</v>
      </c>
      <c r="C156" s="11" t="s">
        <v>65</v>
      </c>
      <c r="D156" s="13">
        <v>43191</v>
      </c>
      <c r="E156" s="27">
        <v>1.5277777777777777E-2</v>
      </c>
      <c r="F156" s="11" t="s">
        <v>65</v>
      </c>
      <c r="G156" s="11" t="s">
        <v>66</v>
      </c>
      <c r="H156" s="22" t="s">
        <v>450</v>
      </c>
      <c r="I156" s="15" t="s">
        <v>451</v>
      </c>
      <c r="J156" s="10" t="s">
        <v>18</v>
      </c>
      <c r="K156" s="10" t="s">
        <v>25</v>
      </c>
      <c r="L156" s="11" t="s">
        <v>26</v>
      </c>
      <c r="M156" s="36" t="s">
        <v>69</v>
      </c>
      <c r="N156" s="43">
        <v>0.5</v>
      </c>
      <c r="O156" s="38"/>
      <c r="P156" s="38">
        <v>11</v>
      </c>
      <c r="Q156" s="38">
        <v>5286</v>
      </c>
      <c r="R156" s="38">
        <v>5322</v>
      </c>
      <c r="S156" s="38">
        <v>36</v>
      </c>
      <c r="T156" s="38">
        <v>26.204999999999998</v>
      </c>
      <c r="U156" s="45">
        <v>838.7</v>
      </c>
      <c r="V156" s="44">
        <v>102.60000000000001</v>
      </c>
      <c r="W156" s="45">
        <v>967.50500000000011</v>
      </c>
      <c r="X156" s="40">
        <v>43190.32916666667</v>
      </c>
      <c r="Y156" s="40">
        <v>43191.015277777777</v>
      </c>
      <c r="Z156" s="41">
        <v>0.66666666666666663</v>
      </c>
      <c r="AA156" s="42">
        <v>43190.995833333334</v>
      </c>
      <c r="AB156" s="37" t="s">
        <v>392</v>
      </c>
      <c r="AC156" s="37">
        <v>28</v>
      </c>
      <c r="AD156" s="37">
        <v>0</v>
      </c>
      <c r="AE156" s="37">
        <v>0.5</v>
      </c>
      <c r="AF156" s="39" t="s">
        <v>93</v>
      </c>
    </row>
    <row r="157" spans="1:32" ht="14.25">
      <c r="A157" s="12">
        <v>43191</v>
      </c>
      <c r="B157" s="26">
        <v>0.31319444444444444</v>
      </c>
      <c r="C157" s="11" t="s">
        <v>65</v>
      </c>
      <c r="D157" s="13">
        <v>43192</v>
      </c>
      <c r="E157" s="27">
        <v>1.0416666666666666E-2</v>
      </c>
      <c r="F157" s="11" t="s">
        <v>65</v>
      </c>
      <c r="G157" s="11" t="s">
        <v>66</v>
      </c>
      <c r="H157" s="7" t="s">
        <v>452</v>
      </c>
      <c r="I157" s="15" t="s">
        <v>453</v>
      </c>
      <c r="J157" s="10" t="s">
        <v>18</v>
      </c>
      <c r="K157" s="10" t="s">
        <v>27</v>
      </c>
      <c r="L157" s="11" t="s">
        <v>23</v>
      </c>
      <c r="M157" s="11" t="s">
        <v>69</v>
      </c>
      <c r="N157" s="33">
        <f>AE157</f>
        <v>1</v>
      </c>
      <c r="O157" s="11"/>
      <c r="P157" s="11">
        <v>11</v>
      </c>
      <c r="Q157" s="11">
        <v>5286</v>
      </c>
      <c r="R157" s="11">
        <v>5322</v>
      </c>
      <c r="S157" s="11">
        <f t="shared" ref="S157:S167" si="0">SUM(R157-Q157)</f>
        <v>36</v>
      </c>
      <c r="T157" s="11">
        <f>54.166*N157</f>
        <v>54.165999999999997</v>
      </c>
      <c r="U157" s="35">
        <v>866.66</v>
      </c>
      <c r="V157" s="34">
        <f>2.85*S157</f>
        <v>102.60000000000001</v>
      </c>
      <c r="W157" s="35">
        <f>SUM(T157:V157)</f>
        <v>1023.426</v>
      </c>
      <c r="X157" s="30">
        <f>A157+B157</f>
        <v>43191.313194444447</v>
      </c>
      <c r="Y157" s="30">
        <f>D157+E157</f>
        <v>43192.010416666664</v>
      </c>
      <c r="Z157" s="31">
        <v>0.66666666666666663</v>
      </c>
      <c r="AA157" s="32">
        <f>X157+Z157</f>
        <v>43191.979861111111</v>
      </c>
      <c r="AB157" s="55" t="str">
        <f>TEXT(Y157-AA157,"[h]:mm")</f>
        <v>0:44</v>
      </c>
      <c r="AC157" s="10">
        <f>MINUTE(AB157)</f>
        <v>44</v>
      </c>
      <c r="AD157" s="10">
        <f>HOUR(AB157)</f>
        <v>0</v>
      </c>
      <c r="AE157" s="10">
        <f>IF(AC157&lt;2,AD157,(IF(AND(AC157&gt;=2,AC157&lt;32),0.5,1)+AD157))</f>
        <v>1</v>
      </c>
      <c r="AF157" s="28" t="str">
        <f>TEXT(AE157/24,"[h]:mm")</f>
        <v>1:00</v>
      </c>
    </row>
    <row r="158" spans="1:32" ht="14.25">
      <c r="A158" s="12">
        <v>43191</v>
      </c>
      <c r="B158" s="26">
        <v>0.31736111111111115</v>
      </c>
      <c r="C158" s="11" t="s">
        <v>65</v>
      </c>
      <c r="D158" s="13">
        <v>43192</v>
      </c>
      <c r="E158" s="27">
        <v>3.472222222222222E-3</v>
      </c>
      <c r="F158" s="11" t="s">
        <v>65</v>
      </c>
      <c r="G158" s="11" t="s">
        <v>66</v>
      </c>
      <c r="H158" s="7" t="s">
        <v>462</v>
      </c>
      <c r="I158" s="15" t="s">
        <v>463</v>
      </c>
      <c r="J158" s="10" t="s">
        <v>18</v>
      </c>
      <c r="K158" s="10" t="s">
        <v>28</v>
      </c>
      <c r="L158" s="11" t="s">
        <v>20</v>
      </c>
      <c r="M158" s="11" t="s">
        <v>69</v>
      </c>
      <c r="N158" s="33">
        <f t="shared" ref="N158:N226" si="1">AE158</f>
        <v>0.5</v>
      </c>
      <c r="O158" s="11"/>
      <c r="P158" s="11">
        <v>10</v>
      </c>
      <c r="Q158" s="11">
        <v>7613</v>
      </c>
      <c r="R158" s="11">
        <v>7761</v>
      </c>
      <c r="S158" s="11">
        <f t="shared" si="0"/>
        <v>148</v>
      </c>
      <c r="T158" s="11">
        <f t="shared" ref="T158:T221" si="2">54.166*N158</f>
        <v>27.082999999999998</v>
      </c>
      <c r="U158" s="35">
        <v>866.66</v>
      </c>
      <c r="V158" s="34">
        <f>2.85*S158</f>
        <v>421.8</v>
      </c>
      <c r="W158" s="35">
        <f t="shared" ref="W158:W167" si="3">SUM(T158:V158)</f>
        <v>1315.5429999999999</v>
      </c>
      <c r="X158" s="30">
        <f t="shared" ref="X158:X165" si="4">A158+B158</f>
        <v>43191.317361111112</v>
      </c>
      <c r="Y158" s="30">
        <f t="shared" ref="Y158:Y167" si="5">D158+E158</f>
        <v>43192.003472222219</v>
      </c>
      <c r="Z158" s="31">
        <v>0.66666666666666663</v>
      </c>
      <c r="AA158" s="32">
        <f t="shared" ref="AA158:AA161" si="6">X158+Z158</f>
        <v>43191.984027777777</v>
      </c>
      <c r="AB158" s="55" t="str">
        <f t="shared" ref="AB158:AB161" si="7">TEXT(Y158-AA158,"[h]:mm")</f>
        <v>0:28</v>
      </c>
      <c r="AC158" s="10">
        <f t="shared" ref="AC158:AC167" si="8">MINUTE(AB158)</f>
        <v>28</v>
      </c>
      <c r="AD158" s="10">
        <f t="shared" ref="AD158:AD167" si="9">HOUR(AB158)</f>
        <v>0</v>
      </c>
      <c r="AE158" s="10">
        <f t="shared" ref="AE158:AE167" si="10">IF(AC158&lt;2,AD158,(IF(AND(AC158&gt;=2,AC158&lt;32),0.5,1)+AD158))</f>
        <v>0.5</v>
      </c>
      <c r="AF158" s="28" t="str">
        <f t="shared" ref="AF158:AF167" si="11">TEXT(AE158/24,"[h]:mm")</f>
        <v>0:30</v>
      </c>
    </row>
    <row r="159" spans="1:32" ht="14.25">
      <c r="A159" s="12">
        <v>43191</v>
      </c>
      <c r="B159" s="26">
        <v>0.31180555555555556</v>
      </c>
      <c r="C159" s="11" t="s">
        <v>65</v>
      </c>
      <c r="D159" s="13">
        <v>43192</v>
      </c>
      <c r="E159" s="27">
        <v>8.3333333333333332E-3</v>
      </c>
      <c r="F159" s="11" t="s">
        <v>65</v>
      </c>
      <c r="G159" s="11" t="s">
        <v>66</v>
      </c>
      <c r="H159" s="7" t="s">
        <v>469</v>
      </c>
      <c r="I159" s="15" t="s">
        <v>470</v>
      </c>
      <c r="J159" s="10" t="s">
        <v>18</v>
      </c>
      <c r="K159" s="10" t="s">
        <v>24</v>
      </c>
      <c r="L159" s="11" t="s">
        <v>21</v>
      </c>
      <c r="M159" s="11" t="s">
        <v>69</v>
      </c>
      <c r="N159" s="33">
        <f t="shared" si="1"/>
        <v>1</v>
      </c>
      <c r="O159" s="11"/>
      <c r="P159" s="11">
        <v>7</v>
      </c>
      <c r="Q159" s="11">
        <v>5380</v>
      </c>
      <c r="R159" s="11">
        <v>5399</v>
      </c>
      <c r="S159" s="11">
        <f t="shared" si="0"/>
        <v>19</v>
      </c>
      <c r="T159" s="11">
        <f t="shared" si="2"/>
        <v>54.165999999999997</v>
      </c>
      <c r="U159" s="35">
        <v>866.66</v>
      </c>
      <c r="V159" s="34">
        <f t="shared" ref="V159:V167" si="12">2.85*S159</f>
        <v>54.15</v>
      </c>
      <c r="W159" s="35">
        <f t="shared" si="3"/>
        <v>974.976</v>
      </c>
      <c r="X159" s="30">
        <f t="shared" si="4"/>
        <v>43191.311805555553</v>
      </c>
      <c r="Y159" s="30">
        <f t="shared" si="5"/>
        <v>43192.008333333331</v>
      </c>
      <c r="Z159" s="31">
        <v>0.66666666666666663</v>
      </c>
      <c r="AA159" s="32">
        <f t="shared" si="6"/>
        <v>43191.978472222218</v>
      </c>
      <c r="AB159" s="55" t="str">
        <f t="shared" si="7"/>
        <v>0:43</v>
      </c>
      <c r="AC159" s="10">
        <f t="shared" si="8"/>
        <v>43</v>
      </c>
      <c r="AD159" s="10">
        <f t="shared" si="9"/>
        <v>0</v>
      </c>
      <c r="AE159" s="10">
        <f t="shared" si="10"/>
        <v>1</v>
      </c>
      <c r="AF159" s="28" t="str">
        <f t="shared" si="11"/>
        <v>1:00</v>
      </c>
    </row>
    <row r="160" spans="1:32" ht="14.25">
      <c r="A160" s="12">
        <v>43191</v>
      </c>
      <c r="B160" s="26">
        <v>0.31736111111111115</v>
      </c>
      <c r="C160" s="11" t="s">
        <v>65</v>
      </c>
      <c r="D160" s="13">
        <v>43192</v>
      </c>
      <c r="E160" s="27">
        <v>0</v>
      </c>
      <c r="F160" s="11" t="s">
        <v>65</v>
      </c>
      <c r="G160" s="11" t="s">
        <v>66</v>
      </c>
      <c r="H160" s="7" t="s">
        <v>476</v>
      </c>
      <c r="I160" s="15" t="s">
        <v>477</v>
      </c>
      <c r="J160" s="10" t="s">
        <v>18</v>
      </c>
      <c r="K160" s="10" t="s">
        <v>29</v>
      </c>
      <c r="L160" s="11" t="s">
        <v>22</v>
      </c>
      <c r="M160" s="11" t="s">
        <v>69</v>
      </c>
      <c r="N160" s="33">
        <f t="shared" si="1"/>
        <v>0.5</v>
      </c>
      <c r="O160" s="11">
        <v>2</v>
      </c>
      <c r="P160" s="11">
        <v>9</v>
      </c>
      <c r="Q160" s="11">
        <v>6915</v>
      </c>
      <c r="R160" s="11">
        <v>6975</v>
      </c>
      <c r="S160" s="11">
        <f t="shared" si="0"/>
        <v>60</v>
      </c>
      <c r="T160" s="11">
        <f t="shared" si="2"/>
        <v>27.082999999999998</v>
      </c>
      <c r="U160" s="35">
        <v>866.66</v>
      </c>
      <c r="V160" s="34">
        <f t="shared" si="12"/>
        <v>171</v>
      </c>
      <c r="W160" s="35">
        <f t="shared" si="3"/>
        <v>1064.7429999999999</v>
      </c>
      <c r="X160" s="30">
        <f t="shared" si="4"/>
        <v>43191.317361111112</v>
      </c>
      <c r="Y160" s="30">
        <f t="shared" si="5"/>
        <v>43192</v>
      </c>
      <c r="Z160" s="31">
        <v>0.66666666666666663</v>
      </c>
      <c r="AA160" s="32">
        <f t="shared" si="6"/>
        <v>43191.984027777777</v>
      </c>
      <c r="AB160" s="55" t="str">
        <f t="shared" si="7"/>
        <v>0:23</v>
      </c>
      <c r="AC160" s="10">
        <f t="shared" si="8"/>
        <v>23</v>
      </c>
      <c r="AD160" s="10">
        <f t="shared" si="9"/>
        <v>0</v>
      </c>
      <c r="AE160" s="10">
        <f t="shared" si="10"/>
        <v>0.5</v>
      </c>
      <c r="AF160" s="28" t="str">
        <f t="shared" si="11"/>
        <v>0:30</v>
      </c>
    </row>
    <row r="161" spans="1:32" ht="14.25">
      <c r="A161" s="12">
        <v>43191</v>
      </c>
      <c r="B161" s="26">
        <v>0.32291666666666669</v>
      </c>
      <c r="C161" s="11" t="s">
        <v>65</v>
      </c>
      <c r="D161" s="13">
        <v>43192</v>
      </c>
      <c r="E161" s="27">
        <v>3.9583333333333331E-2</v>
      </c>
      <c r="F161" s="11" t="s">
        <v>65</v>
      </c>
      <c r="G161" s="11" t="s">
        <v>66</v>
      </c>
      <c r="H161" s="7" t="s">
        <v>486</v>
      </c>
      <c r="I161" s="15" t="s">
        <v>485</v>
      </c>
      <c r="J161" s="10" t="s">
        <v>18</v>
      </c>
      <c r="K161" s="10" t="s">
        <v>25</v>
      </c>
      <c r="L161" s="11" t="s">
        <v>26</v>
      </c>
      <c r="M161" s="11" t="s">
        <v>69</v>
      </c>
      <c r="N161" s="33">
        <f t="shared" si="1"/>
        <v>1.5</v>
      </c>
      <c r="O161" s="11">
        <v>1</v>
      </c>
      <c r="P161" s="11">
        <v>7</v>
      </c>
      <c r="Q161" s="11">
        <v>5322</v>
      </c>
      <c r="R161" s="11">
        <v>5363</v>
      </c>
      <c r="S161" s="11">
        <f t="shared" si="0"/>
        <v>41</v>
      </c>
      <c r="T161" s="11">
        <f t="shared" si="2"/>
        <v>81.248999999999995</v>
      </c>
      <c r="U161" s="35">
        <v>866.66</v>
      </c>
      <c r="V161" s="34">
        <f t="shared" si="12"/>
        <v>116.85000000000001</v>
      </c>
      <c r="W161" s="35">
        <f t="shared" si="3"/>
        <v>1064.759</v>
      </c>
      <c r="X161" s="30">
        <f t="shared" si="4"/>
        <v>43191.322916666664</v>
      </c>
      <c r="Y161" s="30">
        <f t="shared" si="5"/>
        <v>43192.039583333331</v>
      </c>
      <c r="Z161" s="31">
        <v>0.66666666666666663</v>
      </c>
      <c r="AA161" s="32">
        <f t="shared" si="6"/>
        <v>43191.989583333328</v>
      </c>
      <c r="AB161" s="55" t="str">
        <f t="shared" si="7"/>
        <v>1:12</v>
      </c>
      <c r="AC161" s="10">
        <f t="shared" si="8"/>
        <v>12</v>
      </c>
      <c r="AD161" s="10">
        <f t="shared" si="9"/>
        <v>1</v>
      </c>
      <c r="AE161" s="10">
        <f t="shared" si="10"/>
        <v>1.5</v>
      </c>
      <c r="AF161" s="28" t="str">
        <f t="shared" si="11"/>
        <v>1:30</v>
      </c>
    </row>
    <row r="162" spans="1:32" ht="14.25">
      <c r="A162" s="12">
        <v>43192</v>
      </c>
      <c r="B162" s="26">
        <v>0.31805555555555554</v>
      </c>
      <c r="C162" s="11" t="s">
        <v>65</v>
      </c>
      <c r="D162" s="13">
        <v>43193</v>
      </c>
      <c r="E162" s="27">
        <v>2.013888888888889E-2</v>
      </c>
      <c r="F162" s="11" t="s">
        <v>65</v>
      </c>
      <c r="G162" s="11" t="s">
        <v>66</v>
      </c>
      <c r="H162" s="7" t="s">
        <v>582</v>
      </c>
      <c r="I162" s="15" t="s">
        <v>583</v>
      </c>
      <c r="J162" s="10" t="s">
        <v>18</v>
      </c>
      <c r="K162" s="10" t="s">
        <v>27</v>
      </c>
      <c r="L162" s="11" t="s">
        <v>23</v>
      </c>
      <c r="M162" s="11" t="s">
        <v>69</v>
      </c>
      <c r="N162" s="33">
        <f t="shared" si="1"/>
        <v>1</v>
      </c>
      <c r="O162" s="11"/>
      <c r="P162" s="11">
        <v>9</v>
      </c>
      <c r="Q162" s="11">
        <v>7702</v>
      </c>
      <c r="R162" s="11">
        <v>7731</v>
      </c>
      <c r="S162" s="11">
        <f t="shared" si="0"/>
        <v>29</v>
      </c>
      <c r="T162" s="11">
        <f t="shared" si="2"/>
        <v>54.165999999999997</v>
      </c>
      <c r="U162" s="35">
        <v>866.66</v>
      </c>
      <c r="V162" s="34">
        <f t="shared" si="12"/>
        <v>82.65</v>
      </c>
      <c r="W162" s="35">
        <f t="shared" si="3"/>
        <v>1003.476</v>
      </c>
      <c r="X162" s="30">
        <f t="shared" si="4"/>
        <v>43192.318055555559</v>
      </c>
      <c r="Y162" s="30">
        <f t="shared" si="5"/>
        <v>43193.020138888889</v>
      </c>
      <c r="Z162" s="31">
        <v>0.66666666666666663</v>
      </c>
      <c r="AA162" s="32">
        <f t="shared" ref="AA162:AA168" si="13">X162+Z162</f>
        <v>43192.984722222223</v>
      </c>
      <c r="AB162" s="55" t="str">
        <f t="shared" ref="AB162:AB177" si="14">TEXT(Y162-AA162,"[h]:mm")</f>
        <v>0:51</v>
      </c>
      <c r="AC162" s="10">
        <f t="shared" si="8"/>
        <v>51</v>
      </c>
      <c r="AD162" s="10">
        <f t="shared" si="9"/>
        <v>0</v>
      </c>
      <c r="AE162" s="10">
        <f t="shared" si="10"/>
        <v>1</v>
      </c>
      <c r="AF162" s="28" t="str">
        <f t="shared" si="11"/>
        <v>1:00</v>
      </c>
    </row>
    <row r="163" spans="1:32" ht="14.25">
      <c r="A163" s="12">
        <v>43192</v>
      </c>
      <c r="B163" s="26">
        <v>0.31319444444444444</v>
      </c>
      <c r="C163" s="11" t="s">
        <v>65</v>
      </c>
      <c r="D163" s="13">
        <v>43192</v>
      </c>
      <c r="E163" s="27">
        <v>0.99305555555555547</v>
      </c>
      <c r="F163" s="11" t="s">
        <v>65</v>
      </c>
      <c r="G163" s="11" t="s">
        <v>66</v>
      </c>
      <c r="H163" s="7" t="s">
        <v>587</v>
      </c>
      <c r="I163" s="15" t="s">
        <v>588</v>
      </c>
      <c r="J163" s="10" t="s">
        <v>18</v>
      </c>
      <c r="K163" s="10" t="s">
        <v>28</v>
      </c>
      <c r="L163" s="11" t="s">
        <v>20</v>
      </c>
      <c r="M163" s="11" t="s">
        <v>69</v>
      </c>
      <c r="N163" s="33">
        <f t="shared" si="1"/>
        <v>0.5</v>
      </c>
      <c r="O163" s="11">
        <v>2</v>
      </c>
      <c r="P163" s="11">
        <v>9</v>
      </c>
      <c r="Q163" s="11">
        <v>7761</v>
      </c>
      <c r="R163" s="11">
        <v>7827</v>
      </c>
      <c r="S163" s="11">
        <f t="shared" si="0"/>
        <v>66</v>
      </c>
      <c r="T163" s="11">
        <f t="shared" si="2"/>
        <v>27.082999999999998</v>
      </c>
      <c r="U163" s="35">
        <v>866.66</v>
      </c>
      <c r="V163" s="34">
        <f t="shared" si="12"/>
        <v>188.1</v>
      </c>
      <c r="W163" s="35">
        <f t="shared" si="3"/>
        <v>1081.8429999999998</v>
      </c>
      <c r="X163" s="30">
        <f t="shared" si="4"/>
        <v>43192.313194444447</v>
      </c>
      <c r="Y163" s="30">
        <f t="shared" si="5"/>
        <v>43192.993055555555</v>
      </c>
      <c r="Z163" s="31">
        <v>0.66666666666666663</v>
      </c>
      <c r="AA163" s="32">
        <f t="shared" si="13"/>
        <v>43192.979861111111</v>
      </c>
      <c r="AB163" s="55" t="str">
        <f t="shared" si="14"/>
        <v>0:19</v>
      </c>
      <c r="AC163" s="10">
        <f t="shared" si="8"/>
        <v>19</v>
      </c>
      <c r="AD163" s="10">
        <f t="shared" si="9"/>
        <v>0</v>
      </c>
      <c r="AE163" s="10">
        <f t="shared" si="10"/>
        <v>0.5</v>
      </c>
      <c r="AF163" s="28" t="str">
        <f t="shared" si="11"/>
        <v>0:30</v>
      </c>
    </row>
    <row r="164" spans="1:32" ht="14.25">
      <c r="A164" s="12">
        <v>43192</v>
      </c>
      <c r="B164" s="26">
        <v>0.31319444444444444</v>
      </c>
      <c r="C164" s="11" t="s">
        <v>65</v>
      </c>
      <c r="D164" s="13">
        <v>43193</v>
      </c>
      <c r="E164" s="27">
        <v>2.7777777777777776E-2</v>
      </c>
      <c r="F164" s="11" t="s">
        <v>65</v>
      </c>
      <c r="G164" s="11" t="s">
        <v>66</v>
      </c>
      <c r="H164" s="7" t="s">
        <v>593</v>
      </c>
      <c r="I164" s="15" t="s">
        <v>594</v>
      </c>
      <c r="J164" s="10" t="s">
        <v>18</v>
      </c>
      <c r="K164" s="10" t="s">
        <v>24</v>
      </c>
      <c r="L164" s="11" t="s">
        <v>21</v>
      </c>
      <c r="M164" s="11" t="s">
        <v>69</v>
      </c>
      <c r="N164" s="33">
        <f t="shared" si="1"/>
        <v>1.5</v>
      </c>
      <c r="O164" s="11">
        <v>9</v>
      </c>
      <c r="P164" s="11">
        <v>9</v>
      </c>
      <c r="Q164" s="11">
        <v>5399</v>
      </c>
      <c r="R164" s="11">
        <v>5545</v>
      </c>
      <c r="S164" s="11">
        <f t="shared" si="0"/>
        <v>146</v>
      </c>
      <c r="T164" s="11">
        <f t="shared" si="2"/>
        <v>81.248999999999995</v>
      </c>
      <c r="U164" s="35">
        <v>866.66</v>
      </c>
      <c r="V164" s="34">
        <f t="shared" si="12"/>
        <v>416.1</v>
      </c>
      <c r="W164" s="35">
        <f t="shared" si="3"/>
        <v>1364.009</v>
      </c>
      <c r="X164" s="30">
        <f t="shared" si="4"/>
        <v>43192.313194444447</v>
      </c>
      <c r="Y164" s="30">
        <f t="shared" si="5"/>
        <v>43193.027777777781</v>
      </c>
      <c r="Z164" s="31">
        <v>0.66666666666666663</v>
      </c>
      <c r="AA164" s="32">
        <f t="shared" si="13"/>
        <v>43192.979861111111</v>
      </c>
      <c r="AB164" s="55" t="str">
        <f t="shared" si="14"/>
        <v>1:09</v>
      </c>
      <c r="AC164" s="10">
        <f t="shared" si="8"/>
        <v>9</v>
      </c>
      <c r="AD164" s="10">
        <f t="shared" si="9"/>
        <v>1</v>
      </c>
      <c r="AE164" s="10">
        <f t="shared" si="10"/>
        <v>1.5</v>
      </c>
      <c r="AF164" s="28" t="str">
        <f t="shared" si="11"/>
        <v>1:30</v>
      </c>
    </row>
    <row r="165" spans="1:32" ht="14.25">
      <c r="A165" s="12">
        <v>43192</v>
      </c>
      <c r="B165" s="26">
        <v>0.33055555555555555</v>
      </c>
      <c r="C165" s="11" t="s">
        <v>65</v>
      </c>
      <c r="D165" s="13">
        <v>43193</v>
      </c>
      <c r="E165" s="27">
        <v>1.5972222222222224E-2</v>
      </c>
      <c r="F165" s="11" t="s">
        <v>65</v>
      </c>
      <c r="G165" s="11" t="s">
        <v>66</v>
      </c>
      <c r="H165" s="7" t="s">
        <v>598</v>
      </c>
      <c r="I165" s="15" t="s">
        <v>599</v>
      </c>
      <c r="J165" s="10" t="s">
        <v>18</v>
      </c>
      <c r="K165" s="10" t="s">
        <v>29</v>
      </c>
      <c r="L165" s="11" t="s">
        <v>22</v>
      </c>
      <c r="M165" s="11" t="s">
        <v>69</v>
      </c>
      <c r="N165" s="33">
        <f t="shared" si="1"/>
        <v>0.5</v>
      </c>
      <c r="O165" s="11"/>
      <c r="P165" s="11">
        <v>12</v>
      </c>
      <c r="Q165" s="11">
        <v>6975</v>
      </c>
      <c r="R165" s="11">
        <v>7011</v>
      </c>
      <c r="S165" s="11">
        <f t="shared" si="0"/>
        <v>36</v>
      </c>
      <c r="T165" s="11">
        <f t="shared" si="2"/>
        <v>27.082999999999998</v>
      </c>
      <c r="U165" s="35">
        <v>866.66</v>
      </c>
      <c r="V165" s="34">
        <f t="shared" si="12"/>
        <v>102.60000000000001</v>
      </c>
      <c r="W165" s="35">
        <f t="shared" si="3"/>
        <v>996.34299999999996</v>
      </c>
      <c r="X165" s="30">
        <f t="shared" si="4"/>
        <v>43192.330555555556</v>
      </c>
      <c r="Y165" s="30">
        <f t="shared" si="5"/>
        <v>43193.015972222223</v>
      </c>
      <c r="Z165" s="31">
        <v>0.66666666666666663</v>
      </c>
      <c r="AA165" s="32">
        <f t="shared" si="13"/>
        <v>43192.99722222222</v>
      </c>
      <c r="AB165" s="55" t="str">
        <f t="shared" si="14"/>
        <v>0:27</v>
      </c>
      <c r="AC165" s="10">
        <f t="shared" si="8"/>
        <v>27</v>
      </c>
      <c r="AD165" s="10">
        <f t="shared" si="9"/>
        <v>0</v>
      </c>
      <c r="AE165" s="10">
        <f t="shared" si="10"/>
        <v>0.5</v>
      </c>
      <c r="AF165" s="28" t="str">
        <f t="shared" si="11"/>
        <v>0:30</v>
      </c>
    </row>
    <row r="166" spans="1:32" ht="14.25">
      <c r="A166" s="12">
        <v>43192</v>
      </c>
      <c r="B166" s="26">
        <v>0.31805555555555554</v>
      </c>
      <c r="C166" s="11" t="s">
        <v>65</v>
      </c>
      <c r="D166" s="13">
        <v>43193</v>
      </c>
      <c r="E166" s="27">
        <v>1.3888888888888888E-2</v>
      </c>
      <c r="F166" s="11" t="s">
        <v>65</v>
      </c>
      <c r="G166" s="11" t="s">
        <v>66</v>
      </c>
      <c r="H166" s="7" t="s">
        <v>601</v>
      </c>
      <c r="I166" s="15" t="s">
        <v>602</v>
      </c>
      <c r="J166" s="10" t="s">
        <v>18</v>
      </c>
      <c r="K166" s="10" t="s">
        <v>25</v>
      </c>
      <c r="L166" s="11" t="s">
        <v>26</v>
      </c>
      <c r="M166" s="11" t="s">
        <v>69</v>
      </c>
      <c r="N166" s="33">
        <f t="shared" si="1"/>
        <v>1</v>
      </c>
      <c r="O166" s="11">
        <v>1</v>
      </c>
      <c r="P166" s="11">
        <v>8</v>
      </c>
      <c r="Q166" s="11">
        <v>5263</v>
      </c>
      <c r="R166" s="11">
        <v>5404</v>
      </c>
      <c r="S166" s="11">
        <f t="shared" si="0"/>
        <v>141</v>
      </c>
      <c r="T166" s="11">
        <f t="shared" si="2"/>
        <v>54.165999999999997</v>
      </c>
      <c r="U166" s="35">
        <v>866.66</v>
      </c>
      <c r="V166" s="34">
        <f t="shared" si="12"/>
        <v>401.85</v>
      </c>
      <c r="W166" s="35">
        <f t="shared" si="3"/>
        <v>1322.6759999999999</v>
      </c>
      <c r="X166" s="30">
        <f>A166+B166</f>
        <v>43192.318055555559</v>
      </c>
      <c r="Y166" s="30">
        <f t="shared" si="5"/>
        <v>43193.013888888891</v>
      </c>
      <c r="Z166" s="31">
        <v>0.66666666666666663</v>
      </c>
      <c r="AA166" s="32">
        <f t="shared" si="13"/>
        <v>43192.984722222223</v>
      </c>
      <c r="AB166" s="55" t="str">
        <f t="shared" si="14"/>
        <v>0:42</v>
      </c>
      <c r="AC166" s="10">
        <f t="shared" si="8"/>
        <v>42</v>
      </c>
      <c r="AD166" s="10">
        <f t="shared" si="9"/>
        <v>0</v>
      </c>
      <c r="AE166" s="10">
        <f t="shared" si="10"/>
        <v>1</v>
      </c>
      <c r="AF166" s="28" t="str">
        <f t="shared" si="11"/>
        <v>1:00</v>
      </c>
    </row>
    <row r="167" spans="1:32" ht="14.25">
      <c r="A167" s="12">
        <v>43193</v>
      </c>
      <c r="B167" s="26">
        <v>0.32291666666666669</v>
      </c>
      <c r="C167" s="11" t="s">
        <v>65</v>
      </c>
      <c r="D167" s="13">
        <v>43194</v>
      </c>
      <c r="E167" s="27">
        <v>1.3888888888888888E-2</v>
      </c>
      <c r="F167" s="11" t="s">
        <v>65</v>
      </c>
      <c r="G167" s="11" t="s">
        <v>66</v>
      </c>
      <c r="H167" s="7" t="s">
        <v>603</v>
      </c>
      <c r="I167" s="15" t="s">
        <v>604</v>
      </c>
      <c r="J167" s="10" t="s">
        <v>18</v>
      </c>
      <c r="K167" s="10" t="s">
        <v>27</v>
      </c>
      <c r="L167" s="11" t="s">
        <v>23</v>
      </c>
      <c r="M167" s="11" t="s">
        <v>69</v>
      </c>
      <c r="N167" s="33">
        <f t="shared" si="1"/>
        <v>1</v>
      </c>
      <c r="O167" s="11">
        <v>3</v>
      </c>
      <c r="P167" s="11">
        <v>7</v>
      </c>
      <c r="Q167" s="11">
        <v>7731</v>
      </c>
      <c r="R167" s="11">
        <v>7806</v>
      </c>
      <c r="S167" s="11">
        <f t="shared" si="0"/>
        <v>75</v>
      </c>
      <c r="T167" s="11">
        <f t="shared" si="2"/>
        <v>54.165999999999997</v>
      </c>
      <c r="U167" s="35">
        <v>866.66</v>
      </c>
      <c r="V167" s="34">
        <f t="shared" si="12"/>
        <v>213.75</v>
      </c>
      <c r="W167" s="35">
        <f t="shared" si="3"/>
        <v>1134.576</v>
      </c>
      <c r="X167" s="30">
        <f>A167+B167</f>
        <v>43193.322916666664</v>
      </c>
      <c r="Y167" s="30">
        <f t="shared" si="5"/>
        <v>43194.013888888891</v>
      </c>
      <c r="Z167" s="31">
        <v>0.66666666666666663</v>
      </c>
      <c r="AA167" s="32">
        <f t="shared" si="13"/>
        <v>43193.989583333328</v>
      </c>
      <c r="AB167" s="55" t="str">
        <f t="shared" si="14"/>
        <v>0:35</v>
      </c>
      <c r="AC167" s="10">
        <f t="shared" si="8"/>
        <v>35</v>
      </c>
      <c r="AD167" s="10">
        <f t="shared" si="9"/>
        <v>0</v>
      </c>
      <c r="AE167" s="10">
        <f t="shared" si="10"/>
        <v>1</v>
      </c>
      <c r="AF167" s="28" t="str">
        <f t="shared" si="11"/>
        <v>1:00</v>
      </c>
    </row>
    <row r="168" spans="1:32" ht="14.25">
      <c r="A168" s="12">
        <v>43193</v>
      </c>
      <c r="B168" s="26">
        <v>0.31458333333333333</v>
      </c>
      <c r="C168" s="11" t="s">
        <v>65</v>
      </c>
      <c r="D168" s="13">
        <v>43194</v>
      </c>
      <c r="E168" s="27">
        <v>1.6666666666666666E-2</v>
      </c>
      <c r="F168" s="11" t="s">
        <v>65</v>
      </c>
      <c r="G168" s="11" t="s">
        <v>66</v>
      </c>
      <c r="H168" s="7" t="s">
        <v>605</v>
      </c>
      <c r="I168" s="15" t="s">
        <v>606</v>
      </c>
      <c r="J168" s="10" t="s">
        <v>18</v>
      </c>
      <c r="K168" s="10" t="s">
        <v>28</v>
      </c>
      <c r="L168" s="11" t="s">
        <v>20</v>
      </c>
      <c r="M168" s="11" t="s">
        <v>69</v>
      </c>
      <c r="N168" s="33">
        <f t="shared" si="1"/>
        <v>1</v>
      </c>
      <c r="O168" s="11"/>
      <c r="P168" s="11">
        <v>11</v>
      </c>
      <c r="Q168" s="11">
        <v>7827</v>
      </c>
      <c r="R168" s="11">
        <v>7869</v>
      </c>
      <c r="S168" s="11">
        <f t="shared" ref="S168:S226" si="15">SUM(R168-Q168)</f>
        <v>42</v>
      </c>
      <c r="T168" s="11">
        <f t="shared" si="2"/>
        <v>54.165999999999997</v>
      </c>
      <c r="U168" s="35">
        <v>866.66</v>
      </c>
      <c r="V168" s="34">
        <f t="shared" ref="V168:V177" si="16">2.85*S168</f>
        <v>119.7</v>
      </c>
      <c r="W168" s="35">
        <f t="shared" ref="W168:W177" si="17">SUM(T168:V168)</f>
        <v>1040.5260000000001</v>
      </c>
      <c r="X168" s="30">
        <f t="shared" ref="X168:X177" si="18">A168+B168</f>
        <v>43193.314583333333</v>
      </c>
      <c r="Y168" s="30">
        <f t="shared" ref="Y168:Y177" si="19">D168+E168</f>
        <v>43194.01666666667</v>
      </c>
      <c r="Z168" s="31">
        <v>0.66666666666666663</v>
      </c>
      <c r="AA168" s="32">
        <f t="shared" si="13"/>
        <v>43193.981249999997</v>
      </c>
      <c r="AB168" s="55" t="str">
        <f t="shared" si="14"/>
        <v>0:51</v>
      </c>
      <c r="AC168" s="10">
        <f t="shared" ref="AC168:AC170" si="20">MINUTE(AB168)</f>
        <v>51</v>
      </c>
      <c r="AD168" s="10">
        <f t="shared" ref="AD168:AD170" si="21">HOUR(AB168)</f>
        <v>0</v>
      </c>
      <c r="AE168" s="10">
        <f t="shared" ref="AE168:AE170" si="22">IF(AC168&lt;2,AD168,(IF(AND(AC168&gt;=2,AC168&lt;32),0.5,1)+AD168))</f>
        <v>1</v>
      </c>
      <c r="AF168" s="28" t="str">
        <f t="shared" ref="AF168:AF170" si="23">TEXT(AE168/24,"[h]:mm")</f>
        <v>1:00</v>
      </c>
    </row>
    <row r="169" spans="1:32" ht="14.25">
      <c r="A169" s="12">
        <v>43193</v>
      </c>
      <c r="B169" s="26">
        <v>0.32222222222222224</v>
      </c>
      <c r="C169" s="11" t="s">
        <v>65</v>
      </c>
      <c r="D169" s="13">
        <v>43194</v>
      </c>
      <c r="E169" s="27">
        <v>1.5277777777777777E-2</v>
      </c>
      <c r="F169" s="11" t="s">
        <v>65</v>
      </c>
      <c r="G169" s="11" t="s">
        <v>66</v>
      </c>
      <c r="H169" s="7" t="s">
        <v>607</v>
      </c>
      <c r="I169" s="15" t="s">
        <v>608</v>
      </c>
      <c r="J169" s="10" t="s">
        <v>18</v>
      </c>
      <c r="K169" s="10" t="s">
        <v>24</v>
      </c>
      <c r="L169" s="11" t="s">
        <v>21</v>
      </c>
      <c r="M169" s="11" t="s">
        <v>69</v>
      </c>
      <c r="N169" s="33">
        <f t="shared" si="1"/>
        <v>1</v>
      </c>
      <c r="O169" s="11">
        <v>2</v>
      </c>
      <c r="P169" s="11">
        <v>6</v>
      </c>
      <c r="Q169" s="11">
        <v>5545</v>
      </c>
      <c r="R169" s="11">
        <v>5596</v>
      </c>
      <c r="S169" s="11">
        <f t="shared" si="15"/>
        <v>51</v>
      </c>
      <c r="T169" s="11">
        <f t="shared" si="2"/>
        <v>54.165999999999997</v>
      </c>
      <c r="U169" s="35">
        <v>866.66</v>
      </c>
      <c r="V169" s="34">
        <f t="shared" si="16"/>
        <v>145.35</v>
      </c>
      <c r="W169" s="35">
        <f t="shared" si="17"/>
        <v>1066.1759999999999</v>
      </c>
      <c r="X169" s="30">
        <f t="shared" si="18"/>
        <v>43193.322222222225</v>
      </c>
      <c r="Y169" s="30">
        <f t="shared" si="19"/>
        <v>43194.015277777777</v>
      </c>
      <c r="Z169" s="31">
        <v>0.66666666666666663</v>
      </c>
      <c r="AA169" s="32">
        <f t="shared" ref="AA169:AA177" si="24">X169+Z169</f>
        <v>43193.988888888889</v>
      </c>
      <c r="AB169" s="55" t="str">
        <f t="shared" si="14"/>
        <v>0:38</v>
      </c>
      <c r="AC169" s="10">
        <f t="shared" si="20"/>
        <v>38</v>
      </c>
      <c r="AD169" s="10">
        <f t="shared" si="21"/>
        <v>0</v>
      </c>
      <c r="AE169" s="10">
        <f t="shared" si="22"/>
        <v>1</v>
      </c>
      <c r="AF169" s="28" t="str">
        <f t="shared" si="23"/>
        <v>1:00</v>
      </c>
    </row>
    <row r="170" spans="1:32" ht="14.25">
      <c r="A170" s="12">
        <v>43193</v>
      </c>
      <c r="B170" s="26">
        <v>0.31388888888888888</v>
      </c>
      <c r="C170" s="11" t="s">
        <v>65</v>
      </c>
      <c r="D170" s="13">
        <v>43194</v>
      </c>
      <c r="E170" s="27">
        <v>2.9861111111111113E-2</v>
      </c>
      <c r="F170" s="11" t="s">
        <v>65</v>
      </c>
      <c r="G170" s="11" t="s">
        <v>66</v>
      </c>
      <c r="H170" s="7" t="s">
        <v>610</v>
      </c>
      <c r="I170" s="15" t="s">
        <v>611</v>
      </c>
      <c r="J170" s="10" t="s">
        <v>18</v>
      </c>
      <c r="K170" s="10" t="s">
        <v>29</v>
      </c>
      <c r="L170" s="11" t="s">
        <v>22</v>
      </c>
      <c r="M170" s="11" t="s">
        <v>69</v>
      </c>
      <c r="N170" s="33">
        <f t="shared" si="1"/>
        <v>1.5</v>
      </c>
      <c r="O170" s="11"/>
      <c r="P170" s="11">
        <v>8</v>
      </c>
      <c r="Q170" s="11">
        <v>7012</v>
      </c>
      <c r="R170" s="11">
        <v>7036</v>
      </c>
      <c r="S170" s="11">
        <f t="shared" si="15"/>
        <v>24</v>
      </c>
      <c r="T170" s="11">
        <f t="shared" si="2"/>
        <v>81.248999999999995</v>
      </c>
      <c r="U170" s="35">
        <v>866.66</v>
      </c>
      <c r="V170" s="34">
        <f t="shared" si="16"/>
        <v>68.400000000000006</v>
      </c>
      <c r="W170" s="35">
        <f t="shared" si="17"/>
        <v>1016.309</v>
      </c>
      <c r="X170" s="30">
        <f t="shared" si="18"/>
        <v>43193.313888888886</v>
      </c>
      <c r="Y170" s="30">
        <f t="shared" si="19"/>
        <v>43194.029861111114</v>
      </c>
      <c r="Z170" s="31">
        <v>0.66666666666666663</v>
      </c>
      <c r="AA170" s="32">
        <f t="shared" si="24"/>
        <v>43193.98055555555</v>
      </c>
      <c r="AB170" s="55" t="str">
        <f t="shared" si="14"/>
        <v>1:11</v>
      </c>
      <c r="AC170" s="10">
        <f t="shared" si="20"/>
        <v>11</v>
      </c>
      <c r="AD170" s="10">
        <f t="shared" si="21"/>
        <v>1</v>
      </c>
      <c r="AE170" s="10">
        <f t="shared" si="22"/>
        <v>1.5</v>
      </c>
      <c r="AF170" s="28" t="str">
        <f t="shared" si="23"/>
        <v>1:30</v>
      </c>
    </row>
    <row r="171" spans="1:32" ht="14.25">
      <c r="A171" s="12">
        <v>43193</v>
      </c>
      <c r="B171" s="26">
        <v>0.32361111111111113</v>
      </c>
      <c r="C171" s="11" t="s">
        <v>65</v>
      </c>
      <c r="D171" s="12">
        <v>43193</v>
      </c>
      <c r="E171" s="27">
        <v>0.99513888888888891</v>
      </c>
      <c r="F171" s="11" t="s">
        <v>65</v>
      </c>
      <c r="G171" s="11" t="s">
        <v>66</v>
      </c>
      <c r="H171" s="7" t="s">
        <v>612</v>
      </c>
      <c r="I171" s="15" t="s">
        <v>613</v>
      </c>
      <c r="J171" s="10" t="s">
        <v>18</v>
      </c>
      <c r="K171" s="10" t="s">
        <v>25</v>
      </c>
      <c r="L171" s="11" t="s">
        <v>26</v>
      </c>
      <c r="M171" s="11" t="s">
        <v>69</v>
      </c>
      <c r="N171" s="33">
        <f t="shared" si="1"/>
        <v>0.5</v>
      </c>
      <c r="O171" s="11">
        <v>8</v>
      </c>
      <c r="P171" s="11">
        <v>11</v>
      </c>
      <c r="Q171" s="11">
        <v>5404</v>
      </c>
      <c r="R171" s="11">
        <v>5528</v>
      </c>
      <c r="S171" s="11">
        <f t="shared" si="15"/>
        <v>124</v>
      </c>
      <c r="T171" s="11">
        <f t="shared" si="2"/>
        <v>27.082999999999998</v>
      </c>
      <c r="U171" s="35">
        <v>866.66</v>
      </c>
      <c r="V171" s="34">
        <f t="shared" si="16"/>
        <v>353.40000000000003</v>
      </c>
      <c r="W171" s="35">
        <f t="shared" si="17"/>
        <v>1247.143</v>
      </c>
      <c r="X171" s="30">
        <f t="shared" si="18"/>
        <v>43193.323611111111</v>
      </c>
      <c r="Y171" s="30">
        <f t="shared" si="19"/>
        <v>43193.995138888888</v>
      </c>
      <c r="Z171" s="31">
        <v>0.66666666666666663</v>
      </c>
      <c r="AA171" s="32">
        <f t="shared" si="24"/>
        <v>43193.990277777775</v>
      </c>
      <c r="AB171" s="55" t="str">
        <f t="shared" si="14"/>
        <v>0:07</v>
      </c>
      <c r="AC171" s="10">
        <f t="shared" ref="AC171" si="25">MINUTE(AB171)</f>
        <v>7</v>
      </c>
      <c r="AD171" s="10">
        <f t="shared" ref="AD171" si="26">HOUR(AB171)</f>
        <v>0</v>
      </c>
      <c r="AE171" s="10">
        <f t="shared" ref="AE171" si="27">IF(AC171&lt;2,AD171,(IF(AND(AC171&gt;=2,AC171&lt;32),0.5,1)+AD171))</f>
        <v>0.5</v>
      </c>
      <c r="AF171" s="28" t="str">
        <f t="shared" ref="AF171" si="28">TEXT(AE171/24,"[h]:mm")</f>
        <v>0:30</v>
      </c>
    </row>
    <row r="172" spans="1:32" ht="14.25">
      <c r="A172" s="12">
        <v>43194</v>
      </c>
      <c r="B172" s="26">
        <v>0.30902777777777779</v>
      </c>
      <c r="C172" s="11" t="s">
        <v>65</v>
      </c>
      <c r="D172" s="12">
        <v>43194</v>
      </c>
      <c r="E172" s="27">
        <v>0.99722222222222223</v>
      </c>
      <c r="F172" s="11" t="s">
        <v>65</v>
      </c>
      <c r="G172" s="11" t="s">
        <v>66</v>
      </c>
      <c r="H172" s="7" t="s">
        <v>624</v>
      </c>
      <c r="I172" s="15" t="s">
        <v>625</v>
      </c>
      <c r="J172" s="10" t="s">
        <v>18</v>
      </c>
      <c r="K172" s="10" t="s">
        <v>27</v>
      </c>
      <c r="L172" s="11" t="s">
        <v>19</v>
      </c>
      <c r="M172" s="11" t="s">
        <v>69</v>
      </c>
      <c r="N172" s="33">
        <f t="shared" si="1"/>
        <v>0.5</v>
      </c>
      <c r="O172" s="11">
        <v>9</v>
      </c>
      <c r="P172" s="11">
        <v>10</v>
      </c>
      <c r="Q172" s="11">
        <v>7806</v>
      </c>
      <c r="R172" s="11">
        <v>7958</v>
      </c>
      <c r="S172" s="11">
        <f t="shared" si="15"/>
        <v>152</v>
      </c>
      <c r="T172" s="11">
        <f t="shared" si="2"/>
        <v>27.082999999999998</v>
      </c>
      <c r="U172" s="35">
        <v>866.66</v>
      </c>
      <c r="V172" s="34">
        <f t="shared" si="16"/>
        <v>433.2</v>
      </c>
      <c r="W172" s="35">
        <f t="shared" si="17"/>
        <v>1326.943</v>
      </c>
      <c r="X172" s="30">
        <f t="shared" si="18"/>
        <v>43194.309027777781</v>
      </c>
      <c r="Y172" s="30">
        <f t="shared" si="19"/>
        <v>43194.99722222222</v>
      </c>
      <c r="Z172" s="31">
        <v>0.66666666666666663</v>
      </c>
      <c r="AA172" s="32">
        <f t="shared" si="24"/>
        <v>43194.975694444445</v>
      </c>
      <c r="AB172" s="55" t="str">
        <f t="shared" si="14"/>
        <v>0:31</v>
      </c>
      <c r="AC172" s="10">
        <f t="shared" ref="AC172:AC177" si="29">MINUTE(AB172)</f>
        <v>31</v>
      </c>
      <c r="AD172" s="10">
        <f t="shared" ref="AD172:AD177" si="30">HOUR(AB172)</f>
        <v>0</v>
      </c>
      <c r="AE172" s="10">
        <f t="shared" ref="AE172:AE177" si="31">IF(AC172&lt;2,AD172,(IF(AND(AC172&gt;=2,AC172&lt;32),0.5,1)+AD172))</f>
        <v>0.5</v>
      </c>
      <c r="AF172" s="28" t="str">
        <f t="shared" ref="AF172:AF177" si="32">TEXT(AE172/24,"[h]:mm")</f>
        <v>0:30</v>
      </c>
    </row>
    <row r="173" spans="1:32" ht="14.25">
      <c r="A173" s="12">
        <v>43194</v>
      </c>
      <c r="B173" s="26">
        <v>0.31111111111111112</v>
      </c>
      <c r="C173" s="11" t="s">
        <v>65</v>
      </c>
      <c r="D173" s="12">
        <v>43194</v>
      </c>
      <c r="E173" s="27">
        <v>0.99791666666666667</v>
      </c>
      <c r="F173" s="11" t="s">
        <v>65</v>
      </c>
      <c r="G173" s="11" t="s">
        <v>66</v>
      </c>
      <c r="H173" s="7" t="s">
        <v>631</v>
      </c>
      <c r="I173" s="15" t="s">
        <v>632</v>
      </c>
      <c r="J173" s="10" t="s">
        <v>18</v>
      </c>
      <c r="K173" s="10" t="s">
        <v>28</v>
      </c>
      <c r="L173" s="11" t="s">
        <v>20</v>
      </c>
      <c r="M173" s="11" t="s">
        <v>69</v>
      </c>
      <c r="N173" s="33">
        <f t="shared" si="1"/>
        <v>0.5</v>
      </c>
      <c r="O173" s="11">
        <v>9</v>
      </c>
      <c r="P173" s="11">
        <v>7</v>
      </c>
      <c r="Q173" s="11">
        <v>7869</v>
      </c>
      <c r="R173" s="11">
        <v>7890</v>
      </c>
      <c r="S173" s="11">
        <f t="shared" si="15"/>
        <v>21</v>
      </c>
      <c r="T173" s="11">
        <f t="shared" si="2"/>
        <v>27.082999999999998</v>
      </c>
      <c r="U173" s="35">
        <v>866.66</v>
      </c>
      <c r="V173" s="34">
        <f t="shared" si="16"/>
        <v>59.85</v>
      </c>
      <c r="W173" s="35">
        <f t="shared" si="17"/>
        <v>953.59299999999996</v>
      </c>
      <c r="X173" s="30">
        <f t="shared" si="18"/>
        <v>43194.311111111114</v>
      </c>
      <c r="Y173" s="30">
        <f t="shared" si="19"/>
        <v>43194.997916666667</v>
      </c>
      <c r="Z173" s="31">
        <v>0.66666666666666663</v>
      </c>
      <c r="AA173" s="32">
        <f t="shared" si="24"/>
        <v>43194.977777777778</v>
      </c>
      <c r="AB173" s="55" t="str">
        <f t="shared" si="14"/>
        <v>0:29</v>
      </c>
      <c r="AC173" s="10">
        <f t="shared" si="29"/>
        <v>29</v>
      </c>
      <c r="AD173" s="10">
        <f t="shared" si="30"/>
        <v>0</v>
      </c>
      <c r="AE173" s="10">
        <f t="shared" si="31"/>
        <v>0.5</v>
      </c>
      <c r="AF173" s="28" t="str">
        <f t="shared" si="32"/>
        <v>0:30</v>
      </c>
    </row>
    <row r="174" spans="1:32" ht="14.25">
      <c r="A174" s="12">
        <v>43194</v>
      </c>
      <c r="B174" s="26">
        <v>0.3125</v>
      </c>
      <c r="C174" s="11" t="s">
        <v>65</v>
      </c>
      <c r="D174" s="13">
        <v>43195</v>
      </c>
      <c r="E174" s="27">
        <v>4.1666666666666666E-3</v>
      </c>
      <c r="F174" s="11" t="s">
        <v>65</v>
      </c>
      <c r="G174" s="11" t="s">
        <v>66</v>
      </c>
      <c r="H174" s="7" t="s">
        <v>639</v>
      </c>
      <c r="I174" s="15" t="s">
        <v>640</v>
      </c>
      <c r="J174" s="10" t="s">
        <v>18</v>
      </c>
      <c r="K174" s="10" t="s">
        <v>24</v>
      </c>
      <c r="L174" s="11" t="s">
        <v>21</v>
      </c>
      <c r="M174" s="11" t="s">
        <v>69</v>
      </c>
      <c r="N174" s="33">
        <f t="shared" si="1"/>
        <v>1</v>
      </c>
      <c r="O174" s="11"/>
      <c r="P174" s="11">
        <v>11</v>
      </c>
      <c r="Q174" s="11">
        <v>5596</v>
      </c>
      <c r="R174" s="11">
        <v>5622</v>
      </c>
      <c r="S174" s="11">
        <f t="shared" si="15"/>
        <v>26</v>
      </c>
      <c r="T174" s="11">
        <f t="shared" si="2"/>
        <v>54.165999999999997</v>
      </c>
      <c r="U174" s="35">
        <v>866.66</v>
      </c>
      <c r="V174" s="34">
        <f t="shared" si="16"/>
        <v>74.100000000000009</v>
      </c>
      <c r="W174" s="35">
        <f t="shared" si="17"/>
        <v>994.92600000000004</v>
      </c>
      <c r="X174" s="30">
        <f t="shared" si="18"/>
        <v>43194.3125</v>
      </c>
      <c r="Y174" s="30">
        <f t="shared" si="19"/>
        <v>43195.004166666666</v>
      </c>
      <c r="Z174" s="31">
        <v>0.66666666666666663</v>
      </c>
      <c r="AA174" s="32">
        <f t="shared" si="24"/>
        <v>43194.979166666664</v>
      </c>
      <c r="AB174" s="55" t="str">
        <f t="shared" si="14"/>
        <v>0:36</v>
      </c>
      <c r="AC174" s="10">
        <f t="shared" si="29"/>
        <v>36</v>
      </c>
      <c r="AD174" s="10">
        <f t="shared" si="30"/>
        <v>0</v>
      </c>
      <c r="AE174" s="10">
        <f t="shared" si="31"/>
        <v>1</v>
      </c>
      <c r="AF174" s="28" t="str">
        <f t="shared" si="32"/>
        <v>1:00</v>
      </c>
    </row>
    <row r="175" spans="1:32" ht="14.25">
      <c r="A175" s="12">
        <v>43194</v>
      </c>
      <c r="B175" s="26">
        <v>0.31527777777777777</v>
      </c>
      <c r="C175" s="11" t="s">
        <v>65</v>
      </c>
      <c r="D175" s="13">
        <v>43194</v>
      </c>
      <c r="E175" s="27">
        <v>0.98958333333333337</v>
      </c>
      <c r="F175" s="11" t="s">
        <v>65</v>
      </c>
      <c r="G175" s="11" t="s">
        <v>66</v>
      </c>
      <c r="H175" s="7" t="s">
        <v>642</v>
      </c>
      <c r="I175" s="15" t="s">
        <v>643</v>
      </c>
      <c r="J175" s="10" t="s">
        <v>18</v>
      </c>
      <c r="K175" s="10" t="s">
        <v>29</v>
      </c>
      <c r="L175" s="11" t="s">
        <v>22</v>
      </c>
      <c r="M175" s="11" t="s">
        <v>69</v>
      </c>
      <c r="N175" s="33">
        <f t="shared" si="1"/>
        <v>0.5</v>
      </c>
      <c r="O175" s="11"/>
      <c r="P175" s="11">
        <v>7</v>
      </c>
      <c r="Q175" s="11">
        <v>7036</v>
      </c>
      <c r="R175" s="11">
        <v>7057</v>
      </c>
      <c r="S175" s="11">
        <f t="shared" si="15"/>
        <v>21</v>
      </c>
      <c r="T175" s="11">
        <f t="shared" si="2"/>
        <v>27.082999999999998</v>
      </c>
      <c r="U175" s="35">
        <v>866.66</v>
      </c>
      <c r="V175" s="34">
        <f t="shared" si="16"/>
        <v>59.85</v>
      </c>
      <c r="W175" s="35">
        <f t="shared" si="17"/>
        <v>953.59299999999996</v>
      </c>
      <c r="X175" s="30">
        <f t="shared" si="18"/>
        <v>43194.31527777778</v>
      </c>
      <c r="Y175" s="30">
        <f t="shared" si="19"/>
        <v>43194.989583333336</v>
      </c>
      <c r="Z175" s="31">
        <v>0.66666666666666663</v>
      </c>
      <c r="AA175" s="32">
        <f t="shared" si="24"/>
        <v>43194.981944444444</v>
      </c>
      <c r="AB175" s="55" t="str">
        <f t="shared" si="14"/>
        <v>0:11</v>
      </c>
      <c r="AC175" s="10">
        <f t="shared" si="29"/>
        <v>11</v>
      </c>
      <c r="AD175" s="10">
        <f t="shared" si="30"/>
        <v>0</v>
      </c>
      <c r="AE175" s="10">
        <f t="shared" si="31"/>
        <v>0.5</v>
      </c>
      <c r="AF175" s="28" t="str">
        <f t="shared" si="32"/>
        <v>0:30</v>
      </c>
    </row>
    <row r="176" spans="1:32" ht="14.25">
      <c r="A176" s="12">
        <v>43194</v>
      </c>
      <c r="B176" s="26">
        <v>0.35069444444444442</v>
      </c>
      <c r="C176" s="11" t="s">
        <v>65</v>
      </c>
      <c r="D176" s="13">
        <v>43195</v>
      </c>
      <c r="E176" s="27">
        <v>1.8749999999999999E-2</v>
      </c>
      <c r="F176" s="11" t="s">
        <v>65</v>
      </c>
      <c r="G176" s="11" t="s">
        <v>66</v>
      </c>
      <c r="H176" s="7" t="s">
        <v>647</v>
      </c>
      <c r="I176" s="15" t="s">
        <v>648</v>
      </c>
      <c r="J176" s="10" t="s">
        <v>18</v>
      </c>
      <c r="K176" s="10" t="s">
        <v>25</v>
      </c>
      <c r="L176" s="11" t="s">
        <v>26</v>
      </c>
      <c r="M176" s="11" t="s">
        <v>69</v>
      </c>
      <c r="N176" s="33">
        <f t="shared" si="1"/>
        <v>0.5</v>
      </c>
      <c r="O176" s="11"/>
      <c r="P176" s="11">
        <v>8</v>
      </c>
      <c r="Q176" s="11">
        <v>5528</v>
      </c>
      <c r="R176" s="11">
        <v>5582</v>
      </c>
      <c r="S176" s="11">
        <f t="shared" si="15"/>
        <v>54</v>
      </c>
      <c r="T176" s="11">
        <f t="shared" si="2"/>
        <v>27.082999999999998</v>
      </c>
      <c r="U176" s="35">
        <v>866.66</v>
      </c>
      <c r="V176" s="34">
        <f t="shared" si="16"/>
        <v>153.9</v>
      </c>
      <c r="W176" s="35">
        <f t="shared" si="17"/>
        <v>1047.643</v>
      </c>
      <c r="X176" s="30">
        <f t="shared" si="18"/>
        <v>43194.350694444445</v>
      </c>
      <c r="Y176" s="30">
        <f t="shared" si="19"/>
        <v>43195.018750000003</v>
      </c>
      <c r="Z176" s="31">
        <v>0.66666666666666663</v>
      </c>
      <c r="AA176" s="32">
        <f t="shared" si="24"/>
        <v>43195.017361111109</v>
      </c>
      <c r="AB176" s="55" t="str">
        <f t="shared" si="14"/>
        <v>0:02</v>
      </c>
      <c r="AC176" s="10">
        <f t="shared" si="29"/>
        <v>2</v>
      </c>
      <c r="AD176" s="10">
        <f t="shared" si="30"/>
        <v>0</v>
      </c>
      <c r="AE176" s="10">
        <f t="shared" si="31"/>
        <v>0.5</v>
      </c>
      <c r="AF176" s="28" t="str">
        <f t="shared" si="32"/>
        <v>0:30</v>
      </c>
    </row>
    <row r="177" spans="1:32" ht="14.25">
      <c r="A177" s="12">
        <v>43195</v>
      </c>
      <c r="B177" s="26">
        <v>0.31180555555555556</v>
      </c>
      <c r="C177" s="11" t="s">
        <v>65</v>
      </c>
      <c r="D177" s="13">
        <v>43196</v>
      </c>
      <c r="E177" s="27">
        <v>2.5694444444444447E-2</v>
      </c>
      <c r="F177" s="11" t="s">
        <v>65</v>
      </c>
      <c r="G177" s="11" t="s">
        <v>66</v>
      </c>
      <c r="H177" s="7" t="s">
        <v>653</v>
      </c>
      <c r="I177" s="15" t="s">
        <v>654</v>
      </c>
      <c r="J177" s="10" t="s">
        <v>18</v>
      </c>
      <c r="K177" s="10" t="s">
        <v>27</v>
      </c>
      <c r="L177" s="11" t="s">
        <v>19</v>
      </c>
      <c r="M177" s="11" t="s">
        <v>69</v>
      </c>
      <c r="N177" s="33">
        <f t="shared" si="1"/>
        <v>1.5</v>
      </c>
      <c r="O177" s="11"/>
      <c r="P177" s="11">
        <v>7</v>
      </c>
      <c r="Q177" s="11">
        <v>7958</v>
      </c>
      <c r="R177" s="11">
        <v>7973</v>
      </c>
      <c r="S177" s="11">
        <f t="shared" si="15"/>
        <v>15</v>
      </c>
      <c r="T177" s="11">
        <f t="shared" si="2"/>
        <v>81.248999999999995</v>
      </c>
      <c r="U177" s="35">
        <v>866.66</v>
      </c>
      <c r="V177" s="34">
        <f t="shared" si="16"/>
        <v>42.75</v>
      </c>
      <c r="W177" s="35">
        <f t="shared" si="17"/>
        <v>990.65899999999999</v>
      </c>
      <c r="X177" s="30">
        <f t="shared" si="18"/>
        <v>43195.311805555553</v>
      </c>
      <c r="Y177" s="30">
        <f t="shared" si="19"/>
        <v>43196.025694444441</v>
      </c>
      <c r="Z177" s="31">
        <v>0.66666666666666663</v>
      </c>
      <c r="AA177" s="32">
        <f t="shared" si="24"/>
        <v>43195.978472222218</v>
      </c>
      <c r="AB177" s="55" t="str">
        <f t="shared" si="14"/>
        <v>1:08</v>
      </c>
      <c r="AC177" s="10">
        <f t="shared" si="29"/>
        <v>8</v>
      </c>
      <c r="AD177" s="10">
        <f t="shared" si="30"/>
        <v>1</v>
      </c>
      <c r="AE177" s="10">
        <f t="shared" si="31"/>
        <v>1.5</v>
      </c>
      <c r="AF177" s="28" t="str">
        <f t="shared" si="32"/>
        <v>1:30</v>
      </c>
    </row>
    <row r="178" spans="1:32" ht="14.25">
      <c r="A178" s="12">
        <v>43195</v>
      </c>
      <c r="B178" s="26">
        <v>0.31458333333333333</v>
      </c>
      <c r="C178" s="11" t="s">
        <v>65</v>
      </c>
      <c r="D178" s="13">
        <v>43196</v>
      </c>
      <c r="E178" s="27">
        <v>2.1527777777777781E-2</v>
      </c>
      <c r="F178" s="11" t="s">
        <v>65</v>
      </c>
      <c r="G178" s="11" t="s">
        <v>66</v>
      </c>
      <c r="H178" s="7" t="s">
        <v>655</v>
      </c>
      <c r="I178" s="15" t="s">
        <v>656</v>
      </c>
      <c r="J178" s="10" t="s">
        <v>18</v>
      </c>
      <c r="K178" s="10" t="s">
        <v>28</v>
      </c>
      <c r="L178" s="11" t="s">
        <v>20</v>
      </c>
      <c r="M178" s="11" t="s">
        <v>69</v>
      </c>
      <c r="N178" s="33">
        <f t="shared" si="1"/>
        <v>1</v>
      </c>
      <c r="O178" s="11"/>
      <c r="P178" s="11">
        <v>5</v>
      </c>
      <c r="Q178" s="11">
        <v>7890</v>
      </c>
      <c r="R178" s="11">
        <v>7904</v>
      </c>
      <c r="S178" s="11">
        <f t="shared" si="15"/>
        <v>14</v>
      </c>
      <c r="T178" s="11">
        <f t="shared" si="2"/>
        <v>54.165999999999997</v>
      </c>
      <c r="U178" s="35">
        <v>866.66</v>
      </c>
      <c r="V178" s="34">
        <f t="shared" ref="V178:V181" si="33">2.85*S178</f>
        <v>39.9</v>
      </c>
      <c r="W178" s="35">
        <f t="shared" ref="W178:W181" si="34">SUM(T178:V178)</f>
        <v>960.726</v>
      </c>
      <c r="X178" s="30">
        <f t="shared" ref="X178:X181" si="35">A178+B178</f>
        <v>43195.314583333333</v>
      </c>
      <c r="Y178" s="30">
        <f t="shared" ref="Y178:Y181" si="36">D178+E178</f>
        <v>43196.021527777775</v>
      </c>
      <c r="Z178" s="31">
        <v>0.66666666666666663</v>
      </c>
      <c r="AA178" s="32">
        <f t="shared" ref="AA178:AA181" si="37">X178+Z178</f>
        <v>43195.981249999997</v>
      </c>
      <c r="AB178" s="55" t="str">
        <f t="shared" ref="AB178:AB181" si="38">TEXT(Y178-AA178,"[h]:mm")</f>
        <v>0:58</v>
      </c>
      <c r="AC178" s="10">
        <f t="shared" ref="AC178:AC181" si="39">MINUTE(AB178)</f>
        <v>58</v>
      </c>
      <c r="AD178" s="10">
        <f t="shared" ref="AD178:AD181" si="40">HOUR(AB178)</f>
        <v>0</v>
      </c>
      <c r="AE178" s="10">
        <f t="shared" ref="AE178:AE181" si="41">IF(AC178&lt;2,AD178,(IF(AND(AC178&gt;=2,AC178&lt;32),0.5,1)+AD178))</f>
        <v>1</v>
      </c>
      <c r="AF178" s="28" t="str">
        <f t="shared" ref="AF178:AF181" si="42">TEXT(AE178/24,"[h]:mm")</f>
        <v>1:00</v>
      </c>
    </row>
    <row r="179" spans="1:32" ht="14.25">
      <c r="A179" s="12">
        <v>43195</v>
      </c>
      <c r="B179" s="26">
        <v>0.32777777777777778</v>
      </c>
      <c r="C179" s="11" t="s">
        <v>65</v>
      </c>
      <c r="D179" s="13">
        <v>43196</v>
      </c>
      <c r="E179" s="27">
        <v>2.0833333333333333E-3</v>
      </c>
      <c r="F179" s="11" t="s">
        <v>65</v>
      </c>
      <c r="G179" s="11" t="s">
        <v>66</v>
      </c>
      <c r="H179" s="7" t="s">
        <v>659</v>
      </c>
      <c r="I179" s="15" t="s">
        <v>660</v>
      </c>
      <c r="J179" s="10" t="s">
        <v>18</v>
      </c>
      <c r="K179" s="10" t="s">
        <v>24</v>
      </c>
      <c r="L179" s="11" t="s">
        <v>21</v>
      </c>
      <c r="M179" s="11" t="s">
        <v>69</v>
      </c>
      <c r="N179" s="33">
        <f t="shared" si="1"/>
        <v>0.5</v>
      </c>
      <c r="O179" s="11"/>
      <c r="P179" s="11">
        <v>5</v>
      </c>
      <c r="Q179" s="11">
        <v>5632</v>
      </c>
      <c r="R179" s="11">
        <v>5649</v>
      </c>
      <c r="S179" s="11">
        <f t="shared" si="15"/>
        <v>17</v>
      </c>
      <c r="T179" s="11">
        <f t="shared" si="2"/>
        <v>27.082999999999998</v>
      </c>
      <c r="U179" s="35">
        <v>866.66</v>
      </c>
      <c r="V179" s="34">
        <f t="shared" si="33"/>
        <v>48.45</v>
      </c>
      <c r="W179" s="35">
        <f t="shared" si="34"/>
        <v>942.19299999999998</v>
      </c>
      <c r="X179" s="30">
        <f t="shared" si="35"/>
        <v>43195.327777777777</v>
      </c>
      <c r="Y179" s="30">
        <f t="shared" si="36"/>
        <v>43196.002083333333</v>
      </c>
      <c r="Z179" s="31">
        <v>0.66666666666666663</v>
      </c>
      <c r="AA179" s="32">
        <f t="shared" si="37"/>
        <v>43195.994444444441</v>
      </c>
      <c r="AB179" s="55" t="str">
        <f t="shared" si="38"/>
        <v>0:11</v>
      </c>
      <c r="AC179" s="10">
        <f t="shared" si="39"/>
        <v>11</v>
      </c>
      <c r="AD179" s="10">
        <f t="shared" si="40"/>
        <v>0</v>
      </c>
      <c r="AE179" s="10">
        <f t="shared" si="41"/>
        <v>0.5</v>
      </c>
      <c r="AF179" s="28" t="str">
        <f t="shared" si="42"/>
        <v>0:30</v>
      </c>
    </row>
    <row r="180" spans="1:32" ht="14.25">
      <c r="A180" s="12">
        <v>43195</v>
      </c>
      <c r="B180" s="26">
        <v>0.31388888888888888</v>
      </c>
      <c r="C180" s="11" t="s">
        <v>65</v>
      </c>
      <c r="D180" s="13">
        <v>43196</v>
      </c>
      <c r="E180" s="27">
        <v>6.9444444444444441E-3</v>
      </c>
      <c r="F180" s="11" t="s">
        <v>65</v>
      </c>
      <c r="G180" s="11" t="s">
        <v>66</v>
      </c>
      <c r="H180" s="7" t="s">
        <v>661</v>
      </c>
      <c r="I180" s="15" t="s">
        <v>662</v>
      </c>
      <c r="J180" s="10" t="s">
        <v>18</v>
      </c>
      <c r="K180" s="10" t="s">
        <v>29</v>
      </c>
      <c r="L180" s="11" t="s">
        <v>22</v>
      </c>
      <c r="M180" s="11" t="s">
        <v>69</v>
      </c>
      <c r="N180" s="33">
        <f t="shared" si="1"/>
        <v>1</v>
      </c>
      <c r="O180" s="11">
        <v>9</v>
      </c>
      <c r="P180" s="11">
        <v>9</v>
      </c>
      <c r="Q180" s="11">
        <v>7057</v>
      </c>
      <c r="R180" s="11">
        <v>7204</v>
      </c>
      <c r="S180" s="11">
        <f t="shared" si="15"/>
        <v>147</v>
      </c>
      <c r="T180" s="11">
        <f t="shared" si="2"/>
        <v>54.165999999999997</v>
      </c>
      <c r="U180" s="35">
        <v>866.66</v>
      </c>
      <c r="V180" s="34">
        <f t="shared" si="33"/>
        <v>418.95</v>
      </c>
      <c r="W180" s="35">
        <f t="shared" si="34"/>
        <v>1339.7760000000001</v>
      </c>
      <c r="X180" s="30">
        <f t="shared" si="35"/>
        <v>43195.313888888886</v>
      </c>
      <c r="Y180" s="30">
        <f t="shared" si="36"/>
        <v>43196.006944444445</v>
      </c>
      <c r="Z180" s="31">
        <v>0.66666666666666663</v>
      </c>
      <c r="AA180" s="32">
        <f t="shared" si="37"/>
        <v>43195.98055555555</v>
      </c>
      <c r="AB180" s="55" t="str">
        <f t="shared" si="38"/>
        <v>0:38</v>
      </c>
      <c r="AC180" s="10">
        <f t="shared" si="39"/>
        <v>38</v>
      </c>
      <c r="AD180" s="10">
        <f t="shared" si="40"/>
        <v>0</v>
      </c>
      <c r="AE180" s="10">
        <f t="shared" si="41"/>
        <v>1</v>
      </c>
      <c r="AF180" s="28" t="str">
        <f t="shared" si="42"/>
        <v>1:00</v>
      </c>
    </row>
    <row r="181" spans="1:32" ht="14.25">
      <c r="A181" s="12">
        <v>43195</v>
      </c>
      <c r="B181" s="26">
        <v>0.32361111111111113</v>
      </c>
      <c r="C181" s="11" t="s">
        <v>65</v>
      </c>
      <c r="D181" s="13">
        <v>43196</v>
      </c>
      <c r="E181" s="27">
        <v>1.2499999999999999E-2</v>
      </c>
      <c r="F181" s="11" t="s">
        <v>65</v>
      </c>
      <c r="G181" s="11" t="s">
        <v>66</v>
      </c>
      <c r="H181" s="7" t="s">
        <v>664</v>
      </c>
      <c r="I181" s="15" t="s">
        <v>665</v>
      </c>
      <c r="J181" s="10" t="s">
        <v>678</v>
      </c>
      <c r="K181" s="10" t="s">
        <v>25</v>
      </c>
      <c r="L181" s="11" t="s">
        <v>26</v>
      </c>
      <c r="M181" s="11" t="s">
        <v>69</v>
      </c>
      <c r="N181" s="33">
        <f t="shared" si="1"/>
        <v>1</v>
      </c>
      <c r="O181" s="11"/>
      <c r="P181" s="11">
        <v>11</v>
      </c>
      <c r="Q181" s="11">
        <v>5582</v>
      </c>
      <c r="R181" s="11">
        <v>5622</v>
      </c>
      <c r="S181" s="11">
        <f t="shared" si="15"/>
        <v>40</v>
      </c>
      <c r="T181" s="11">
        <f t="shared" si="2"/>
        <v>54.165999999999997</v>
      </c>
      <c r="U181" s="35">
        <v>866.66</v>
      </c>
      <c r="V181" s="34">
        <f t="shared" si="33"/>
        <v>114</v>
      </c>
      <c r="W181" s="35">
        <f t="shared" si="34"/>
        <v>1034.826</v>
      </c>
      <c r="X181" s="30">
        <f t="shared" si="35"/>
        <v>43195.323611111111</v>
      </c>
      <c r="Y181" s="30">
        <f t="shared" si="36"/>
        <v>43196.012499999997</v>
      </c>
      <c r="Z181" s="31">
        <v>0.66666666666666663</v>
      </c>
      <c r="AA181" s="32">
        <f t="shared" si="37"/>
        <v>43195.990277777775</v>
      </c>
      <c r="AB181" s="55" t="str">
        <f t="shared" si="38"/>
        <v>0:32</v>
      </c>
      <c r="AC181" s="10">
        <f t="shared" si="39"/>
        <v>32</v>
      </c>
      <c r="AD181" s="10">
        <f t="shared" si="40"/>
        <v>0</v>
      </c>
      <c r="AE181" s="10">
        <f t="shared" si="41"/>
        <v>1</v>
      </c>
      <c r="AF181" s="28" t="str">
        <f t="shared" si="42"/>
        <v>1:00</v>
      </c>
    </row>
    <row r="182" spans="1:32" ht="14.25">
      <c r="A182" s="12">
        <v>43196</v>
      </c>
      <c r="B182" s="26">
        <v>0.31319444444444444</v>
      </c>
      <c r="C182" s="11" t="s">
        <v>65</v>
      </c>
      <c r="D182" s="13">
        <v>43197</v>
      </c>
      <c r="E182" s="27">
        <v>1.7361111111111112E-2</v>
      </c>
      <c r="F182" s="11" t="s">
        <v>65</v>
      </c>
      <c r="G182" s="11" t="s">
        <v>66</v>
      </c>
      <c r="H182" s="7" t="s">
        <v>666</v>
      </c>
      <c r="I182" s="15" t="s">
        <v>667</v>
      </c>
      <c r="J182" s="10" t="s">
        <v>18</v>
      </c>
      <c r="K182" s="10" t="s">
        <v>27</v>
      </c>
      <c r="L182" s="11" t="s">
        <v>19</v>
      </c>
      <c r="M182" s="11" t="s">
        <v>69</v>
      </c>
      <c r="N182" s="33">
        <f t="shared" si="1"/>
        <v>1</v>
      </c>
      <c r="O182" s="11"/>
      <c r="P182" s="11">
        <v>10</v>
      </c>
      <c r="Q182" s="11">
        <v>7973</v>
      </c>
      <c r="R182" s="11">
        <v>8009</v>
      </c>
      <c r="S182" s="11">
        <f t="shared" si="15"/>
        <v>36</v>
      </c>
      <c r="T182" s="11">
        <f t="shared" si="2"/>
        <v>54.165999999999997</v>
      </c>
      <c r="U182" s="35">
        <v>866.66</v>
      </c>
      <c r="V182" s="34">
        <f t="shared" ref="V182" si="43">2.85*S182</f>
        <v>102.60000000000001</v>
      </c>
      <c r="W182" s="35">
        <f t="shared" ref="W182" si="44">SUM(T182:V182)</f>
        <v>1023.426</v>
      </c>
      <c r="X182" s="30">
        <f t="shared" ref="X182" si="45">A182+B182</f>
        <v>43196.313194444447</v>
      </c>
      <c r="Y182" s="30">
        <f t="shared" ref="Y182" si="46">D182+E182</f>
        <v>43197.017361111109</v>
      </c>
      <c r="Z182" s="31">
        <v>0.66666666666666663</v>
      </c>
      <c r="AA182" s="32">
        <f t="shared" ref="AA182" si="47">X182+Z182</f>
        <v>43196.979861111111</v>
      </c>
      <c r="AB182" s="55" t="str">
        <f t="shared" ref="AB182" si="48">TEXT(Y182-AA182,"[h]:mm")</f>
        <v>0:54</v>
      </c>
      <c r="AC182" s="10">
        <f t="shared" ref="AC182" si="49">MINUTE(AB182)</f>
        <v>54</v>
      </c>
      <c r="AD182" s="10">
        <f t="shared" ref="AD182" si="50">HOUR(AB182)</f>
        <v>0</v>
      </c>
      <c r="AE182" s="10">
        <f t="shared" ref="AE182" si="51">IF(AC182&lt;2,AD182,(IF(AND(AC182&gt;=2,AC182&lt;32),0.5,1)+AD182))</f>
        <v>1</v>
      </c>
      <c r="AF182" s="28" t="str">
        <f t="shared" ref="AF182" si="52">TEXT(AE182/24,"[h]:mm")</f>
        <v>1:00</v>
      </c>
    </row>
    <row r="183" spans="1:32" ht="14.25">
      <c r="A183" s="12">
        <v>43196</v>
      </c>
      <c r="B183" s="26">
        <v>0.31458333333333333</v>
      </c>
      <c r="C183" s="11" t="s">
        <v>65</v>
      </c>
      <c r="D183" s="13">
        <v>43197</v>
      </c>
      <c r="E183" s="27">
        <v>9.7222222222222224E-3</v>
      </c>
      <c r="F183" s="11" t="s">
        <v>65</v>
      </c>
      <c r="G183" s="11" t="s">
        <v>66</v>
      </c>
      <c r="H183" s="7" t="s">
        <v>668</v>
      </c>
      <c r="I183" s="15" t="s">
        <v>669</v>
      </c>
      <c r="J183" s="10" t="s">
        <v>18</v>
      </c>
      <c r="K183" s="10" t="s">
        <v>28</v>
      </c>
      <c r="L183" s="11" t="s">
        <v>20</v>
      </c>
      <c r="M183" s="11" t="s">
        <v>69</v>
      </c>
      <c r="N183" s="33">
        <f t="shared" si="1"/>
        <v>1</v>
      </c>
      <c r="O183" s="11">
        <v>11</v>
      </c>
      <c r="P183" s="11">
        <v>11</v>
      </c>
      <c r="Q183" s="11">
        <v>7904</v>
      </c>
      <c r="R183" s="11">
        <v>8051</v>
      </c>
      <c r="S183" s="11">
        <f t="shared" si="15"/>
        <v>147</v>
      </c>
      <c r="T183" s="11">
        <f t="shared" si="2"/>
        <v>54.165999999999997</v>
      </c>
      <c r="U183" s="35">
        <v>866.66</v>
      </c>
      <c r="V183" s="34">
        <f t="shared" ref="V183:V187" si="53">2.85*S183</f>
        <v>418.95</v>
      </c>
      <c r="W183" s="35">
        <f t="shared" ref="W183:W187" si="54">SUM(T183:V183)</f>
        <v>1339.7760000000001</v>
      </c>
      <c r="X183" s="30">
        <f t="shared" ref="X183:X187" si="55">A183+B183</f>
        <v>43196.314583333333</v>
      </c>
      <c r="Y183" s="30">
        <f t="shared" ref="Y183:Y187" si="56">D183+E183</f>
        <v>43197.009722222225</v>
      </c>
      <c r="Z183" s="31">
        <v>0.66666666666666663</v>
      </c>
      <c r="AA183" s="32">
        <f t="shared" ref="AA183:AA186" si="57">X183+Z183</f>
        <v>43196.981249999997</v>
      </c>
      <c r="AB183" s="55" t="str">
        <f t="shared" ref="AB183:AB186" si="58">TEXT(Y183-AA183,"[h]:mm")</f>
        <v>0:41</v>
      </c>
      <c r="AC183" s="10">
        <f t="shared" ref="AC183:AC186" si="59">MINUTE(AB183)</f>
        <v>41</v>
      </c>
      <c r="AD183" s="10">
        <f t="shared" ref="AD183:AD186" si="60">HOUR(AB183)</f>
        <v>0</v>
      </c>
      <c r="AE183" s="10">
        <f t="shared" ref="AE183:AE186" si="61">IF(AC183&lt;2,AD183,(IF(AND(AC183&gt;=2,AC183&lt;32),0.5,1)+AD183))</f>
        <v>1</v>
      </c>
      <c r="AF183" s="28" t="str">
        <f t="shared" ref="AF183:AF186" si="62">TEXT(AE183/24,"[h]:mm")</f>
        <v>1:00</v>
      </c>
    </row>
    <row r="184" spans="1:32" ht="14.25">
      <c r="A184" s="12">
        <v>43196</v>
      </c>
      <c r="B184" s="26">
        <v>0.31319444444444444</v>
      </c>
      <c r="C184" s="11" t="s">
        <v>65</v>
      </c>
      <c r="D184" s="13">
        <v>43197</v>
      </c>
      <c r="E184" s="27">
        <v>2.1527777777777781E-2</v>
      </c>
      <c r="F184" s="11" t="s">
        <v>65</v>
      </c>
      <c r="G184" s="11" t="s">
        <v>66</v>
      </c>
      <c r="H184" s="7" t="s">
        <v>670</v>
      </c>
      <c r="I184" s="15" t="s">
        <v>671</v>
      </c>
      <c r="J184" s="10" t="s">
        <v>18</v>
      </c>
      <c r="K184" s="10" t="s">
        <v>24</v>
      </c>
      <c r="L184" s="11" t="s">
        <v>21</v>
      </c>
      <c r="M184" s="11" t="s">
        <v>69</v>
      </c>
      <c r="N184" s="33">
        <f t="shared" si="1"/>
        <v>1</v>
      </c>
      <c r="O184" s="11">
        <v>1</v>
      </c>
      <c r="P184" s="11">
        <v>6</v>
      </c>
      <c r="Q184" s="11">
        <v>5649</v>
      </c>
      <c r="R184" s="11">
        <v>5684</v>
      </c>
      <c r="S184" s="11">
        <f t="shared" si="15"/>
        <v>35</v>
      </c>
      <c r="T184" s="11">
        <f t="shared" si="2"/>
        <v>54.165999999999997</v>
      </c>
      <c r="U184" s="35">
        <v>866.66</v>
      </c>
      <c r="V184" s="34">
        <f t="shared" si="53"/>
        <v>99.75</v>
      </c>
      <c r="W184" s="35">
        <f t="shared" si="54"/>
        <v>1020.576</v>
      </c>
      <c r="X184" s="30">
        <f t="shared" si="55"/>
        <v>43196.313194444447</v>
      </c>
      <c r="Y184" s="30">
        <f t="shared" si="56"/>
        <v>43197.021527777775</v>
      </c>
      <c r="Z184" s="31">
        <v>0.66666666666666663</v>
      </c>
      <c r="AA184" s="32">
        <f t="shared" si="57"/>
        <v>43196.979861111111</v>
      </c>
      <c r="AB184" s="55" t="str">
        <f t="shared" si="58"/>
        <v>1:00</v>
      </c>
      <c r="AC184" s="10">
        <f t="shared" si="59"/>
        <v>0</v>
      </c>
      <c r="AD184" s="10">
        <f t="shared" si="60"/>
        <v>1</v>
      </c>
      <c r="AE184" s="10">
        <f t="shared" si="61"/>
        <v>1</v>
      </c>
      <c r="AF184" s="28" t="str">
        <f t="shared" si="62"/>
        <v>1:00</v>
      </c>
    </row>
    <row r="185" spans="1:32" ht="14.25">
      <c r="A185" s="12">
        <v>43196</v>
      </c>
      <c r="B185" s="26">
        <v>0.31597222222222221</v>
      </c>
      <c r="C185" s="11" t="s">
        <v>65</v>
      </c>
      <c r="D185" s="13">
        <v>43197</v>
      </c>
      <c r="E185" s="27">
        <v>1.7361111111111112E-2</v>
      </c>
      <c r="F185" s="11" t="s">
        <v>65</v>
      </c>
      <c r="G185" s="11" t="s">
        <v>66</v>
      </c>
      <c r="H185" s="7" t="s">
        <v>673</v>
      </c>
      <c r="I185" s="15" t="s">
        <v>674</v>
      </c>
      <c r="J185" s="10" t="s">
        <v>18</v>
      </c>
      <c r="K185" s="10" t="s">
        <v>29</v>
      </c>
      <c r="L185" s="11" t="s">
        <v>22</v>
      </c>
      <c r="M185" s="11" t="s">
        <v>69</v>
      </c>
      <c r="N185" s="33">
        <f t="shared" si="1"/>
        <v>1</v>
      </c>
      <c r="O185" s="11"/>
      <c r="P185" s="11">
        <v>7</v>
      </c>
      <c r="Q185" s="11">
        <v>7204</v>
      </c>
      <c r="R185" s="11">
        <v>7220</v>
      </c>
      <c r="S185" s="11">
        <f t="shared" si="15"/>
        <v>16</v>
      </c>
      <c r="T185" s="11">
        <f t="shared" si="2"/>
        <v>54.165999999999997</v>
      </c>
      <c r="U185" s="35">
        <v>866.66</v>
      </c>
      <c r="V185" s="34">
        <f t="shared" si="53"/>
        <v>45.6</v>
      </c>
      <c r="W185" s="35">
        <f t="shared" si="54"/>
        <v>966.42600000000004</v>
      </c>
      <c r="X185" s="30">
        <f t="shared" si="55"/>
        <v>43196.315972222219</v>
      </c>
      <c r="Y185" s="30">
        <f t="shared" si="56"/>
        <v>43197.017361111109</v>
      </c>
      <c r="Z185" s="31">
        <v>0.66666666666666663</v>
      </c>
      <c r="AA185" s="32">
        <f t="shared" si="57"/>
        <v>43196.982638888883</v>
      </c>
      <c r="AB185" s="55" t="str">
        <f t="shared" si="58"/>
        <v>0:50</v>
      </c>
      <c r="AC185" s="10">
        <f t="shared" si="59"/>
        <v>50</v>
      </c>
      <c r="AD185" s="10">
        <f t="shared" si="60"/>
        <v>0</v>
      </c>
      <c r="AE185" s="10">
        <f t="shared" si="61"/>
        <v>1</v>
      </c>
      <c r="AF185" s="28" t="str">
        <f t="shared" si="62"/>
        <v>1:00</v>
      </c>
    </row>
    <row r="186" spans="1:32" ht="14.25">
      <c r="A186" s="12">
        <v>43196</v>
      </c>
      <c r="B186" s="26">
        <v>0.32500000000000001</v>
      </c>
      <c r="C186" s="11" t="s">
        <v>65</v>
      </c>
      <c r="D186" s="12">
        <v>43196</v>
      </c>
      <c r="E186" s="27">
        <v>0.99375000000000002</v>
      </c>
      <c r="F186" s="11" t="s">
        <v>65</v>
      </c>
      <c r="G186" s="11" t="s">
        <v>66</v>
      </c>
      <c r="H186" s="7" t="s">
        <v>676</v>
      </c>
      <c r="I186" s="15" t="s">
        <v>677</v>
      </c>
      <c r="J186" s="10" t="s">
        <v>678</v>
      </c>
      <c r="K186" s="10" t="s">
        <v>25</v>
      </c>
      <c r="L186" s="11" t="s">
        <v>26</v>
      </c>
      <c r="M186" s="11" t="s">
        <v>69</v>
      </c>
      <c r="N186" s="33">
        <f t="shared" si="1"/>
        <v>0.5</v>
      </c>
      <c r="O186" s="11"/>
      <c r="P186" s="11">
        <v>6</v>
      </c>
      <c r="Q186" s="11">
        <v>5622</v>
      </c>
      <c r="R186" s="11">
        <v>5641</v>
      </c>
      <c r="S186" s="11">
        <f t="shared" si="15"/>
        <v>19</v>
      </c>
      <c r="T186" s="11">
        <f t="shared" si="2"/>
        <v>27.082999999999998</v>
      </c>
      <c r="U186" s="35">
        <v>866.66</v>
      </c>
      <c r="V186" s="34">
        <f t="shared" si="53"/>
        <v>54.15</v>
      </c>
      <c r="W186" s="35">
        <f t="shared" si="54"/>
        <v>947.89299999999992</v>
      </c>
      <c r="X186" s="30">
        <f t="shared" si="55"/>
        <v>43196.324999999997</v>
      </c>
      <c r="Y186" s="30">
        <f t="shared" si="56"/>
        <v>43196.993750000001</v>
      </c>
      <c r="Z186" s="31">
        <v>0.66666666666666663</v>
      </c>
      <c r="AA186" s="32">
        <f t="shared" si="57"/>
        <v>43196.991666666661</v>
      </c>
      <c r="AB186" s="55" t="str">
        <f t="shared" si="58"/>
        <v>0:03</v>
      </c>
      <c r="AC186" s="10">
        <f t="shared" si="59"/>
        <v>3</v>
      </c>
      <c r="AD186" s="10">
        <f t="shared" si="60"/>
        <v>0</v>
      </c>
      <c r="AE186" s="10">
        <f t="shared" si="61"/>
        <v>0.5</v>
      </c>
      <c r="AF186" s="28" t="str">
        <f t="shared" si="62"/>
        <v>0:30</v>
      </c>
    </row>
    <row r="187" spans="1:32" ht="14.25">
      <c r="A187" s="12">
        <v>43197</v>
      </c>
      <c r="B187" s="26">
        <v>0.31319444444444444</v>
      </c>
      <c r="C187" s="11" t="s">
        <v>65</v>
      </c>
      <c r="D187" s="13">
        <v>43198</v>
      </c>
      <c r="E187" s="27">
        <v>1.8749999999999999E-2</v>
      </c>
      <c r="F187" s="11" t="s">
        <v>65</v>
      </c>
      <c r="G187" s="11" t="s">
        <v>66</v>
      </c>
      <c r="H187" s="7" t="s">
        <v>683</v>
      </c>
      <c r="I187" s="15" t="s">
        <v>684</v>
      </c>
      <c r="J187" s="10" t="s">
        <v>652</v>
      </c>
      <c r="K187" s="10" t="s">
        <v>27</v>
      </c>
      <c r="L187" s="11" t="s">
        <v>19</v>
      </c>
      <c r="M187" s="11" t="s">
        <v>69</v>
      </c>
      <c r="N187" s="33">
        <f t="shared" si="1"/>
        <v>1</v>
      </c>
      <c r="O187" s="11">
        <v>1</v>
      </c>
      <c r="P187" s="11">
        <v>6</v>
      </c>
      <c r="Q187" s="11">
        <v>8009</v>
      </c>
      <c r="R187" s="11">
        <v>8047</v>
      </c>
      <c r="S187" s="11">
        <f t="shared" si="15"/>
        <v>38</v>
      </c>
      <c r="T187" s="11">
        <f t="shared" si="2"/>
        <v>54.165999999999997</v>
      </c>
      <c r="U187" s="35">
        <v>866.66</v>
      </c>
      <c r="V187" s="34">
        <f t="shared" si="53"/>
        <v>108.3</v>
      </c>
      <c r="W187" s="35">
        <f t="shared" si="54"/>
        <v>1029.126</v>
      </c>
      <c r="X187" s="30">
        <f t="shared" si="55"/>
        <v>43197.313194444447</v>
      </c>
      <c r="Y187" s="30">
        <f t="shared" si="56"/>
        <v>43198.018750000003</v>
      </c>
      <c r="Z187" s="31">
        <v>0.66666666666666663</v>
      </c>
      <c r="AA187" s="32">
        <f t="shared" ref="AA187" si="63">X187+Z187</f>
        <v>43197.979861111111</v>
      </c>
      <c r="AB187" s="55" t="str">
        <f t="shared" ref="AB187" si="64">TEXT(Y187-AA187,"[h]:mm")</f>
        <v>0:56</v>
      </c>
      <c r="AC187" s="10">
        <f t="shared" ref="AC187" si="65">MINUTE(AB187)</f>
        <v>56</v>
      </c>
      <c r="AD187" s="10">
        <f t="shared" ref="AD187" si="66">HOUR(AB187)</f>
        <v>0</v>
      </c>
      <c r="AE187" s="10">
        <f t="shared" ref="AE187" si="67">IF(AC187&lt;2,AD187,(IF(AND(AC187&gt;=2,AC187&lt;32),0.5,1)+AD187))</f>
        <v>1</v>
      </c>
      <c r="AF187" s="28" t="str">
        <f t="shared" ref="AF187" si="68">TEXT(AE187/24,"[h]:mm")</f>
        <v>1:00</v>
      </c>
    </row>
    <row r="188" spans="1:32" ht="14.25">
      <c r="A188" s="12">
        <v>43197</v>
      </c>
      <c r="B188" s="26">
        <v>0.31527777777777777</v>
      </c>
      <c r="C188" s="11" t="s">
        <v>65</v>
      </c>
      <c r="D188" s="13">
        <v>43198</v>
      </c>
      <c r="E188" s="27">
        <v>9.7222222222222224E-3</v>
      </c>
      <c r="F188" s="11" t="s">
        <v>65</v>
      </c>
      <c r="G188" s="11" t="s">
        <v>66</v>
      </c>
      <c r="H188" s="7" t="s">
        <v>689</v>
      </c>
      <c r="I188" s="15" t="s">
        <v>690</v>
      </c>
      <c r="J188" s="10" t="s">
        <v>652</v>
      </c>
      <c r="K188" s="10" t="s">
        <v>28</v>
      </c>
      <c r="L188" s="11" t="s">
        <v>20</v>
      </c>
      <c r="M188" s="11" t="s">
        <v>69</v>
      </c>
      <c r="N188" s="33">
        <f t="shared" si="1"/>
        <v>1</v>
      </c>
      <c r="O188" s="11">
        <v>3</v>
      </c>
      <c r="P188" s="11">
        <v>9</v>
      </c>
      <c r="Q188" s="11">
        <v>8051</v>
      </c>
      <c r="R188" s="11">
        <v>8108</v>
      </c>
      <c r="S188" s="11">
        <f t="shared" si="15"/>
        <v>57</v>
      </c>
      <c r="T188" s="11">
        <f t="shared" si="2"/>
        <v>54.165999999999997</v>
      </c>
      <c r="U188" s="35">
        <v>866.66</v>
      </c>
      <c r="V188" s="34">
        <f t="shared" ref="V188:V191" si="69">2.85*S188</f>
        <v>162.45000000000002</v>
      </c>
      <c r="W188" s="35">
        <f t="shared" ref="W188:W191" si="70">SUM(T188:V188)</f>
        <v>1083.2760000000001</v>
      </c>
      <c r="X188" s="30">
        <f t="shared" ref="X188:X191" si="71">A188+B188</f>
        <v>43197.31527777778</v>
      </c>
      <c r="Y188" s="30">
        <f t="shared" ref="Y188:Y191" si="72">D188+E188</f>
        <v>43198.009722222225</v>
      </c>
      <c r="Z188" s="31">
        <v>0.66666666666666663</v>
      </c>
      <c r="AA188" s="32">
        <f t="shared" ref="AA188:AA191" si="73">X188+Z188</f>
        <v>43197.981944444444</v>
      </c>
      <c r="AB188" s="55" t="str">
        <f t="shared" ref="AB188:AB191" si="74">TEXT(Y188-AA188,"[h]:mm")</f>
        <v>0:40</v>
      </c>
      <c r="AC188" s="10">
        <f t="shared" ref="AC188:AC191" si="75">MINUTE(AB188)</f>
        <v>40</v>
      </c>
      <c r="AD188" s="10">
        <f t="shared" ref="AD188:AD191" si="76">HOUR(AB188)</f>
        <v>0</v>
      </c>
      <c r="AE188" s="10">
        <f t="shared" ref="AE188:AE191" si="77">IF(AC188&lt;2,AD188,(IF(AND(AC188&gt;=2,AC188&lt;32),0.5,1)+AD188))</f>
        <v>1</v>
      </c>
      <c r="AF188" s="28" t="str">
        <f t="shared" ref="AF188:AF191" si="78">TEXT(AE188/24,"[h]:mm")</f>
        <v>1:00</v>
      </c>
    </row>
    <row r="189" spans="1:32" ht="14.25">
      <c r="A189" s="12">
        <v>43197</v>
      </c>
      <c r="B189" s="26">
        <v>0.3125</v>
      </c>
      <c r="C189" s="11" t="s">
        <v>65</v>
      </c>
      <c r="D189" s="13">
        <v>43197</v>
      </c>
      <c r="E189" s="27">
        <v>0.99097222222222225</v>
      </c>
      <c r="F189" s="11" t="s">
        <v>65</v>
      </c>
      <c r="G189" s="11" t="s">
        <v>66</v>
      </c>
      <c r="H189" s="7" t="s">
        <v>691</v>
      </c>
      <c r="I189" s="15" t="s">
        <v>692</v>
      </c>
      <c r="J189" s="10" t="s">
        <v>652</v>
      </c>
      <c r="K189" s="10" t="s">
        <v>24</v>
      </c>
      <c r="L189" s="11" t="s">
        <v>23</v>
      </c>
      <c r="M189" s="11" t="s">
        <v>69</v>
      </c>
      <c r="N189" s="33">
        <f t="shared" si="1"/>
        <v>0.5</v>
      </c>
      <c r="O189" s="11">
        <v>8</v>
      </c>
      <c r="P189" s="11">
        <v>9</v>
      </c>
      <c r="Q189" s="11">
        <v>5684</v>
      </c>
      <c r="R189" s="11">
        <v>5829</v>
      </c>
      <c r="S189" s="11">
        <f t="shared" si="15"/>
        <v>145</v>
      </c>
      <c r="T189" s="11">
        <f t="shared" si="2"/>
        <v>27.082999999999998</v>
      </c>
      <c r="U189" s="35">
        <v>866.66</v>
      </c>
      <c r="V189" s="34">
        <f t="shared" si="69"/>
        <v>413.25</v>
      </c>
      <c r="W189" s="35">
        <f t="shared" si="70"/>
        <v>1306.9929999999999</v>
      </c>
      <c r="X189" s="30">
        <f t="shared" si="71"/>
        <v>43197.3125</v>
      </c>
      <c r="Y189" s="30">
        <f t="shared" si="72"/>
        <v>43197.990972222222</v>
      </c>
      <c r="Z189" s="31">
        <v>0.66666666666666663</v>
      </c>
      <c r="AA189" s="32">
        <f t="shared" si="73"/>
        <v>43197.979166666664</v>
      </c>
      <c r="AB189" s="55" t="str">
        <f t="shared" si="74"/>
        <v>0:17</v>
      </c>
      <c r="AC189" s="10">
        <f t="shared" si="75"/>
        <v>17</v>
      </c>
      <c r="AD189" s="10">
        <f t="shared" si="76"/>
        <v>0</v>
      </c>
      <c r="AE189" s="10">
        <f t="shared" si="77"/>
        <v>0.5</v>
      </c>
      <c r="AF189" s="28" t="str">
        <f t="shared" si="78"/>
        <v>0:30</v>
      </c>
    </row>
    <row r="190" spans="1:32" ht="14.25">
      <c r="A190" s="12">
        <v>43197</v>
      </c>
      <c r="B190" s="26">
        <v>0.31111111111111112</v>
      </c>
      <c r="C190" s="11" t="s">
        <v>65</v>
      </c>
      <c r="D190" s="13">
        <v>43198</v>
      </c>
      <c r="E190" s="27">
        <v>1.1805555555555555E-2</v>
      </c>
      <c r="F190" s="11" t="s">
        <v>65</v>
      </c>
      <c r="G190" s="11" t="s">
        <v>66</v>
      </c>
      <c r="H190" s="7" t="s">
        <v>695</v>
      </c>
      <c r="I190" s="15" t="s">
        <v>696</v>
      </c>
      <c r="J190" s="10" t="s">
        <v>652</v>
      </c>
      <c r="K190" s="10" t="s">
        <v>29</v>
      </c>
      <c r="L190" s="11" t="s">
        <v>22</v>
      </c>
      <c r="M190" s="11" t="s">
        <v>69</v>
      </c>
      <c r="N190" s="33">
        <f t="shared" si="1"/>
        <v>1</v>
      </c>
      <c r="O190" s="11"/>
      <c r="P190" s="11">
        <v>12</v>
      </c>
      <c r="Q190" s="11">
        <v>7221</v>
      </c>
      <c r="R190" s="11">
        <v>7259</v>
      </c>
      <c r="S190" s="11">
        <f t="shared" si="15"/>
        <v>38</v>
      </c>
      <c r="T190" s="11">
        <f t="shared" si="2"/>
        <v>54.165999999999997</v>
      </c>
      <c r="U190" s="35">
        <v>866.66</v>
      </c>
      <c r="V190" s="34">
        <f t="shared" si="69"/>
        <v>108.3</v>
      </c>
      <c r="W190" s="35">
        <f t="shared" si="70"/>
        <v>1029.126</v>
      </c>
      <c r="X190" s="30">
        <f t="shared" si="71"/>
        <v>43197.311111111114</v>
      </c>
      <c r="Y190" s="30">
        <f t="shared" si="72"/>
        <v>43198.011805555558</v>
      </c>
      <c r="Z190" s="31">
        <v>0.66666666666666663</v>
      </c>
      <c r="AA190" s="32">
        <f t="shared" si="73"/>
        <v>43197.977777777778</v>
      </c>
      <c r="AB190" s="55" t="str">
        <f t="shared" si="74"/>
        <v>0:49</v>
      </c>
      <c r="AC190" s="10">
        <f t="shared" si="75"/>
        <v>49</v>
      </c>
      <c r="AD190" s="10">
        <f t="shared" si="76"/>
        <v>0</v>
      </c>
      <c r="AE190" s="10">
        <f t="shared" si="77"/>
        <v>1</v>
      </c>
      <c r="AF190" s="28" t="str">
        <f t="shared" si="78"/>
        <v>1:00</v>
      </c>
    </row>
    <row r="191" spans="1:32" ht="14.25">
      <c r="A191" s="12">
        <v>43197</v>
      </c>
      <c r="B191" s="26">
        <v>0.31944444444444448</v>
      </c>
      <c r="C191" s="11" t="s">
        <v>65</v>
      </c>
      <c r="D191" s="13">
        <v>43198</v>
      </c>
      <c r="E191" s="27">
        <v>2.7777777777777779E-3</v>
      </c>
      <c r="F191" s="11" t="s">
        <v>65</v>
      </c>
      <c r="G191" s="11" t="s">
        <v>66</v>
      </c>
      <c r="H191" s="7" t="s">
        <v>698</v>
      </c>
      <c r="I191" s="15" t="s">
        <v>699</v>
      </c>
      <c r="J191" s="10" t="s">
        <v>652</v>
      </c>
      <c r="K191" s="10" t="s">
        <v>25</v>
      </c>
      <c r="L191" s="11" t="s">
        <v>26</v>
      </c>
      <c r="M191" s="11" t="s">
        <v>69</v>
      </c>
      <c r="N191" s="33">
        <f t="shared" si="1"/>
        <v>0.5</v>
      </c>
      <c r="O191" s="11"/>
      <c r="P191" s="11">
        <v>6</v>
      </c>
      <c r="Q191" s="11">
        <v>5641</v>
      </c>
      <c r="R191" s="11">
        <v>5658</v>
      </c>
      <c r="S191" s="11">
        <f t="shared" si="15"/>
        <v>17</v>
      </c>
      <c r="T191" s="11">
        <f t="shared" si="2"/>
        <v>27.082999999999998</v>
      </c>
      <c r="U191" s="35">
        <v>866.66</v>
      </c>
      <c r="V191" s="34">
        <f t="shared" si="69"/>
        <v>48.45</v>
      </c>
      <c r="W191" s="35">
        <f t="shared" si="70"/>
        <v>942.19299999999998</v>
      </c>
      <c r="X191" s="30">
        <f t="shared" si="71"/>
        <v>43197.319444444445</v>
      </c>
      <c r="Y191" s="30">
        <f t="shared" si="72"/>
        <v>43198.00277777778</v>
      </c>
      <c r="Z191" s="31">
        <v>0.66666666666666663</v>
      </c>
      <c r="AA191" s="32">
        <f t="shared" si="73"/>
        <v>43197.986111111109</v>
      </c>
      <c r="AB191" s="55" t="str">
        <f t="shared" si="74"/>
        <v>0:24</v>
      </c>
      <c r="AC191" s="10">
        <f t="shared" si="75"/>
        <v>24</v>
      </c>
      <c r="AD191" s="10">
        <f t="shared" si="76"/>
        <v>0</v>
      </c>
      <c r="AE191" s="10">
        <f t="shared" si="77"/>
        <v>0.5</v>
      </c>
      <c r="AF191" s="28" t="str">
        <f t="shared" si="78"/>
        <v>0:30</v>
      </c>
    </row>
    <row r="192" spans="1:32" ht="14.25">
      <c r="A192" s="12">
        <v>43198</v>
      </c>
      <c r="B192" s="26">
        <v>0.31736111111111115</v>
      </c>
      <c r="C192" s="11" t="s">
        <v>65</v>
      </c>
      <c r="D192" s="13">
        <v>43199</v>
      </c>
      <c r="E192" s="27">
        <v>3.125E-2</v>
      </c>
      <c r="F192" s="11" t="s">
        <v>65</v>
      </c>
      <c r="G192" s="11" t="s">
        <v>66</v>
      </c>
      <c r="H192" s="7" t="s">
        <v>700</v>
      </c>
      <c r="I192" s="15" t="s">
        <v>701</v>
      </c>
      <c r="J192" s="10" t="s">
        <v>652</v>
      </c>
      <c r="K192" s="10" t="s">
        <v>27</v>
      </c>
      <c r="L192" s="11" t="s">
        <v>19</v>
      </c>
      <c r="M192" s="11" t="s">
        <v>69</v>
      </c>
      <c r="N192" s="33">
        <f t="shared" si="1"/>
        <v>1.5</v>
      </c>
      <c r="O192" s="11"/>
      <c r="P192" s="11">
        <v>9</v>
      </c>
      <c r="Q192" s="11">
        <v>8047</v>
      </c>
      <c r="R192" s="11">
        <v>8066</v>
      </c>
      <c r="S192" s="11">
        <f t="shared" si="15"/>
        <v>19</v>
      </c>
      <c r="T192" s="11">
        <f t="shared" si="2"/>
        <v>81.248999999999995</v>
      </c>
      <c r="U192" s="35">
        <v>866.66</v>
      </c>
      <c r="V192" s="34">
        <f t="shared" ref="V192:V196" si="79">2.85*S192</f>
        <v>54.15</v>
      </c>
      <c r="W192" s="35">
        <f t="shared" ref="W192:W196" si="80">SUM(T192:V192)</f>
        <v>1002.059</v>
      </c>
      <c r="X192" s="30">
        <f t="shared" ref="X192:X196" si="81">A192+B192</f>
        <v>43198.317361111112</v>
      </c>
      <c r="Y192" s="30">
        <f t="shared" ref="Y192:Y196" si="82">D192+E192</f>
        <v>43199.03125</v>
      </c>
      <c r="Z192" s="31">
        <v>0.66666666666666663</v>
      </c>
      <c r="AA192" s="32">
        <f t="shared" ref="AA192:AA196" si="83">X192+Z192</f>
        <v>43198.984027777777</v>
      </c>
      <c r="AB192" s="55" t="str">
        <f t="shared" ref="AB192:AB196" si="84">TEXT(Y192-AA192,"[h]:mm")</f>
        <v>1:08</v>
      </c>
      <c r="AC192" s="10">
        <f t="shared" ref="AC192:AC196" si="85">MINUTE(AB192)</f>
        <v>8</v>
      </c>
      <c r="AD192" s="10">
        <f t="shared" ref="AD192:AD196" si="86">HOUR(AB192)</f>
        <v>1</v>
      </c>
      <c r="AE192" s="10">
        <f t="shared" ref="AE192:AE196" si="87">IF(AC192&lt;2,AD192,(IF(AND(AC192&gt;=2,AC192&lt;32),0.5,1)+AD192))</f>
        <v>1.5</v>
      </c>
      <c r="AF192" s="28" t="str">
        <f t="shared" ref="AF192:AF196" si="88">TEXT(AE192/24,"[h]:mm")</f>
        <v>1:30</v>
      </c>
    </row>
    <row r="193" spans="1:32" ht="14.25">
      <c r="A193" s="12">
        <v>43198</v>
      </c>
      <c r="B193" s="26">
        <v>0.31180555555555556</v>
      </c>
      <c r="C193" s="11" t="s">
        <v>65</v>
      </c>
      <c r="D193" s="13">
        <v>43199</v>
      </c>
      <c r="E193" s="27">
        <v>1.9444444444444445E-2</v>
      </c>
      <c r="F193" s="11" t="s">
        <v>65</v>
      </c>
      <c r="G193" s="11" t="s">
        <v>66</v>
      </c>
      <c r="H193" s="7" t="s">
        <v>706</v>
      </c>
      <c r="I193" s="15" t="s">
        <v>707</v>
      </c>
      <c r="J193" s="10" t="s">
        <v>652</v>
      </c>
      <c r="K193" s="10" t="s">
        <v>28</v>
      </c>
      <c r="L193" s="11" t="s">
        <v>20</v>
      </c>
      <c r="M193" s="11" t="s">
        <v>69</v>
      </c>
      <c r="N193" s="33">
        <f t="shared" si="1"/>
        <v>1</v>
      </c>
      <c r="O193" s="11"/>
      <c r="P193" s="11">
        <v>14</v>
      </c>
      <c r="Q193" s="11">
        <v>8108</v>
      </c>
      <c r="R193" s="11">
        <v>8144</v>
      </c>
      <c r="S193" s="11">
        <f t="shared" si="15"/>
        <v>36</v>
      </c>
      <c r="T193" s="11">
        <f t="shared" si="2"/>
        <v>54.165999999999997</v>
      </c>
      <c r="U193" s="35">
        <v>866.66</v>
      </c>
      <c r="V193" s="34">
        <f t="shared" si="79"/>
        <v>102.60000000000001</v>
      </c>
      <c r="W193" s="35">
        <f t="shared" si="80"/>
        <v>1023.426</v>
      </c>
      <c r="X193" s="30">
        <f t="shared" si="81"/>
        <v>43198.311805555553</v>
      </c>
      <c r="Y193" s="30">
        <f t="shared" si="82"/>
        <v>43199.019444444442</v>
      </c>
      <c r="Z193" s="31">
        <v>0.66666666666666663</v>
      </c>
      <c r="AA193" s="32">
        <f t="shared" si="83"/>
        <v>43198.978472222218</v>
      </c>
      <c r="AB193" s="55" t="str">
        <f t="shared" si="84"/>
        <v>0:59</v>
      </c>
      <c r="AC193" s="10">
        <f t="shared" si="85"/>
        <v>59</v>
      </c>
      <c r="AD193" s="10">
        <f t="shared" si="86"/>
        <v>0</v>
      </c>
      <c r="AE193" s="10">
        <f t="shared" si="87"/>
        <v>1</v>
      </c>
      <c r="AF193" s="28" t="str">
        <f t="shared" si="88"/>
        <v>1:00</v>
      </c>
    </row>
    <row r="194" spans="1:32" ht="14.25">
      <c r="A194" s="12">
        <v>43198</v>
      </c>
      <c r="B194" s="26">
        <v>0.31597222222222221</v>
      </c>
      <c r="C194" s="11" t="s">
        <v>65</v>
      </c>
      <c r="D194" s="13">
        <v>43199</v>
      </c>
      <c r="E194" s="27">
        <v>2.1527777777777781E-2</v>
      </c>
      <c r="F194" s="11" t="s">
        <v>65</v>
      </c>
      <c r="G194" s="11" t="s">
        <v>66</v>
      </c>
      <c r="H194" s="7" t="s">
        <v>708</v>
      </c>
      <c r="I194" s="15" t="s">
        <v>709</v>
      </c>
      <c r="J194" s="10" t="s">
        <v>652</v>
      </c>
      <c r="K194" s="10" t="s">
        <v>24</v>
      </c>
      <c r="L194" s="11" t="s">
        <v>23</v>
      </c>
      <c r="M194" s="11" t="s">
        <v>69</v>
      </c>
      <c r="N194" s="33">
        <f t="shared" si="1"/>
        <v>1</v>
      </c>
      <c r="O194" s="11">
        <v>5</v>
      </c>
      <c r="P194" s="11">
        <v>12</v>
      </c>
      <c r="Q194" s="11">
        <v>5829</v>
      </c>
      <c r="R194" s="11">
        <v>5944</v>
      </c>
      <c r="S194" s="11">
        <f t="shared" si="15"/>
        <v>115</v>
      </c>
      <c r="T194" s="11">
        <f t="shared" si="2"/>
        <v>54.165999999999997</v>
      </c>
      <c r="U194" s="35">
        <v>866.66</v>
      </c>
      <c r="V194" s="34">
        <f t="shared" si="79"/>
        <v>327.75</v>
      </c>
      <c r="W194" s="35">
        <f t="shared" si="80"/>
        <v>1248.576</v>
      </c>
      <c r="X194" s="30">
        <f t="shared" si="81"/>
        <v>43198.315972222219</v>
      </c>
      <c r="Y194" s="30">
        <f t="shared" si="82"/>
        <v>43199.021527777775</v>
      </c>
      <c r="Z194" s="31">
        <v>0.66666666666666663</v>
      </c>
      <c r="AA194" s="32">
        <f t="shared" si="83"/>
        <v>43198.982638888883</v>
      </c>
      <c r="AB194" s="55" t="str">
        <f t="shared" si="84"/>
        <v>0:56</v>
      </c>
      <c r="AC194" s="10">
        <f t="shared" si="85"/>
        <v>56</v>
      </c>
      <c r="AD194" s="10">
        <f t="shared" si="86"/>
        <v>0</v>
      </c>
      <c r="AE194" s="10">
        <f t="shared" si="87"/>
        <v>1</v>
      </c>
      <c r="AF194" s="28" t="str">
        <f t="shared" si="88"/>
        <v>1:00</v>
      </c>
    </row>
    <row r="195" spans="1:32" ht="14.25">
      <c r="A195" s="12">
        <v>43198</v>
      </c>
      <c r="B195" s="26">
        <v>0.31388888888888888</v>
      </c>
      <c r="C195" s="11" t="s">
        <v>65</v>
      </c>
      <c r="D195" s="13">
        <v>43198</v>
      </c>
      <c r="E195" s="27">
        <v>0.99583333333333324</v>
      </c>
      <c r="F195" s="11" t="s">
        <v>65</v>
      </c>
      <c r="G195" s="11" t="s">
        <v>66</v>
      </c>
      <c r="H195" s="7" t="s">
        <v>711</v>
      </c>
      <c r="I195" s="15" t="s">
        <v>712</v>
      </c>
      <c r="J195" s="10" t="s">
        <v>652</v>
      </c>
      <c r="K195" s="10" t="s">
        <v>29</v>
      </c>
      <c r="L195" s="11" t="s">
        <v>22</v>
      </c>
      <c r="M195" s="11" t="s">
        <v>69</v>
      </c>
      <c r="N195" s="33">
        <f t="shared" si="1"/>
        <v>0.5</v>
      </c>
      <c r="O195" s="11"/>
      <c r="P195" s="11">
        <v>7</v>
      </c>
      <c r="Q195" s="11">
        <v>7259</v>
      </c>
      <c r="R195" s="11">
        <v>7281</v>
      </c>
      <c r="S195" s="11">
        <f t="shared" si="15"/>
        <v>22</v>
      </c>
      <c r="T195" s="11">
        <f t="shared" si="2"/>
        <v>27.082999999999998</v>
      </c>
      <c r="U195" s="35">
        <v>866.66</v>
      </c>
      <c r="V195" s="34">
        <f t="shared" si="79"/>
        <v>62.7</v>
      </c>
      <c r="W195" s="35">
        <f t="shared" si="80"/>
        <v>956.44299999999998</v>
      </c>
      <c r="X195" s="30">
        <f t="shared" si="81"/>
        <v>43198.313888888886</v>
      </c>
      <c r="Y195" s="30">
        <f t="shared" si="82"/>
        <v>43198.995833333334</v>
      </c>
      <c r="Z195" s="31">
        <v>0.66666666666666663</v>
      </c>
      <c r="AA195" s="32">
        <f t="shared" si="83"/>
        <v>43198.98055555555</v>
      </c>
      <c r="AB195" s="55" t="str">
        <f t="shared" si="84"/>
        <v>0:22</v>
      </c>
      <c r="AC195" s="10">
        <f t="shared" si="85"/>
        <v>22</v>
      </c>
      <c r="AD195" s="10">
        <f t="shared" si="86"/>
        <v>0</v>
      </c>
      <c r="AE195" s="10">
        <f t="shared" si="87"/>
        <v>0.5</v>
      </c>
      <c r="AF195" s="28" t="str">
        <f t="shared" si="88"/>
        <v>0:30</v>
      </c>
    </row>
    <row r="196" spans="1:32" ht="14.25">
      <c r="A196" s="12">
        <v>43198</v>
      </c>
      <c r="B196" s="26">
        <v>0.31597222222222221</v>
      </c>
      <c r="C196" s="11" t="s">
        <v>65</v>
      </c>
      <c r="D196" s="13">
        <v>43199</v>
      </c>
      <c r="E196" s="27">
        <v>1.9444444444444445E-2</v>
      </c>
      <c r="F196" s="11" t="s">
        <v>65</v>
      </c>
      <c r="G196" s="11" t="s">
        <v>66</v>
      </c>
      <c r="H196" s="7" t="s">
        <v>713</v>
      </c>
      <c r="I196" s="15" t="s">
        <v>714</v>
      </c>
      <c r="J196" s="10" t="s">
        <v>652</v>
      </c>
      <c r="K196" s="10" t="s">
        <v>25</v>
      </c>
      <c r="L196" s="11" t="s">
        <v>26</v>
      </c>
      <c r="M196" s="11" t="s">
        <v>69</v>
      </c>
      <c r="N196" s="33">
        <f t="shared" si="1"/>
        <v>1</v>
      </c>
      <c r="O196" s="11">
        <v>9</v>
      </c>
      <c r="P196" s="11">
        <v>9</v>
      </c>
      <c r="Q196" s="11">
        <v>5658</v>
      </c>
      <c r="R196" s="11">
        <v>5826</v>
      </c>
      <c r="S196" s="11">
        <f t="shared" si="15"/>
        <v>168</v>
      </c>
      <c r="T196" s="11">
        <f t="shared" si="2"/>
        <v>54.165999999999997</v>
      </c>
      <c r="U196" s="35">
        <v>866.66</v>
      </c>
      <c r="V196" s="34">
        <f t="shared" si="79"/>
        <v>478.8</v>
      </c>
      <c r="W196" s="35">
        <f t="shared" si="80"/>
        <v>1399.626</v>
      </c>
      <c r="X196" s="30">
        <f t="shared" si="81"/>
        <v>43198.315972222219</v>
      </c>
      <c r="Y196" s="30">
        <f t="shared" si="82"/>
        <v>43199.019444444442</v>
      </c>
      <c r="Z196" s="31">
        <v>0.66666666666666663</v>
      </c>
      <c r="AA196" s="32">
        <f t="shared" si="83"/>
        <v>43198.982638888883</v>
      </c>
      <c r="AB196" s="55" t="str">
        <f t="shared" si="84"/>
        <v>0:53</v>
      </c>
      <c r="AC196" s="10">
        <f t="shared" si="85"/>
        <v>53</v>
      </c>
      <c r="AD196" s="10">
        <f t="shared" si="86"/>
        <v>0</v>
      </c>
      <c r="AE196" s="10">
        <f t="shared" si="87"/>
        <v>1</v>
      </c>
      <c r="AF196" s="28" t="str">
        <f t="shared" si="88"/>
        <v>1:00</v>
      </c>
    </row>
    <row r="197" spans="1:32" ht="14.25">
      <c r="A197" s="12">
        <v>43199</v>
      </c>
      <c r="B197" s="26">
        <v>0.30902777777777779</v>
      </c>
      <c r="C197" s="11" t="s">
        <v>65</v>
      </c>
      <c r="D197" s="13">
        <v>43200</v>
      </c>
      <c r="E197" s="27">
        <v>2.4305555555555556E-2</v>
      </c>
      <c r="F197" s="11" t="s">
        <v>65</v>
      </c>
      <c r="G197" s="11" t="s">
        <v>66</v>
      </c>
      <c r="H197" s="7" t="s">
        <v>716</v>
      </c>
      <c r="I197" s="15" t="s">
        <v>717</v>
      </c>
      <c r="J197" s="10" t="s">
        <v>652</v>
      </c>
      <c r="K197" s="10" t="s">
        <v>27</v>
      </c>
      <c r="L197" s="11" t="s">
        <v>19</v>
      </c>
      <c r="M197" s="11" t="s">
        <v>69</v>
      </c>
      <c r="N197" s="33">
        <f t="shared" si="1"/>
        <v>1.5</v>
      </c>
      <c r="O197" s="11">
        <v>9</v>
      </c>
      <c r="P197" s="11">
        <v>9</v>
      </c>
      <c r="Q197" s="11">
        <v>8066</v>
      </c>
      <c r="R197" s="11">
        <v>8266</v>
      </c>
      <c r="S197" s="11">
        <f t="shared" si="15"/>
        <v>200</v>
      </c>
      <c r="T197" s="11">
        <f t="shared" si="2"/>
        <v>81.248999999999995</v>
      </c>
      <c r="U197" s="35">
        <v>866.66</v>
      </c>
      <c r="V197" s="34">
        <f t="shared" ref="V197" si="89">2.85*S197</f>
        <v>570</v>
      </c>
      <c r="W197" s="35">
        <f t="shared" ref="W197" si="90">SUM(T197:V197)</f>
        <v>1517.9090000000001</v>
      </c>
      <c r="X197" s="30">
        <f t="shared" ref="X197" si="91">A197+B197</f>
        <v>43199.309027777781</v>
      </c>
      <c r="Y197" s="30">
        <f t="shared" ref="Y197" si="92">D197+E197</f>
        <v>43200.024305555555</v>
      </c>
      <c r="Z197" s="31">
        <v>0.66666666666666663</v>
      </c>
      <c r="AA197" s="32">
        <f t="shared" ref="AA197" si="93">X197+Z197</f>
        <v>43199.975694444445</v>
      </c>
      <c r="AB197" s="55" t="str">
        <f t="shared" ref="AB197" si="94">TEXT(Y197-AA197,"[h]:mm")</f>
        <v>1:10</v>
      </c>
      <c r="AC197" s="10">
        <f t="shared" ref="AC197" si="95">MINUTE(AB197)</f>
        <v>10</v>
      </c>
      <c r="AD197" s="10">
        <f t="shared" ref="AD197" si="96">HOUR(AB197)</f>
        <v>1</v>
      </c>
      <c r="AE197" s="10">
        <f t="shared" ref="AE197" si="97">IF(AC197&lt;2,AD197,(IF(AND(AC197&gt;=2,AC197&lt;32),0.5,1)+AD197))</f>
        <v>1.5</v>
      </c>
      <c r="AF197" s="28" t="str">
        <f t="shared" ref="AF197" si="98">TEXT(AE197/24,"[h]:mm")</f>
        <v>1:30</v>
      </c>
    </row>
    <row r="198" spans="1:32" ht="14.25">
      <c r="A198" s="12">
        <v>43199</v>
      </c>
      <c r="B198" s="26">
        <v>0.31111111111111112</v>
      </c>
      <c r="C198" s="11" t="s">
        <v>65</v>
      </c>
      <c r="D198" s="13">
        <v>43199</v>
      </c>
      <c r="E198" s="27">
        <v>0.99583333333333324</v>
      </c>
      <c r="F198" s="11" t="s">
        <v>65</v>
      </c>
      <c r="G198" s="11" t="s">
        <v>66</v>
      </c>
      <c r="H198" s="7" t="s">
        <v>718</v>
      </c>
      <c r="I198" s="15" t="s">
        <v>719</v>
      </c>
      <c r="J198" s="10" t="s">
        <v>652</v>
      </c>
      <c r="K198" s="10" t="s">
        <v>28</v>
      </c>
      <c r="L198" s="11" t="s">
        <v>20</v>
      </c>
      <c r="M198" s="11" t="s">
        <v>69</v>
      </c>
      <c r="N198" s="33">
        <f t="shared" si="1"/>
        <v>0.5</v>
      </c>
      <c r="O198" s="11"/>
      <c r="P198" s="11">
        <v>7</v>
      </c>
      <c r="Q198" s="11">
        <v>8144</v>
      </c>
      <c r="R198" s="11">
        <v>8166</v>
      </c>
      <c r="S198" s="11">
        <f t="shared" si="15"/>
        <v>22</v>
      </c>
      <c r="T198" s="11">
        <f t="shared" si="2"/>
        <v>27.082999999999998</v>
      </c>
      <c r="U198" s="35">
        <v>866.66</v>
      </c>
      <c r="V198" s="34">
        <f t="shared" ref="V198:V201" si="99">2.85*S198</f>
        <v>62.7</v>
      </c>
      <c r="W198" s="35">
        <f t="shared" ref="W198:W201" si="100">SUM(T198:V198)</f>
        <v>956.44299999999998</v>
      </c>
      <c r="X198" s="30">
        <f t="shared" ref="X198:X201" si="101">A198+B198</f>
        <v>43199.311111111114</v>
      </c>
      <c r="Y198" s="30">
        <f t="shared" ref="Y198:Y201" si="102">D198+E198</f>
        <v>43199.995833333334</v>
      </c>
      <c r="Z198" s="31">
        <v>0.66666666666666663</v>
      </c>
      <c r="AA198" s="32">
        <f t="shared" ref="AA198:AA201" si="103">X198+Z198</f>
        <v>43199.977777777778</v>
      </c>
      <c r="AB198" s="55" t="str">
        <f t="shared" ref="AB198:AB201" si="104">TEXT(Y198-AA198,"[h]:mm")</f>
        <v>0:26</v>
      </c>
      <c r="AC198" s="10">
        <f t="shared" ref="AC198:AC201" si="105">MINUTE(AB198)</f>
        <v>26</v>
      </c>
      <c r="AD198" s="10">
        <f t="shared" ref="AD198:AD201" si="106">HOUR(AB198)</f>
        <v>0</v>
      </c>
      <c r="AE198" s="10">
        <f t="shared" ref="AE198:AE201" si="107">IF(AC198&lt;2,AD198,(IF(AND(AC198&gt;=2,AC198&lt;32),0.5,1)+AD198))</f>
        <v>0.5</v>
      </c>
      <c r="AF198" s="28" t="str">
        <f t="shared" ref="AF198:AF201" si="108">TEXT(AE198/24,"[h]:mm")</f>
        <v>0:30</v>
      </c>
    </row>
    <row r="199" spans="1:32" ht="14.25">
      <c r="A199" s="12">
        <v>43199</v>
      </c>
      <c r="B199" s="26">
        <v>0.32013888888888892</v>
      </c>
      <c r="C199" s="11" t="s">
        <v>65</v>
      </c>
      <c r="D199" s="13">
        <v>43200</v>
      </c>
      <c r="E199" s="27">
        <v>1.5277777777777777E-2</v>
      </c>
      <c r="F199" s="11" t="s">
        <v>65</v>
      </c>
      <c r="G199" s="11" t="s">
        <v>66</v>
      </c>
      <c r="H199" s="7" t="s">
        <v>720</v>
      </c>
      <c r="I199" s="15" t="s">
        <v>721</v>
      </c>
      <c r="J199" s="10" t="s">
        <v>652</v>
      </c>
      <c r="K199" s="10" t="s">
        <v>24</v>
      </c>
      <c r="L199" s="11" t="s">
        <v>23</v>
      </c>
      <c r="M199" s="11" t="s">
        <v>69</v>
      </c>
      <c r="N199" s="33">
        <f t="shared" si="1"/>
        <v>1</v>
      </c>
      <c r="O199" s="11"/>
      <c r="P199" s="11">
        <v>11</v>
      </c>
      <c r="Q199" s="11">
        <v>5944</v>
      </c>
      <c r="R199" s="11">
        <v>5979</v>
      </c>
      <c r="S199" s="11">
        <f t="shared" si="15"/>
        <v>35</v>
      </c>
      <c r="T199" s="11">
        <f t="shared" si="2"/>
        <v>54.165999999999997</v>
      </c>
      <c r="U199" s="35">
        <v>866.66</v>
      </c>
      <c r="V199" s="34">
        <f t="shared" si="99"/>
        <v>99.75</v>
      </c>
      <c r="W199" s="35">
        <f t="shared" si="100"/>
        <v>1020.576</v>
      </c>
      <c r="X199" s="30">
        <f t="shared" si="101"/>
        <v>43199.320138888892</v>
      </c>
      <c r="Y199" s="30">
        <f t="shared" si="102"/>
        <v>43200.015277777777</v>
      </c>
      <c r="Z199" s="31">
        <v>0.66666666666666663</v>
      </c>
      <c r="AA199" s="32">
        <f t="shared" si="103"/>
        <v>43199.986805555556</v>
      </c>
      <c r="AB199" s="55" t="str">
        <f t="shared" si="104"/>
        <v>0:41</v>
      </c>
      <c r="AC199" s="10">
        <f t="shared" si="105"/>
        <v>41</v>
      </c>
      <c r="AD199" s="10">
        <f t="shared" si="106"/>
        <v>0</v>
      </c>
      <c r="AE199" s="10">
        <f t="shared" si="107"/>
        <v>1</v>
      </c>
      <c r="AF199" s="28" t="str">
        <f t="shared" si="108"/>
        <v>1:00</v>
      </c>
    </row>
    <row r="200" spans="1:32" ht="14.25">
      <c r="A200" s="12">
        <v>43199</v>
      </c>
      <c r="B200" s="26">
        <v>0.30833333333333335</v>
      </c>
      <c r="C200" s="11" t="s">
        <v>65</v>
      </c>
      <c r="D200" s="13">
        <v>43200</v>
      </c>
      <c r="E200" s="27">
        <v>4.1666666666666666E-3</v>
      </c>
      <c r="F200" s="11" t="s">
        <v>65</v>
      </c>
      <c r="G200" s="11" t="s">
        <v>66</v>
      </c>
      <c r="H200" s="7" t="s">
        <v>722</v>
      </c>
      <c r="I200" s="15" t="s">
        <v>723</v>
      </c>
      <c r="J200" s="10" t="s">
        <v>652</v>
      </c>
      <c r="K200" s="10" t="s">
        <v>29</v>
      </c>
      <c r="L200" s="11" t="s">
        <v>22</v>
      </c>
      <c r="M200" s="11" t="s">
        <v>69</v>
      </c>
      <c r="N200" s="33">
        <f t="shared" si="1"/>
        <v>1</v>
      </c>
      <c r="O200" s="11"/>
      <c r="P200" s="11">
        <v>9</v>
      </c>
      <c r="Q200" s="11">
        <v>7281</v>
      </c>
      <c r="R200" s="11">
        <v>7303</v>
      </c>
      <c r="S200" s="11">
        <f t="shared" si="15"/>
        <v>22</v>
      </c>
      <c r="T200" s="11">
        <f t="shared" si="2"/>
        <v>54.165999999999997</v>
      </c>
      <c r="U200" s="35">
        <v>866.66</v>
      </c>
      <c r="V200" s="34">
        <f t="shared" si="99"/>
        <v>62.7</v>
      </c>
      <c r="W200" s="35">
        <f t="shared" si="100"/>
        <v>983.52600000000007</v>
      </c>
      <c r="X200" s="30">
        <f t="shared" si="101"/>
        <v>43199.308333333334</v>
      </c>
      <c r="Y200" s="30">
        <f t="shared" si="102"/>
        <v>43200.004166666666</v>
      </c>
      <c r="Z200" s="31">
        <v>0.66666666666666663</v>
      </c>
      <c r="AA200" s="32">
        <f t="shared" si="103"/>
        <v>43199.974999999999</v>
      </c>
      <c r="AB200" s="55" t="str">
        <f t="shared" si="104"/>
        <v>0:42</v>
      </c>
      <c r="AC200" s="10">
        <f t="shared" si="105"/>
        <v>42</v>
      </c>
      <c r="AD200" s="10">
        <f t="shared" si="106"/>
        <v>0</v>
      </c>
      <c r="AE200" s="10">
        <f t="shared" si="107"/>
        <v>1</v>
      </c>
      <c r="AF200" s="28" t="str">
        <f t="shared" si="108"/>
        <v>1:00</v>
      </c>
    </row>
    <row r="201" spans="1:32" ht="14.25">
      <c r="A201" s="12">
        <v>43199</v>
      </c>
      <c r="B201" s="26">
        <v>0.32222222222222224</v>
      </c>
      <c r="C201" s="11" t="s">
        <v>65</v>
      </c>
      <c r="D201" s="12">
        <v>43199</v>
      </c>
      <c r="E201" s="27">
        <v>0.99930555555555556</v>
      </c>
      <c r="F201" s="11" t="s">
        <v>65</v>
      </c>
      <c r="G201" s="11" t="s">
        <v>66</v>
      </c>
      <c r="H201" s="7" t="s">
        <v>724</v>
      </c>
      <c r="I201" s="15" t="s">
        <v>725</v>
      </c>
      <c r="J201" s="10" t="s">
        <v>652</v>
      </c>
      <c r="K201" s="10" t="s">
        <v>25</v>
      </c>
      <c r="L201" s="11" t="s">
        <v>26</v>
      </c>
      <c r="M201" s="11" t="s">
        <v>69</v>
      </c>
      <c r="N201" s="33">
        <f t="shared" si="1"/>
        <v>0.5</v>
      </c>
      <c r="O201" s="11">
        <v>6</v>
      </c>
      <c r="P201" s="11">
        <v>9</v>
      </c>
      <c r="Q201" s="11">
        <v>5826</v>
      </c>
      <c r="R201" s="11">
        <v>5951</v>
      </c>
      <c r="S201" s="11">
        <f t="shared" si="15"/>
        <v>125</v>
      </c>
      <c r="T201" s="11">
        <f t="shared" si="2"/>
        <v>27.082999999999998</v>
      </c>
      <c r="U201" s="35">
        <v>866.66</v>
      </c>
      <c r="V201" s="34">
        <f t="shared" si="99"/>
        <v>356.25</v>
      </c>
      <c r="W201" s="35">
        <f t="shared" si="100"/>
        <v>1249.9929999999999</v>
      </c>
      <c r="X201" s="30">
        <f t="shared" si="101"/>
        <v>43199.322222222225</v>
      </c>
      <c r="Y201" s="30">
        <f t="shared" si="102"/>
        <v>43199.999305555553</v>
      </c>
      <c r="Z201" s="31">
        <v>0.66666666666666663</v>
      </c>
      <c r="AA201" s="32">
        <f t="shared" si="103"/>
        <v>43199.988888888889</v>
      </c>
      <c r="AB201" s="55" t="str">
        <f t="shared" si="104"/>
        <v>0:15</v>
      </c>
      <c r="AC201" s="10">
        <f t="shared" si="105"/>
        <v>15</v>
      </c>
      <c r="AD201" s="10">
        <f t="shared" si="106"/>
        <v>0</v>
      </c>
      <c r="AE201" s="10">
        <f t="shared" si="107"/>
        <v>0.5</v>
      </c>
      <c r="AF201" s="28" t="str">
        <f t="shared" si="108"/>
        <v>0:30</v>
      </c>
    </row>
    <row r="202" spans="1:32" ht="14.25">
      <c r="A202" s="12">
        <v>43200</v>
      </c>
      <c r="B202" s="26">
        <v>0.30902777777777779</v>
      </c>
      <c r="C202" s="11" t="s">
        <v>65</v>
      </c>
      <c r="D202" s="13">
        <v>43201</v>
      </c>
      <c r="E202" s="27">
        <v>6.2499999999999995E-3</v>
      </c>
      <c r="F202" s="11" t="s">
        <v>65</v>
      </c>
      <c r="G202" s="11" t="s">
        <v>66</v>
      </c>
      <c r="H202" s="7" t="s">
        <v>726</v>
      </c>
      <c r="I202" s="15" t="s">
        <v>727</v>
      </c>
      <c r="J202" s="10" t="s">
        <v>652</v>
      </c>
      <c r="K202" s="10" t="s">
        <v>27</v>
      </c>
      <c r="L202" s="11" t="s">
        <v>19</v>
      </c>
      <c r="M202" s="11" t="s">
        <v>69</v>
      </c>
      <c r="N202" s="33">
        <f t="shared" si="1"/>
        <v>1</v>
      </c>
      <c r="O202" s="11">
        <v>5</v>
      </c>
      <c r="P202" s="11">
        <v>7</v>
      </c>
      <c r="Q202" s="11">
        <v>8226</v>
      </c>
      <c r="R202" s="11">
        <v>8335</v>
      </c>
      <c r="S202" s="11">
        <f t="shared" si="15"/>
        <v>109</v>
      </c>
      <c r="T202" s="11">
        <f t="shared" si="2"/>
        <v>54.165999999999997</v>
      </c>
      <c r="U202" s="35">
        <v>866.66</v>
      </c>
      <c r="V202" s="34">
        <f t="shared" ref="V202" si="109">2.85*S202</f>
        <v>310.65000000000003</v>
      </c>
      <c r="W202" s="35">
        <f t="shared" ref="W202" si="110">SUM(T202:V202)</f>
        <v>1231.4760000000001</v>
      </c>
      <c r="X202" s="30">
        <f t="shared" ref="X202" si="111">A202+B202</f>
        <v>43200.309027777781</v>
      </c>
      <c r="Y202" s="30">
        <f t="shared" ref="Y202" si="112">D202+E202</f>
        <v>43201.006249999999</v>
      </c>
      <c r="Z202" s="31">
        <v>0.66666666666666663</v>
      </c>
      <c r="AA202" s="32">
        <f t="shared" ref="AA202" si="113">X202+Z202</f>
        <v>43200.975694444445</v>
      </c>
      <c r="AB202" s="55" t="str">
        <f t="shared" ref="AB202" si="114">TEXT(Y202-AA202,"[h]:mm")</f>
        <v>0:44</v>
      </c>
      <c r="AC202" s="10">
        <f t="shared" ref="AC202" si="115">MINUTE(AB202)</f>
        <v>44</v>
      </c>
      <c r="AD202" s="10">
        <f t="shared" ref="AD202" si="116">HOUR(AB202)</f>
        <v>0</v>
      </c>
      <c r="AE202" s="10">
        <f t="shared" ref="AE202" si="117">IF(AC202&lt;2,AD202,(IF(AND(AC202&gt;=2,AC202&lt;32),0.5,1)+AD202))</f>
        <v>1</v>
      </c>
      <c r="AF202" s="28" t="str">
        <f t="shared" ref="AF202" si="118">TEXT(AE202/24,"[h]:mm")</f>
        <v>1:00</v>
      </c>
    </row>
    <row r="203" spans="1:32" ht="14.25">
      <c r="A203" s="12">
        <v>43200</v>
      </c>
      <c r="B203" s="26">
        <v>0.31111111111111112</v>
      </c>
      <c r="C203" s="11" t="s">
        <v>65</v>
      </c>
      <c r="D203" s="12">
        <v>43200</v>
      </c>
      <c r="E203" s="27">
        <v>0.99930555555555556</v>
      </c>
      <c r="F203" s="11" t="s">
        <v>65</v>
      </c>
      <c r="G203" s="11" t="s">
        <v>66</v>
      </c>
      <c r="H203" s="7" t="s">
        <v>728</v>
      </c>
      <c r="I203" s="15" t="s">
        <v>729</v>
      </c>
      <c r="J203" s="10" t="s">
        <v>652</v>
      </c>
      <c r="K203" s="10" t="s">
        <v>28</v>
      </c>
      <c r="L203" s="11" t="s">
        <v>20</v>
      </c>
      <c r="M203" s="11" t="s">
        <v>69</v>
      </c>
      <c r="N203" s="33">
        <f t="shared" si="1"/>
        <v>0.5</v>
      </c>
      <c r="O203" s="11">
        <v>9</v>
      </c>
      <c r="P203" s="11">
        <v>9</v>
      </c>
      <c r="Q203" s="11">
        <v>8166</v>
      </c>
      <c r="R203" s="11">
        <v>8317</v>
      </c>
      <c r="S203" s="11">
        <f t="shared" si="15"/>
        <v>151</v>
      </c>
      <c r="T203" s="11">
        <f t="shared" si="2"/>
        <v>27.082999999999998</v>
      </c>
      <c r="U203" s="35">
        <v>866.66</v>
      </c>
      <c r="V203" s="34">
        <f t="shared" ref="V203:V206" si="119">2.85*S203</f>
        <v>430.35</v>
      </c>
      <c r="W203" s="35">
        <f t="shared" ref="W203:W206" si="120">SUM(T203:V203)</f>
        <v>1324.0929999999998</v>
      </c>
      <c r="X203" s="30">
        <f t="shared" ref="X203:X206" si="121">A203+B203</f>
        <v>43200.311111111114</v>
      </c>
      <c r="Y203" s="30">
        <f t="shared" ref="Y203:Y206" si="122">D203+E203</f>
        <v>43200.999305555553</v>
      </c>
      <c r="Z203" s="31">
        <v>0.66666666666666663</v>
      </c>
      <c r="AA203" s="32">
        <f t="shared" ref="AA203:AA206" si="123">X203+Z203</f>
        <v>43200.977777777778</v>
      </c>
      <c r="AB203" s="55" t="str">
        <f t="shared" ref="AB203:AB206" si="124">TEXT(Y203-AA203,"[h]:mm")</f>
        <v>0:31</v>
      </c>
      <c r="AC203" s="10">
        <f t="shared" ref="AC203:AC206" si="125">MINUTE(AB203)</f>
        <v>31</v>
      </c>
      <c r="AD203" s="10">
        <f t="shared" ref="AD203:AD206" si="126">HOUR(AB203)</f>
        <v>0</v>
      </c>
      <c r="AE203" s="10">
        <f t="shared" ref="AE203:AE206" si="127">IF(AC203&lt;2,AD203,(IF(AND(AC203&gt;=2,AC203&lt;32),0.5,1)+AD203))</f>
        <v>0.5</v>
      </c>
      <c r="AF203" s="28" t="str">
        <f t="shared" ref="AF203:AF206" si="128">TEXT(AE203/24,"[h]:mm")</f>
        <v>0:30</v>
      </c>
    </row>
    <row r="204" spans="1:32" ht="14.25">
      <c r="A204" s="12">
        <v>43200</v>
      </c>
      <c r="B204" s="26">
        <v>0.30138888888888887</v>
      </c>
      <c r="C204" s="11" t="s">
        <v>65</v>
      </c>
      <c r="D204" s="13">
        <v>43201</v>
      </c>
      <c r="E204" s="27">
        <v>9.0277777777777787E-3</v>
      </c>
      <c r="F204" s="11" t="s">
        <v>65</v>
      </c>
      <c r="G204" s="11" t="s">
        <v>66</v>
      </c>
      <c r="H204" s="7" t="s">
        <v>730</v>
      </c>
      <c r="I204" s="15" t="s">
        <v>731</v>
      </c>
      <c r="J204" s="10" t="s">
        <v>652</v>
      </c>
      <c r="K204" s="10" t="s">
        <v>24</v>
      </c>
      <c r="L204" s="11" t="s">
        <v>21</v>
      </c>
      <c r="M204" s="11" t="s">
        <v>69</v>
      </c>
      <c r="N204" s="33">
        <f t="shared" si="1"/>
        <v>1</v>
      </c>
      <c r="O204" s="11">
        <v>1</v>
      </c>
      <c r="P204" s="11">
        <v>9</v>
      </c>
      <c r="Q204" s="11">
        <v>5979</v>
      </c>
      <c r="R204" s="11">
        <v>6023</v>
      </c>
      <c r="S204" s="11">
        <f t="shared" si="15"/>
        <v>44</v>
      </c>
      <c r="T204" s="11">
        <f t="shared" si="2"/>
        <v>54.165999999999997</v>
      </c>
      <c r="U204" s="35">
        <v>866.66</v>
      </c>
      <c r="V204" s="34">
        <f t="shared" si="119"/>
        <v>125.4</v>
      </c>
      <c r="W204" s="35">
        <f t="shared" si="120"/>
        <v>1046.2260000000001</v>
      </c>
      <c r="X204" s="30">
        <f t="shared" si="121"/>
        <v>43200.301388888889</v>
      </c>
      <c r="Y204" s="30">
        <f t="shared" si="122"/>
        <v>43201.009027777778</v>
      </c>
      <c r="Z204" s="31">
        <v>0.66666666666666663</v>
      </c>
      <c r="AA204" s="32">
        <f t="shared" si="123"/>
        <v>43200.968055555553</v>
      </c>
      <c r="AB204" s="55" t="str">
        <f t="shared" si="124"/>
        <v>0:59</v>
      </c>
      <c r="AC204" s="10">
        <f t="shared" si="125"/>
        <v>59</v>
      </c>
      <c r="AD204" s="10">
        <f t="shared" si="126"/>
        <v>0</v>
      </c>
      <c r="AE204" s="10">
        <f t="shared" si="127"/>
        <v>1</v>
      </c>
      <c r="AF204" s="28" t="str">
        <f t="shared" si="128"/>
        <v>1:00</v>
      </c>
    </row>
    <row r="205" spans="1:32" ht="14.25">
      <c r="A205" s="12">
        <v>43200</v>
      </c>
      <c r="B205" s="26">
        <v>0.30694444444444441</v>
      </c>
      <c r="C205" s="11" t="s">
        <v>65</v>
      </c>
      <c r="D205" s="13">
        <v>43201</v>
      </c>
      <c r="E205" s="27">
        <v>2.0833333333333333E-3</v>
      </c>
      <c r="F205" s="11" t="s">
        <v>65</v>
      </c>
      <c r="G205" s="11" t="s">
        <v>66</v>
      </c>
      <c r="H205" s="7" t="s">
        <v>732</v>
      </c>
      <c r="I205" s="15" t="s">
        <v>733</v>
      </c>
      <c r="J205" s="10" t="s">
        <v>652</v>
      </c>
      <c r="K205" s="10" t="s">
        <v>29</v>
      </c>
      <c r="L205" s="11" t="s">
        <v>23</v>
      </c>
      <c r="M205" s="11" t="s">
        <v>69</v>
      </c>
      <c r="N205" s="33">
        <f t="shared" si="1"/>
        <v>1</v>
      </c>
      <c r="O205" s="11"/>
      <c r="P205" s="11">
        <v>10</v>
      </c>
      <c r="Q205" s="11">
        <v>7303</v>
      </c>
      <c r="R205" s="11">
        <v>7327</v>
      </c>
      <c r="S205" s="11">
        <f t="shared" si="15"/>
        <v>24</v>
      </c>
      <c r="T205" s="11">
        <f t="shared" si="2"/>
        <v>54.165999999999997</v>
      </c>
      <c r="U205" s="35">
        <v>866.66</v>
      </c>
      <c r="V205" s="34">
        <f t="shared" si="119"/>
        <v>68.400000000000006</v>
      </c>
      <c r="W205" s="35">
        <f t="shared" si="120"/>
        <v>989.226</v>
      </c>
      <c r="X205" s="30">
        <f t="shared" si="121"/>
        <v>43200.306944444441</v>
      </c>
      <c r="Y205" s="30">
        <f t="shared" si="122"/>
        <v>43201.002083333333</v>
      </c>
      <c r="Z205" s="31">
        <v>0.66666666666666663</v>
      </c>
      <c r="AA205" s="32">
        <f t="shared" si="123"/>
        <v>43200.973611111105</v>
      </c>
      <c r="AB205" s="55" t="str">
        <f t="shared" si="124"/>
        <v>0:41</v>
      </c>
      <c r="AC205" s="10">
        <f t="shared" si="125"/>
        <v>41</v>
      </c>
      <c r="AD205" s="10">
        <f t="shared" si="126"/>
        <v>0</v>
      </c>
      <c r="AE205" s="10">
        <f t="shared" si="127"/>
        <v>1</v>
      </c>
      <c r="AF205" s="28" t="str">
        <f t="shared" si="128"/>
        <v>1:00</v>
      </c>
    </row>
    <row r="206" spans="1:32" ht="14.25">
      <c r="A206" s="12">
        <v>43200</v>
      </c>
      <c r="B206" s="26">
        <v>0.3125</v>
      </c>
      <c r="C206" s="11" t="s">
        <v>65</v>
      </c>
      <c r="D206" s="13">
        <v>43201</v>
      </c>
      <c r="E206" s="27">
        <v>2.361111111111111E-2</v>
      </c>
      <c r="F206" s="11" t="s">
        <v>65</v>
      </c>
      <c r="G206" s="11" t="s">
        <v>66</v>
      </c>
      <c r="H206" s="7" t="s">
        <v>734</v>
      </c>
      <c r="I206" s="15" t="s">
        <v>735</v>
      </c>
      <c r="J206" s="10" t="s">
        <v>652</v>
      </c>
      <c r="K206" s="10" t="s">
        <v>25</v>
      </c>
      <c r="L206" s="11" t="s">
        <v>26</v>
      </c>
      <c r="M206" s="11" t="s">
        <v>69</v>
      </c>
      <c r="N206" s="33">
        <f t="shared" si="1"/>
        <v>1.5</v>
      </c>
      <c r="O206" s="11"/>
      <c r="P206" s="11">
        <v>12</v>
      </c>
      <c r="Q206" s="11">
        <v>5951</v>
      </c>
      <c r="R206" s="11">
        <v>6004</v>
      </c>
      <c r="S206" s="11">
        <f t="shared" si="15"/>
        <v>53</v>
      </c>
      <c r="T206" s="11">
        <f t="shared" si="2"/>
        <v>81.248999999999995</v>
      </c>
      <c r="U206" s="35">
        <v>866.66</v>
      </c>
      <c r="V206" s="34">
        <f t="shared" si="119"/>
        <v>151.05000000000001</v>
      </c>
      <c r="W206" s="35">
        <f t="shared" si="120"/>
        <v>1098.9590000000001</v>
      </c>
      <c r="X206" s="30">
        <f t="shared" si="121"/>
        <v>43200.3125</v>
      </c>
      <c r="Y206" s="30">
        <f t="shared" si="122"/>
        <v>43201.023611111108</v>
      </c>
      <c r="Z206" s="31">
        <v>0.66666666666666663</v>
      </c>
      <c r="AA206" s="32">
        <f t="shared" si="123"/>
        <v>43200.979166666664</v>
      </c>
      <c r="AB206" s="55" t="str">
        <f t="shared" si="124"/>
        <v>1:04</v>
      </c>
      <c r="AC206" s="10">
        <f t="shared" si="125"/>
        <v>4</v>
      </c>
      <c r="AD206" s="10">
        <f t="shared" si="126"/>
        <v>1</v>
      </c>
      <c r="AE206" s="10">
        <f t="shared" si="127"/>
        <v>1.5</v>
      </c>
      <c r="AF206" s="28" t="str">
        <f t="shared" si="128"/>
        <v>1:30</v>
      </c>
    </row>
    <row r="207" spans="1:32" ht="14.25">
      <c r="A207" s="12">
        <v>43201</v>
      </c>
      <c r="B207" s="26">
        <v>0.30486111111111108</v>
      </c>
      <c r="C207" s="11" t="s">
        <v>65</v>
      </c>
      <c r="D207" s="13">
        <v>43202</v>
      </c>
      <c r="E207" s="27">
        <v>3.7499999999999999E-2</v>
      </c>
      <c r="F207" s="11" t="s">
        <v>65</v>
      </c>
      <c r="G207" s="11" t="s">
        <v>66</v>
      </c>
      <c r="H207" s="7" t="s">
        <v>736</v>
      </c>
      <c r="I207" s="15" t="s">
        <v>737</v>
      </c>
      <c r="J207" s="10" t="s">
        <v>652</v>
      </c>
      <c r="K207" s="10" t="s">
        <v>27</v>
      </c>
      <c r="L207" s="11" t="s">
        <v>19</v>
      </c>
      <c r="M207" s="11" t="s">
        <v>69</v>
      </c>
      <c r="N207" s="33">
        <f t="shared" si="1"/>
        <v>2</v>
      </c>
      <c r="O207" s="11"/>
      <c r="P207" s="11">
        <v>11</v>
      </c>
      <c r="Q207" s="11">
        <v>8335</v>
      </c>
      <c r="R207" s="11">
        <v>8372</v>
      </c>
      <c r="S207" s="11">
        <f t="shared" si="15"/>
        <v>37</v>
      </c>
      <c r="T207" s="11">
        <f t="shared" si="2"/>
        <v>108.33199999999999</v>
      </c>
      <c r="U207" s="35">
        <v>866.66</v>
      </c>
      <c r="V207" s="34">
        <f t="shared" ref="V207" si="129">2.85*S207</f>
        <v>105.45</v>
      </c>
      <c r="W207" s="35">
        <f t="shared" ref="W207" si="130">SUM(T207:V207)</f>
        <v>1080.442</v>
      </c>
      <c r="X207" s="30">
        <f t="shared" ref="X207" si="131">A207+B207</f>
        <v>43201.304861111108</v>
      </c>
      <c r="Y207" s="30">
        <f t="shared" ref="Y207" si="132">D207+E207</f>
        <v>43202.037499999999</v>
      </c>
      <c r="Z207" s="31">
        <v>0.66666666666666663</v>
      </c>
      <c r="AA207" s="32">
        <f t="shared" ref="AA207" si="133">X207+Z207</f>
        <v>43201.971527777772</v>
      </c>
      <c r="AB207" s="55" t="str">
        <f t="shared" ref="AB207" si="134">TEXT(Y207-AA207,"[h]:mm")</f>
        <v>1:35</v>
      </c>
      <c r="AC207" s="10">
        <f t="shared" ref="AC207" si="135">MINUTE(AB207)</f>
        <v>35</v>
      </c>
      <c r="AD207" s="10">
        <f t="shared" ref="AD207" si="136">HOUR(AB207)</f>
        <v>1</v>
      </c>
      <c r="AE207" s="10">
        <f t="shared" ref="AE207" si="137">IF(AC207&lt;2,AD207,(IF(AND(AC207&gt;=2,AC207&lt;32),0.5,1)+AD207))</f>
        <v>2</v>
      </c>
      <c r="AF207" s="28" t="str">
        <f t="shared" ref="AF207" si="138">TEXT(AE207/24,"[h]:mm")</f>
        <v>2:00</v>
      </c>
    </row>
    <row r="208" spans="1:32" ht="14.25">
      <c r="A208" s="12">
        <v>43201</v>
      </c>
      <c r="B208" s="26">
        <v>0.30902777777777779</v>
      </c>
      <c r="C208" s="11" t="s">
        <v>65</v>
      </c>
      <c r="D208" s="13">
        <v>43202</v>
      </c>
      <c r="E208" s="27">
        <v>4.027777777777778E-2</v>
      </c>
      <c r="F208" s="11" t="s">
        <v>65</v>
      </c>
      <c r="G208" s="11" t="s">
        <v>66</v>
      </c>
      <c r="H208" s="7" t="s">
        <v>739</v>
      </c>
      <c r="I208" s="15" t="s">
        <v>740</v>
      </c>
      <c r="J208" s="10" t="s">
        <v>652</v>
      </c>
      <c r="K208" s="10" t="s">
        <v>28</v>
      </c>
      <c r="L208" s="11" t="s">
        <v>20</v>
      </c>
      <c r="M208" s="11" t="s">
        <v>69</v>
      </c>
      <c r="N208" s="33">
        <f t="shared" si="1"/>
        <v>2</v>
      </c>
      <c r="O208" s="11">
        <v>4</v>
      </c>
      <c r="P208" s="11">
        <v>10</v>
      </c>
      <c r="Q208" s="11">
        <v>8317</v>
      </c>
      <c r="R208" s="11">
        <v>8408</v>
      </c>
      <c r="S208" s="11">
        <f t="shared" si="15"/>
        <v>91</v>
      </c>
      <c r="T208" s="11">
        <f t="shared" si="2"/>
        <v>108.33199999999999</v>
      </c>
      <c r="U208" s="35">
        <v>866.66</v>
      </c>
      <c r="V208" s="34">
        <f t="shared" ref="V208:V211" si="139">2.85*S208</f>
        <v>259.35000000000002</v>
      </c>
      <c r="W208" s="35">
        <f t="shared" ref="W208:W211" si="140">SUM(T208:V208)</f>
        <v>1234.3420000000001</v>
      </c>
      <c r="X208" s="30">
        <f t="shared" ref="X208:X211" si="141">A208+B208</f>
        <v>43201.309027777781</v>
      </c>
      <c r="Y208" s="30">
        <f t="shared" ref="Y208:Y211" si="142">D208+E208</f>
        <v>43202.040277777778</v>
      </c>
      <c r="Z208" s="31">
        <v>0.66666666666666663</v>
      </c>
      <c r="AA208" s="32">
        <f t="shared" ref="AA208:AA211" si="143">X208+Z208</f>
        <v>43201.975694444445</v>
      </c>
      <c r="AB208" s="55" t="str">
        <f t="shared" ref="AB208:AB211" si="144">TEXT(Y208-AA208,"[h]:mm")</f>
        <v>1:33</v>
      </c>
      <c r="AC208" s="10">
        <f t="shared" ref="AC208:AC211" si="145">MINUTE(AB208)</f>
        <v>33</v>
      </c>
      <c r="AD208" s="10">
        <f t="shared" ref="AD208:AD211" si="146">HOUR(AB208)</f>
        <v>1</v>
      </c>
      <c r="AE208" s="10">
        <f t="shared" ref="AE208:AE211" si="147">IF(AC208&lt;2,AD208,(IF(AND(AC208&gt;=2,AC208&lt;32),0.5,1)+AD208))</f>
        <v>2</v>
      </c>
      <c r="AF208" s="28" t="str">
        <f t="shared" ref="AF208:AF211" si="148">TEXT(AE208/24,"[h]:mm")</f>
        <v>2:00</v>
      </c>
    </row>
    <row r="209" spans="1:32" ht="14.25">
      <c r="A209" s="12">
        <v>43201</v>
      </c>
      <c r="B209" s="26">
        <v>0.31111111111111112</v>
      </c>
      <c r="C209" s="11" t="s">
        <v>65</v>
      </c>
      <c r="D209" s="13">
        <v>43202</v>
      </c>
      <c r="E209" s="27">
        <v>1.3888888888888889E-3</v>
      </c>
      <c r="F209" s="11" t="s">
        <v>65</v>
      </c>
      <c r="G209" s="11" t="s">
        <v>66</v>
      </c>
      <c r="H209" s="7" t="s">
        <v>741</v>
      </c>
      <c r="I209" s="15" t="s">
        <v>742</v>
      </c>
      <c r="J209" s="10" t="s">
        <v>652</v>
      </c>
      <c r="K209" s="10" t="s">
        <v>24</v>
      </c>
      <c r="L209" s="11" t="s">
        <v>21</v>
      </c>
      <c r="M209" s="11" t="s">
        <v>69</v>
      </c>
      <c r="N209" s="33">
        <f t="shared" si="1"/>
        <v>1</v>
      </c>
      <c r="O209" s="11">
        <v>10</v>
      </c>
      <c r="P209" s="11">
        <v>11</v>
      </c>
      <c r="Q209" s="11">
        <v>6023</v>
      </c>
      <c r="R209" s="11">
        <v>6185</v>
      </c>
      <c r="S209" s="11">
        <f t="shared" si="15"/>
        <v>162</v>
      </c>
      <c r="T209" s="11">
        <f t="shared" si="2"/>
        <v>54.165999999999997</v>
      </c>
      <c r="U209" s="35">
        <v>866.66</v>
      </c>
      <c r="V209" s="34">
        <f t="shared" si="139"/>
        <v>461.7</v>
      </c>
      <c r="W209" s="35">
        <f t="shared" si="140"/>
        <v>1382.5260000000001</v>
      </c>
      <c r="X209" s="30">
        <f t="shared" si="141"/>
        <v>43201.311111111114</v>
      </c>
      <c r="Y209" s="30">
        <f t="shared" si="142"/>
        <v>43202.001388888886</v>
      </c>
      <c r="Z209" s="31">
        <v>0.66666666666666663</v>
      </c>
      <c r="AA209" s="32">
        <f t="shared" si="143"/>
        <v>43201.977777777778</v>
      </c>
      <c r="AB209" s="55" t="str">
        <f t="shared" si="144"/>
        <v>0:34</v>
      </c>
      <c r="AC209" s="10">
        <f t="shared" si="145"/>
        <v>34</v>
      </c>
      <c r="AD209" s="10">
        <f t="shared" si="146"/>
        <v>0</v>
      </c>
      <c r="AE209" s="10">
        <f t="shared" si="147"/>
        <v>1</v>
      </c>
      <c r="AF209" s="28" t="str">
        <f t="shared" si="148"/>
        <v>1:00</v>
      </c>
    </row>
    <row r="210" spans="1:32" ht="14.25">
      <c r="A210" s="12">
        <v>43201</v>
      </c>
      <c r="B210" s="26">
        <v>0.31527777777777777</v>
      </c>
      <c r="C210" s="11" t="s">
        <v>65</v>
      </c>
      <c r="D210" s="13">
        <v>43201</v>
      </c>
      <c r="E210" s="27">
        <v>0.98958333333333337</v>
      </c>
      <c r="F210" s="11" t="s">
        <v>65</v>
      </c>
      <c r="G210" s="11" t="s">
        <v>66</v>
      </c>
      <c r="H210" s="7" t="s">
        <v>743</v>
      </c>
      <c r="I210" s="15" t="s">
        <v>744</v>
      </c>
      <c r="J210" s="10" t="s">
        <v>652</v>
      </c>
      <c r="K210" s="10" t="s">
        <v>29</v>
      </c>
      <c r="L210" s="11" t="s">
        <v>22</v>
      </c>
      <c r="M210" s="11" t="s">
        <v>69</v>
      </c>
      <c r="N210" s="33">
        <f t="shared" si="1"/>
        <v>0.5</v>
      </c>
      <c r="O210" s="11"/>
      <c r="P210" s="11">
        <v>7</v>
      </c>
      <c r="Q210" s="11">
        <v>7036</v>
      </c>
      <c r="R210" s="11">
        <v>7057</v>
      </c>
      <c r="S210" s="11">
        <f t="shared" si="15"/>
        <v>21</v>
      </c>
      <c r="T210" s="11">
        <f t="shared" si="2"/>
        <v>27.082999999999998</v>
      </c>
      <c r="U210" s="35">
        <v>866.66</v>
      </c>
      <c r="V210" s="34">
        <f t="shared" si="139"/>
        <v>59.85</v>
      </c>
      <c r="W210" s="35">
        <f t="shared" si="140"/>
        <v>953.59299999999996</v>
      </c>
      <c r="X210" s="30">
        <f t="shared" si="141"/>
        <v>43201.31527777778</v>
      </c>
      <c r="Y210" s="30">
        <f t="shared" si="142"/>
        <v>43201.989583333336</v>
      </c>
      <c r="Z210" s="31">
        <v>0.66666666666666663</v>
      </c>
      <c r="AA210" s="32">
        <f t="shared" si="143"/>
        <v>43201.981944444444</v>
      </c>
      <c r="AB210" s="55" t="str">
        <f t="shared" si="144"/>
        <v>0:11</v>
      </c>
      <c r="AC210" s="10">
        <f t="shared" si="145"/>
        <v>11</v>
      </c>
      <c r="AD210" s="10">
        <f t="shared" si="146"/>
        <v>0</v>
      </c>
      <c r="AE210" s="10">
        <f t="shared" si="147"/>
        <v>0.5</v>
      </c>
      <c r="AF210" s="28" t="str">
        <f t="shared" si="148"/>
        <v>0:30</v>
      </c>
    </row>
    <row r="211" spans="1:32" ht="14.25">
      <c r="A211" s="12">
        <v>43201</v>
      </c>
      <c r="B211" s="26">
        <v>0.31527777777777777</v>
      </c>
      <c r="C211" s="11" t="s">
        <v>65</v>
      </c>
      <c r="D211" s="13">
        <v>43202</v>
      </c>
      <c r="E211" s="27">
        <v>3.0555555555555555E-2</v>
      </c>
      <c r="F211" s="11" t="s">
        <v>65</v>
      </c>
      <c r="G211" s="11" t="s">
        <v>66</v>
      </c>
      <c r="H211" s="7" t="s">
        <v>746</v>
      </c>
      <c r="I211" s="15" t="s">
        <v>747</v>
      </c>
      <c r="J211" s="10" t="s">
        <v>652</v>
      </c>
      <c r="K211" s="10" t="s">
        <v>25</v>
      </c>
      <c r="L211" s="11" t="s">
        <v>26</v>
      </c>
      <c r="M211" s="11" t="s">
        <v>69</v>
      </c>
      <c r="N211" s="33">
        <f t="shared" si="1"/>
        <v>1.5</v>
      </c>
      <c r="O211" s="11">
        <v>2</v>
      </c>
      <c r="P211" s="11">
        <v>8</v>
      </c>
      <c r="Q211" s="11">
        <v>6004</v>
      </c>
      <c r="R211" s="11">
        <v>6063</v>
      </c>
      <c r="S211" s="11">
        <f t="shared" si="15"/>
        <v>59</v>
      </c>
      <c r="T211" s="11">
        <f t="shared" si="2"/>
        <v>81.248999999999995</v>
      </c>
      <c r="U211" s="35">
        <v>866.66</v>
      </c>
      <c r="V211" s="34">
        <f t="shared" si="139"/>
        <v>168.15</v>
      </c>
      <c r="W211" s="35">
        <f t="shared" si="140"/>
        <v>1116.059</v>
      </c>
      <c r="X211" s="30">
        <f t="shared" si="141"/>
        <v>43201.31527777778</v>
      </c>
      <c r="Y211" s="30">
        <f t="shared" si="142"/>
        <v>43202.030555555553</v>
      </c>
      <c r="Z211" s="31">
        <v>0.66666666666666663</v>
      </c>
      <c r="AA211" s="32">
        <f t="shared" si="143"/>
        <v>43201.981944444444</v>
      </c>
      <c r="AB211" s="55" t="str">
        <f t="shared" si="144"/>
        <v>1:10</v>
      </c>
      <c r="AC211" s="10">
        <f t="shared" si="145"/>
        <v>10</v>
      </c>
      <c r="AD211" s="10">
        <f t="shared" si="146"/>
        <v>1</v>
      </c>
      <c r="AE211" s="10">
        <f t="shared" si="147"/>
        <v>1.5</v>
      </c>
      <c r="AF211" s="28" t="str">
        <f t="shared" si="148"/>
        <v>1:30</v>
      </c>
    </row>
    <row r="212" spans="1:32" ht="14.25">
      <c r="A212" s="12">
        <v>43202</v>
      </c>
      <c r="B212" s="26">
        <v>0.30277777777777776</v>
      </c>
      <c r="C212" s="11" t="s">
        <v>65</v>
      </c>
      <c r="D212" s="13">
        <v>43203</v>
      </c>
      <c r="E212" s="27">
        <v>2.9166666666666664E-2</v>
      </c>
      <c r="F212" s="11" t="s">
        <v>65</v>
      </c>
      <c r="G212" s="11" t="s">
        <v>66</v>
      </c>
      <c r="H212" s="7" t="s">
        <v>748</v>
      </c>
      <c r="I212" s="15" t="s">
        <v>749</v>
      </c>
      <c r="J212" s="10" t="s">
        <v>652</v>
      </c>
      <c r="K212" s="10" t="s">
        <v>27</v>
      </c>
      <c r="L212" s="11" t="s">
        <v>19</v>
      </c>
      <c r="M212" s="11" t="s">
        <v>69</v>
      </c>
      <c r="N212" s="33">
        <f t="shared" si="1"/>
        <v>1.5</v>
      </c>
      <c r="O212" s="11">
        <v>1</v>
      </c>
      <c r="P212" s="11">
        <v>8</v>
      </c>
      <c r="Q212" s="11">
        <v>8372</v>
      </c>
      <c r="R212" s="11">
        <v>8415</v>
      </c>
      <c r="S212" s="11">
        <f t="shared" si="15"/>
        <v>43</v>
      </c>
      <c r="T212" s="11">
        <f t="shared" si="2"/>
        <v>81.248999999999995</v>
      </c>
      <c r="U212" s="35">
        <v>866.66</v>
      </c>
      <c r="V212" s="34">
        <f t="shared" ref="V212" si="149">2.85*S212</f>
        <v>122.55</v>
      </c>
      <c r="W212" s="35">
        <f t="shared" ref="W212" si="150">SUM(T212:V212)</f>
        <v>1070.4590000000001</v>
      </c>
      <c r="X212" s="30">
        <f t="shared" ref="X212" si="151">A212+B212</f>
        <v>43202.302777777775</v>
      </c>
      <c r="Y212" s="30">
        <f t="shared" ref="Y212" si="152">D212+E212</f>
        <v>43203.029166666667</v>
      </c>
      <c r="Z212" s="31">
        <v>0.66666666666666663</v>
      </c>
      <c r="AA212" s="32">
        <f t="shared" ref="AA212" si="153">X212+Z212</f>
        <v>43202.969444444439</v>
      </c>
      <c r="AB212" s="55" t="str">
        <f t="shared" ref="AB212" si="154">TEXT(Y212-AA212,"[h]:mm")</f>
        <v>1:26</v>
      </c>
      <c r="AC212" s="10">
        <f t="shared" ref="AC212" si="155">MINUTE(AB212)</f>
        <v>26</v>
      </c>
      <c r="AD212" s="10">
        <f t="shared" ref="AD212" si="156">HOUR(AB212)</f>
        <v>1</v>
      </c>
      <c r="AE212" s="10">
        <f t="shared" ref="AE212" si="157">IF(AC212&lt;2,AD212,(IF(AND(AC212&gt;=2,AC212&lt;32),0.5,1)+AD212))</f>
        <v>1.5</v>
      </c>
      <c r="AF212" s="28" t="str">
        <f t="shared" ref="AF212" si="158">TEXT(AE212/24,"[h]:mm")</f>
        <v>1:30</v>
      </c>
    </row>
    <row r="213" spans="1:32" ht="14.25">
      <c r="A213" s="12">
        <v>43202</v>
      </c>
      <c r="B213" s="26">
        <v>0.33124999999999999</v>
      </c>
      <c r="C213" s="11" t="s">
        <v>65</v>
      </c>
      <c r="D213" s="13">
        <v>43203</v>
      </c>
      <c r="E213" s="27">
        <v>1.3888888888888889E-3</v>
      </c>
      <c r="F213" s="11" t="s">
        <v>65</v>
      </c>
      <c r="G213" s="11" t="s">
        <v>66</v>
      </c>
      <c r="H213" s="7" t="s">
        <v>751</v>
      </c>
      <c r="I213" s="15" t="s">
        <v>752</v>
      </c>
      <c r="J213" s="10" t="s">
        <v>652</v>
      </c>
      <c r="K213" s="10" t="s">
        <v>24</v>
      </c>
      <c r="L213" s="11" t="s">
        <v>21</v>
      </c>
      <c r="M213" s="11" t="s">
        <v>69</v>
      </c>
      <c r="N213" s="33">
        <f t="shared" si="1"/>
        <v>0.5</v>
      </c>
      <c r="O213" s="11"/>
      <c r="P213" s="11">
        <v>9</v>
      </c>
      <c r="Q213" s="11">
        <v>6185</v>
      </c>
      <c r="R213" s="11">
        <v>6206</v>
      </c>
      <c r="S213" s="11">
        <f t="shared" si="15"/>
        <v>21</v>
      </c>
      <c r="T213" s="11">
        <f t="shared" si="2"/>
        <v>27.082999999999998</v>
      </c>
      <c r="U213" s="35">
        <v>866.66</v>
      </c>
      <c r="V213" s="34">
        <f t="shared" ref="V213:V217" si="159">2.85*S213</f>
        <v>59.85</v>
      </c>
      <c r="W213" s="35">
        <f t="shared" ref="W213:W217" si="160">SUM(T213:V213)</f>
        <v>953.59299999999996</v>
      </c>
      <c r="X213" s="30">
        <f t="shared" ref="X213:X217" si="161">A213+B213</f>
        <v>43202.331250000003</v>
      </c>
      <c r="Y213" s="30">
        <f t="shared" ref="Y213:Y217" si="162">D213+E213</f>
        <v>43203.001388888886</v>
      </c>
      <c r="Z213" s="31">
        <v>0.66666666666666663</v>
      </c>
      <c r="AA213" s="32">
        <f t="shared" ref="AA213:AA217" si="163">X213+Z213</f>
        <v>43202.997916666667</v>
      </c>
      <c r="AB213" s="55" t="str">
        <f t="shared" ref="AB213:AB217" si="164">TEXT(Y213-AA213,"[h]:mm")</f>
        <v>0:05</v>
      </c>
      <c r="AC213" s="10">
        <f t="shared" ref="AC213:AC217" si="165">MINUTE(AB213)</f>
        <v>5</v>
      </c>
      <c r="AD213" s="10">
        <f t="shared" ref="AD213:AD217" si="166">HOUR(AB213)</f>
        <v>0</v>
      </c>
      <c r="AE213" s="10">
        <f t="shared" ref="AE213:AE217" si="167">IF(AC213&lt;2,AD213,(IF(AND(AC213&gt;=2,AC213&lt;32),0.5,1)+AD213))</f>
        <v>0.5</v>
      </c>
      <c r="AF213" s="28" t="str">
        <f t="shared" ref="AF213:AF217" si="168">TEXT(AE213/24,"[h]:mm")</f>
        <v>0:30</v>
      </c>
    </row>
    <row r="214" spans="1:32" s="50" customFormat="1" ht="14.25">
      <c r="A214" s="12">
        <v>43202</v>
      </c>
      <c r="B214" s="26">
        <v>0.31319444444444444</v>
      </c>
      <c r="C214" s="11" t="s">
        <v>65</v>
      </c>
      <c r="D214" s="13">
        <v>43203</v>
      </c>
      <c r="E214" s="27">
        <v>2.2222222222222223E-2</v>
      </c>
      <c r="F214" s="11" t="s">
        <v>65</v>
      </c>
      <c r="G214" s="11" t="s">
        <v>66</v>
      </c>
      <c r="H214" s="7" t="s">
        <v>759</v>
      </c>
      <c r="I214" s="15" t="s">
        <v>760</v>
      </c>
      <c r="J214" s="10" t="s">
        <v>652</v>
      </c>
      <c r="K214" s="10" t="s">
        <v>28</v>
      </c>
      <c r="L214" s="11" t="s">
        <v>20</v>
      </c>
      <c r="M214" s="11" t="s">
        <v>69</v>
      </c>
      <c r="N214" s="33">
        <f t="shared" ref="N214" si="169">AE214</f>
        <v>1</v>
      </c>
      <c r="O214" s="11"/>
      <c r="P214" s="11">
        <v>11</v>
      </c>
      <c r="Q214" s="11">
        <v>8408</v>
      </c>
      <c r="R214" s="11">
        <v>8446</v>
      </c>
      <c r="S214" s="11">
        <f t="shared" ref="S214" si="170">SUM(R214-Q214)</f>
        <v>38</v>
      </c>
      <c r="T214" s="11">
        <f t="shared" si="2"/>
        <v>54.165999999999997</v>
      </c>
      <c r="U214" s="35">
        <v>866.66</v>
      </c>
      <c r="V214" s="34">
        <f t="shared" ref="V214" si="171">2.85*S214</f>
        <v>108.3</v>
      </c>
      <c r="W214" s="35">
        <f t="shared" ref="W214" si="172">SUM(T214:V214)</f>
        <v>1029.126</v>
      </c>
      <c r="X214" s="30">
        <f t="shared" ref="X214" si="173">A214+B214</f>
        <v>43202.313194444447</v>
      </c>
      <c r="Y214" s="30">
        <f t="shared" ref="Y214" si="174">D214+E214</f>
        <v>43203.022222222222</v>
      </c>
      <c r="Z214" s="31">
        <v>0.66666666666666663</v>
      </c>
      <c r="AA214" s="32">
        <f t="shared" ref="AA214" si="175">X214+Z214</f>
        <v>43202.979861111111</v>
      </c>
      <c r="AB214" s="55" t="str">
        <f t="shared" ref="AB214" si="176">TEXT(Y214-AA214,"[h]:mm")</f>
        <v>1:01</v>
      </c>
      <c r="AC214" s="10">
        <f t="shared" ref="AC214" si="177">MINUTE(AB214)</f>
        <v>1</v>
      </c>
      <c r="AD214" s="10">
        <f t="shared" ref="AD214" si="178">HOUR(AB214)</f>
        <v>1</v>
      </c>
      <c r="AE214" s="10">
        <f t="shared" ref="AE214" si="179">IF(AC214&lt;2,AD214,(IF(AND(AC214&gt;=2,AC214&lt;32),0.5,1)+AD214))</f>
        <v>1</v>
      </c>
      <c r="AF214" s="28" t="str">
        <f t="shared" ref="AF214" si="180">TEXT(AE214/24,"[h]:mm")</f>
        <v>1:00</v>
      </c>
    </row>
    <row r="215" spans="1:32" ht="14.25">
      <c r="A215" s="12">
        <v>43202</v>
      </c>
      <c r="B215" s="26">
        <v>0.31180555555555556</v>
      </c>
      <c r="C215" s="11" t="s">
        <v>65</v>
      </c>
      <c r="D215" s="13">
        <v>43203</v>
      </c>
      <c r="E215" s="27">
        <v>1.1111111111111112E-2</v>
      </c>
      <c r="F215" s="11" t="s">
        <v>65</v>
      </c>
      <c r="G215" s="11" t="s">
        <v>66</v>
      </c>
      <c r="H215" s="7" t="s">
        <v>754</v>
      </c>
      <c r="I215" s="15" t="s">
        <v>755</v>
      </c>
      <c r="J215" s="10" t="s">
        <v>652</v>
      </c>
      <c r="K215" s="10" t="s">
        <v>29</v>
      </c>
      <c r="L215" s="11" t="s">
        <v>23</v>
      </c>
      <c r="M215" s="11" t="s">
        <v>69</v>
      </c>
      <c r="N215" s="33">
        <f t="shared" si="1"/>
        <v>1</v>
      </c>
      <c r="O215" s="11">
        <v>3</v>
      </c>
      <c r="P215" s="11">
        <v>7</v>
      </c>
      <c r="Q215" s="11">
        <v>7349</v>
      </c>
      <c r="R215" s="11">
        <v>7422</v>
      </c>
      <c r="S215" s="11">
        <f t="shared" si="15"/>
        <v>73</v>
      </c>
      <c r="T215" s="11">
        <f t="shared" si="2"/>
        <v>54.165999999999997</v>
      </c>
      <c r="U215" s="35">
        <v>866.66</v>
      </c>
      <c r="V215" s="34">
        <f t="shared" si="159"/>
        <v>208.05</v>
      </c>
      <c r="W215" s="35">
        <f t="shared" si="160"/>
        <v>1128.876</v>
      </c>
      <c r="X215" s="30">
        <f t="shared" si="161"/>
        <v>43202.311805555553</v>
      </c>
      <c r="Y215" s="30">
        <f t="shared" si="162"/>
        <v>43203.011111111111</v>
      </c>
      <c r="Z215" s="31">
        <v>0.66666666666666663</v>
      </c>
      <c r="AA215" s="32">
        <f t="shared" si="163"/>
        <v>43202.978472222218</v>
      </c>
      <c r="AB215" s="55" t="str">
        <f t="shared" si="164"/>
        <v>0:47</v>
      </c>
      <c r="AC215" s="10">
        <f t="shared" si="165"/>
        <v>47</v>
      </c>
      <c r="AD215" s="10">
        <f t="shared" si="166"/>
        <v>0</v>
      </c>
      <c r="AE215" s="10">
        <f t="shared" si="167"/>
        <v>1</v>
      </c>
      <c r="AF215" s="28" t="str">
        <f t="shared" si="168"/>
        <v>1:00</v>
      </c>
    </row>
    <row r="216" spans="1:32" ht="14.25">
      <c r="A216" s="12">
        <v>43202</v>
      </c>
      <c r="B216" s="26">
        <v>0.31527777777777777</v>
      </c>
      <c r="C216" s="11" t="s">
        <v>65</v>
      </c>
      <c r="D216" s="13">
        <v>43203</v>
      </c>
      <c r="E216" s="27">
        <v>3.2638888888888891E-2</v>
      </c>
      <c r="F216" s="11" t="s">
        <v>65</v>
      </c>
      <c r="G216" s="11" t="s">
        <v>66</v>
      </c>
      <c r="H216" s="7" t="s">
        <v>756</v>
      </c>
      <c r="I216" s="15" t="s">
        <v>757</v>
      </c>
      <c r="J216" s="10" t="s">
        <v>652</v>
      </c>
      <c r="K216" s="10" t="s">
        <v>25</v>
      </c>
      <c r="L216" s="11" t="s">
        <v>26</v>
      </c>
      <c r="M216" s="11" t="s">
        <v>69</v>
      </c>
      <c r="N216" s="33">
        <f t="shared" si="1"/>
        <v>1.5</v>
      </c>
      <c r="O216" s="11">
        <v>8</v>
      </c>
      <c r="P216" s="11">
        <v>8</v>
      </c>
      <c r="Q216" s="11">
        <v>6063</v>
      </c>
      <c r="R216" s="11">
        <v>6207</v>
      </c>
      <c r="S216" s="11">
        <f t="shared" si="15"/>
        <v>144</v>
      </c>
      <c r="T216" s="11">
        <f t="shared" si="2"/>
        <v>81.248999999999995</v>
      </c>
      <c r="U216" s="35">
        <v>866.66</v>
      </c>
      <c r="V216" s="34">
        <f t="shared" si="159"/>
        <v>410.40000000000003</v>
      </c>
      <c r="W216" s="35">
        <f t="shared" si="160"/>
        <v>1358.309</v>
      </c>
      <c r="X216" s="30">
        <f t="shared" si="161"/>
        <v>43202.31527777778</v>
      </c>
      <c r="Y216" s="30">
        <f t="shared" si="162"/>
        <v>43203.032638888886</v>
      </c>
      <c r="Z216" s="31">
        <v>0.66666666666666663</v>
      </c>
      <c r="AA216" s="32">
        <f t="shared" si="163"/>
        <v>43202.981944444444</v>
      </c>
      <c r="AB216" s="55" t="str">
        <f t="shared" si="164"/>
        <v>1:13</v>
      </c>
      <c r="AC216" s="10">
        <f t="shared" si="165"/>
        <v>13</v>
      </c>
      <c r="AD216" s="10">
        <f t="shared" si="166"/>
        <v>1</v>
      </c>
      <c r="AE216" s="10">
        <f t="shared" si="167"/>
        <v>1.5</v>
      </c>
      <c r="AF216" s="28" t="str">
        <f t="shared" si="168"/>
        <v>1:30</v>
      </c>
    </row>
    <row r="217" spans="1:32" ht="14.25">
      <c r="A217" s="12">
        <v>43203</v>
      </c>
      <c r="B217" s="26">
        <v>0.29652777777777778</v>
      </c>
      <c r="C217" s="11" t="s">
        <v>65</v>
      </c>
      <c r="D217" s="13">
        <v>43204</v>
      </c>
      <c r="E217" s="27">
        <v>0.1076388888888889</v>
      </c>
      <c r="F217" s="11" t="s">
        <v>65</v>
      </c>
      <c r="G217" s="11" t="s">
        <v>66</v>
      </c>
      <c r="H217" s="7" t="s">
        <v>763</v>
      </c>
      <c r="I217" s="15" t="s">
        <v>764</v>
      </c>
      <c r="J217" s="10" t="s">
        <v>652</v>
      </c>
      <c r="K217" s="10" t="s">
        <v>27</v>
      </c>
      <c r="L217" s="11" t="s">
        <v>19</v>
      </c>
      <c r="M217" s="11" t="s">
        <v>69</v>
      </c>
      <c r="N217" s="33">
        <f t="shared" si="1"/>
        <v>3.5</v>
      </c>
      <c r="O217" s="11">
        <v>6</v>
      </c>
      <c r="P217" s="11">
        <v>7</v>
      </c>
      <c r="Q217" s="11">
        <v>8415</v>
      </c>
      <c r="R217" s="11">
        <v>8504</v>
      </c>
      <c r="S217" s="11">
        <f t="shared" si="15"/>
        <v>89</v>
      </c>
      <c r="T217" s="11">
        <f t="shared" si="2"/>
        <v>189.58099999999999</v>
      </c>
      <c r="U217" s="35">
        <v>866.66</v>
      </c>
      <c r="V217" s="34">
        <f t="shared" si="159"/>
        <v>253.65</v>
      </c>
      <c r="W217" s="35">
        <f t="shared" si="160"/>
        <v>1309.8910000000001</v>
      </c>
      <c r="X217" s="30">
        <f t="shared" si="161"/>
        <v>43203.296527777777</v>
      </c>
      <c r="Y217" s="30">
        <f t="shared" si="162"/>
        <v>43204.107638888891</v>
      </c>
      <c r="Z217" s="31">
        <v>0.66666666666666663</v>
      </c>
      <c r="AA217" s="32">
        <f t="shared" si="163"/>
        <v>43203.963194444441</v>
      </c>
      <c r="AB217" s="55" t="str">
        <f t="shared" si="164"/>
        <v>3:28</v>
      </c>
      <c r="AC217" s="10">
        <f t="shared" si="165"/>
        <v>28</v>
      </c>
      <c r="AD217" s="10">
        <f t="shared" si="166"/>
        <v>3</v>
      </c>
      <c r="AE217" s="10">
        <f t="shared" si="167"/>
        <v>3.5</v>
      </c>
      <c r="AF217" s="28" t="str">
        <f t="shared" si="168"/>
        <v>3:30</v>
      </c>
    </row>
    <row r="218" spans="1:32" ht="14.25">
      <c r="A218" s="12">
        <v>43203</v>
      </c>
      <c r="B218" s="26">
        <v>0.30763888888888891</v>
      </c>
      <c r="C218" s="11" t="s">
        <v>65</v>
      </c>
      <c r="D218" s="13">
        <v>43204</v>
      </c>
      <c r="E218" s="27">
        <v>2.0833333333333333E-3</v>
      </c>
      <c r="F218" s="11" t="s">
        <v>65</v>
      </c>
      <c r="G218" s="11" t="s">
        <v>66</v>
      </c>
      <c r="H218" s="7" t="s">
        <v>765</v>
      </c>
      <c r="I218" s="15" t="s">
        <v>766</v>
      </c>
      <c r="J218" s="10" t="s">
        <v>652</v>
      </c>
      <c r="K218" s="10" t="s">
        <v>28</v>
      </c>
      <c r="L218" s="11" t="s">
        <v>20</v>
      </c>
      <c r="M218" s="11" t="s">
        <v>69</v>
      </c>
      <c r="N218" s="33">
        <f t="shared" si="1"/>
        <v>1</v>
      </c>
      <c r="O218" s="11">
        <v>2</v>
      </c>
      <c r="P218" s="11">
        <v>8</v>
      </c>
      <c r="Q218" s="11">
        <v>8448</v>
      </c>
      <c r="R218" s="11">
        <v>8508</v>
      </c>
      <c r="S218" s="11">
        <f t="shared" si="15"/>
        <v>60</v>
      </c>
      <c r="T218" s="11">
        <f t="shared" si="2"/>
        <v>54.165999999999997</v>
      </c>
      <c r="U218" s="35">
        <v>866.66</v>
      </c>
      <c r="V218" s="34">
        <f t="shared" ref="V218:V221" si="181">2.85*S218</f>
        <v>171</v>
      </c>
      <c r="W218" s="35">
        <f t="shared" ref="W218:W221" si="182">SUM(T218:V218)</f>
        <v>1091.826</v>
      </c>
      <c r="X218" s="30">
        <f t="shared" ref="X218:X221" si="183">A218+B218</f>
        <v>43203.307638888888</v>
      </c>
      <c r="Y218" s="30">
        <f t="shared" ref="Y218:Y221" si="184">D218+E218</f>
        <v>43204.002083333333</v>
      </c>
      <c r="Z218" s="31">
        <v>0.66666666666666663</v>
      </c>
      <c r="AA218" s="32">
        <f t="shared" ref="AA218:AA221" si="185">X218+Z218</f>
        <v>43203.974305555552</v>
      </c>
      <c r="AB218" s="55" t="str">
        <f t="shared" ref="AB218:AB221" si="186">TEXT(Y218-AA218,"[h]:mm")</f>
        <v>0:40</v>
      </c>
      <c r="AC218" s="10">
        <f t="shared" ref="AC218:AC221" si="187">MINUTE(AB218)</f>
        <v>40</v>
      </c>
      <c r="AD218" s="10">
        <f t="shared" ref="AD218:AD221" si="188">HOUR(AB218)</f>
        <v>0</v>
      </c>
      <c r="AE218" s="10">
        <f t="shared" ref="AE218:AE221" si="189">IF(AC218&lt;2,AD218,(IF(AND(AC218&gt;=2,AC218&lt;32),0.5,1)+AD218))</f>
        <v>1</v>
      </c>
      <c r="AF218" s="28" t="str">
        <f t="shared" ref="AF218:AF221" si="190">TEXT(AE218/24,"[h]:mm")</f>
        <v>1:00</v>
      </c>
    </row>
    <row r="219" spans="1:32" ht="14.25">
      <c r="A219" s="12">
        <v>43203</v>
      </c>
      <c r="B219" s="26">
        <v>0.30763888888888891</v>
      </c>
      <c r="C219" s="11" t="s">
        <v>65</v>
      </c>
      <c r="D219" s="13">
        <v>43204</v>
      </c>
      <c r="E219" s="27">
        <v>1.2499999999999999E-2</v>
      </c>
      <c r="F219" s="11" t="s">
        <v>65</v>
      </c>
      <c r="G219" s="11" t="s">
        <v>66</v>
      </c>
      <c r="H219" s="7" t="s">
        <v>767</v>
      </c>
      <c r="I219" s="15" t="s">
        <v>768</v>
      </c>
      <c r="J219" s="10" t="s">
        <v>652</v>
      </c>
      <c r="K219" s="10" t="s">
        <v>24</v>
      </c>
      <c r="L219" s="11" t="s">
        <v>21</v>
      </c>
      <c r="M219" s="11" t="s">
        <v>69</v>
      </c>
      <c r="N219" s="33">
        <f t="shared" si="1"/>
        <v>1</v>
      </c>
      <c r="O219" s="11"/>
      <c r="P219" s="11">
        <v>12</v>
      </c>
      <c r="Q219" s="11">
        <v>6206</v>
      </c>
      <c r="R219" s="11">
        <v>6244</v>
      </c>
      <c r="S219" s="11">
        <f t="shared" si="15"/>
        <v>38</v>
      </c>
      <c r="T219" s="11">
        <f t="shared" si="2"/>
        <v>54.165999999999997</v>
      </c>
      <c r="U219" s="35">
        <v>866.66</v>
      </c>
      <c r="V219" s="34">
        <f t="shared" si="181"/>
        <v>108.3</v>
      </c>
      <c r="W219" s="35">
        <f t="shared" si="182"/>
        <v>1029.126</v>
      </c>
      <c r="X219" s="30">
        <f t="shared" si="183"/>
        <v>43203.307638888888</v>
      </c>
      <c r="Y219" s="30">
        <f t="shared" si="184"/>
        <v>43204.012499999997</v>
      </c>
      <c r="Z219" s="31">
        <v>0.66666666666666663</v>
      </c>
      <c r="AA219" s="32">
        <f t="shared" si="185"/>
        <v>43203.974305555552</v>
      </c>
      <c r="AB219" s="55" t="str">
        <f t="shared" si="186"/>
        <v>0:55</v>
      </c>
      <c r="AC219" s="10">
        <f t="shared" si="187"/>
        <v>55</v>
      </c>
      <c r="AD219" s="10">
        <f t="shared" si="188"/>
        <v>0</v>
      </c>
      <c r="AE219" s="10">
        <f t="shared" si="189"/>
        <v>1</v>
      </c>
      <c r="AF219" s="28" t="str">
        <f t="shared" si="190"/>
        <v>1:00</v>
      </c>
    </row>
    <row r="220" spans="1:32" ht="14.25">
      <c r="A220" s="12">
        <v>43203</v>
      </c>
      <c r="B220" s="26">
        <v>0.30555555555555552</v>
      </c>
      <c r="C220" s="11" t="s">
        <v>65</v>
      </c>
      <c r="D220" s="13">
        <v>43204</v>
      </c>
      <c r="E220" s="27">
        <v>6.9444444444444434E-2</v>
      </c>
      <c r="F220" s="11" t="s">
        <v>65</v>
      </c>
      <c r="G220" s="11" t="s">
        <v>66</v>
      </c>
      <c r="H220" s="7" t="s">
        <v>769</v>
      </c>
      <c r="I220" s="15" t="s">
        <v>770</v>
      </c>
      <c r="J220" s="10" t="s">
        <v>652</v>
      </c>
      <c r="K220" s="10" t="s">
        <v>29</v>
      </c>
      <c r="L220" s="11" t="s">
        <v>22</v>
      </c>
      <c r="M220" s="11" t="s">
        <v>69</v>
      </c>
      <c r="N220" s="33">
        <f t="shared" si="1"/>
        <v>2.5</v>
      </c>
      <c r="O220" s="11">
        <v>3</v>
      </c>
      <c r="P220" s="11">
        <v>8</v>
      </c>
      <c r="Q220" s="11">
        <v>7422</v>
      </c>
      <c r="R220" s="11">
        <v>7489</v>
      </c>
      <c r="S220" s="11">
        <f t="shared" si="15"/>
        <v>67</v>
      </c>
      <c r="T220" s="11">
        <f t="shared" si="2"/>
        <v>135.41499999999999</v>
      </c>
      <c r="U220" s="35">
        <v>866.66</v>
      </c>
      <c r="V220" s="34">
        <f t="shared" si="181"/>
        <v>190.95000000000002</v>
      </c>
      <c r="W220" s="35">
        <f t="shared" si="182"/>
        <v>1193.0249999999999</v>
      </c>
      <c r="X220" s="30">
        <f t="shared" si="183"/>
        <v>43203.305555555555</v>
      </c>
      <c r="Y220" s="30">
        <f t="shared" si="184"/>
        <v>43204.069444444445</v>
      </c>
      <c r="Z220" s="31">
        <v>0.66666666666666663</v>
      </c>
      <c r="AA220" s="32">
        <f t="shared" si="185"/>
        <v>43203.972222222219</v>
      </c>
      <c r="AB220" s="55" t="str">
        <f t="shared" si="186"/>
        <v>2:20</v>
      </c>
      <c r="AC220" s="10">
        <f t="shared" si="187"/>
        <v>20</v>
      </c>
      <c r="AD220" s="10">
        <f t="shared" si="188"/>
        <v>2</v>
      </c>
      <c r="AE220" s="10">
        <f t="shared" si="189"/>
        <v>2.5</v>
      </c>
      <c r="AF220" s="28" t="str">
        <f t="shared" si="190"/>
        <v>2:30</v>
      </c>
    </row>
    <row r="221" spans="1:32" ht="14.25">
      <c r="A221" s="12">
        <v>43203</v>
      </c>
      <c r="B221" s="26">
        <v>0.32708333333333334</v>
      </c>
      <c r="C221" s="11" t="s">
        <v>65</v>
      </c>
      <c r="D221" s="13">
        <v>43204</v>
      </c>
      <c r="E221" s="27">
        <v>3.6805555555555557E-2</v>
      </c>
      <c r="F221" s="11" t="s">
        <v>65</v>
      </c>
      <c r="G221" s="11" t="s">
        <v>66</v>
      </c>
      <c r="H221" s="7" t="s">
        <v>772</v>
      </c>
      <c r="I221" s="15" t="s">
        <v>773</v>
      </c>
      <c r="J221" s="10" t="s">
        <v>652</v>
      </c>
      <c r="K221" s="10" t="s">
        <v>25</v>
      </c>
      <c r="L221" s="11" t="s">
        <v>23</v>
      </c>
      <c r="M221" s="11" t="s">
        <v>69</v>
      </c>
      <c r="N221" s="33">
        <f t="shared" si="1"/>
        <v>1.5</v>
      </c>
      <c r="O221" s="11">
        <v>3</v>
      </c>
      <c r="P221" s="11">
        <v>8</v>
      </c>
      <c r="Q221" s="11">
        <v>6207</v>
      </c>
      <c r="R221" s="11">
        <v>6282</v>
      </c>
      <c r="S221" s="11">
        <f t="shared" si="15"/>
        <v>75</v>
      </c>
      <c r="T221" s="11">
        <f t="shared" si="2"/>
        <v>81.248999999999995</v>
      </c>
      <c r="U221" s="35">
        <v>866.66</v>
      </c>
      <c r="V221" s="34">
        <f t="shared" si="181"/>
        <v>213.75</v>
      </c>
      <c r="W221" s="35">
        <f t="shared" si="182"/>
        <v>1161.6590000000001</v>
      </c>
      <c r="X221" s="30">
        <f t="shared" si="183"/>
        <v>43203.32708333333</v>
      </c>
      <c r="Y221" s="30">
        <f t="shared" si="184"/>
        <v>43204.036805555559</v>
      </c>
      <c r="Z221" s="31">
        <v>0.66666666666666663</v>
      </c>
      <c r="AA221" s="32">
        <f t="shared" si="185"/>
        <v>43203.993749999994</v>
      </c>
      <c r="AB221" s="55" t="str">
        <f t="shared" si="186"/>
        <v>1:02</v>
      </c>
      <c r="AC221" s="10">
        <f t="shared" si="187"/>
        <v>2</v>
      </c>
      <c r="AD221" s="10">
        <f t="shared" si="188"/>
        <v>1</v>
      </c>
      <c r="AE221" s="10">
        <f t="shared" si="189"/>
        <v>1.5</v>
      </c>
      <c r="AF221" s="28" t="str">
        <f t="shared" si="190"/>
        <v>1:30</v>
      </c>
    </row>
    <row r="222" spans="1:32" ht="14.25">
      <c r="A222" s="12">
        <v>43204</v>
      </c>
      <c r="B222" s="26">
        <v>0.31666666666666665</v>
      </c>
      <c r="C222" s="11" t="s">
        <v>65</v>
      </c>
      <c r="D222" s="13">
        <v>43205</v>
      </c>
      <c r="E222" s="27">
        <v>0.13819444444444443</v>
      </c>
      <c r="F222" s="11" t="s">
        <v>65</v>
      </c>
      <c r="G222" s="11" t="s">
        <v>66</v>
      </c>
      <c r="H222" s="7" t="s">
        <v>776</v>
      </c>
      <c r="I222" s="15" t="s">
        <v>777</v>
      </c>
      <c r="J222" s="10" t="s">
        <v>652</v>
      </c>
      <c r="K222" s="10" t="s">
        <v>27</v>
      </c>
      <c r="L222" s="11" t="s">
        <v>19</v>
      </c>
      <c r="M222" s="11" t="s">
        <v>69</v>
      </c>
      <c r="N222" s="33">
        <f t="shared" si="1"/>
        <v>4</v>
      </c>
      <c r="O222" s="11">
        <v>8</v>
      </c>
      <c r="P222" s="11">
        <v>11</v>
      </c>
      <c r="Q222" s="11">
        <v>8526</v>
      </c>
      <c r="R222" s="11">
        <v>8680</v>
      </c>
      <c r="S222" s="11">
        <f t="shared" si="15"/>
        <v>154</v>
      </c>
      <c r="T222" s="11">
        <f t="shared" ref="T222" si="191">54.166*N222</f>
        <v>216.66399999999999</v>
      </c>
      <c r="U222" s="35">
        <v>866.66</v>
      </c>
      <c r="V222" s="34">
        <f t="shared" ref="V222" si="192">2.85*S222</f>
        <v>438.90000000000003</v>
      </c>
      <c r="W222" s="35">
        <f t="shared" ref="W222" si="193">SUM(T222:V222)</f>
        <v>1522.2240000000002</v>
      </c>
      <c r="X222" s="30">
        <f t="shared" ref="X222" si="194">A222+B222</f>
        <v>43204.316666666666</v>
      </c>
      <c r="Y222" s="30">
        <f t="shared" ref="Y222" si="195">D222+E222</f>
        <v>43205.138194444444</v>
      </c>
      <c r="Z222" s="31">
        <v>0.66666666666666663</v>
      </c>
      <c r="AA222" s="32">
        <f t="shared" ref="AA222" si="196">X222+Z222</f>
        <v>43204.98333333333</v>
      </c>
      <c r="AB222" s="55" t="str">
        <f t="shared" ref="AB222" si="197">TEXT(Y222-AA222,"[h]:mm")</f>
        <v>3:43</v>
      </c>
      <c r="AC222" s="10">
        <f t="shared" ref="AC222" si="198">MINUTE(AB222)</f>
        <v>43</v>
      </c>
      <c r="AD222" s="10">
        <f t="shared" ref="AD222" si="199">HOUR(AB222)</f>
        <v>3</v>
      </c>
      <c r="AE222" s="10">
        <f t="shared" ref="AE222" si="200">IF(AC222&lt;2,AD222,(IF(AND(AC222&gt;=2,AC222&lt;32),0.5,1)+AD222))</f>
        <v>4</v>
      </c>
      <c r="AF222" s="28" t="str">
        <f t="shared" ref="AF222" si="201">TEXT(AE222/24,"[h]:mm")</f>
        <v>4:00</v>
      </c>
    </row>
    <row r="223" spans="1:32" ht="14.25">
      <c r="A223" s="12">
        <v>43204</v>
      </c>
      <c r="B223" s="26">
        <v>0.31041666666666667</v>
      </c>
      <c r="C223" s="11" t="s">
        <v>65</v>
      </c>
      <c r="D223" s="13">
        <v>43205</v>
      </c>
      <c r="E223" s="27">
        <v>0.1423611111111111</v>
      </c>
      <c r="F223" s="11" t="s">
        <v>65</v>
      </c>
      <c r="G223" s="11" t="s">
        <v>66</v>
      </c>
      <c r="H223" s="7" t="s">
        <v>779</v>
      </c>
      <c r="I223" s="15" t="s">
        <v>780</v>
      </c>
      <c r="J223" s="10" t="s">
        <v>652</v>
      </c>
      <c r="K223" s="10" t="s">
        <v>28</v>
      </c>
      <c r="L223" s="11" t="s">
        <v>20</v>
      </c>
      <c r="M223" s="11" t="s">
        <v>69</v>
      </c>
      <c r="N223" s="33">
        <f t="shared" si="1"/>
        <v>4</v>
      </c>
      <c r="O223" s="11">
        <v>13</v>
      </c>
      <c r="P223" s="11">
        <v>13</v>
      </c>
      <c r="Q223" s="11">
        <v>8508</v>
      </c>
      <c r="R223" s="11">
        <v>8713</v>
      </c>
      <c r="S223" s="11">
        <f t="shared" si="15"/>
        <v>205</v>
      </c>
      <c r="T223" s="11">
        <f t="shared" ref="T223:T226" si="202">54.166*N223</f>
        <v>216.66399999999999</v>
      </c>
      <c r="U223" s="35">
        <v>866.66</v>
      </c>
      <c r="V223" s="34">
        <f t="shared" ref="V223:V226" si="203">2.85*S223</f>
        <v>584.25</v>
      </c>
      <c r="W223" s="35">
        <f t="shared" ref="W223:W226" si="204">SUM(T223:V223)</f>
        <v>1667.5740000000001</v>
      </c>
      <c r="X223" s="30">
        <f t="shared" ref="X223:X226" si="205">A223+B223</f>
        <v>43204.310416666667</v>
      </c>
      <c r="Y223" s="30">
        <f t="shared" ref="Y223:Y226" si="206">D223+E223</f>
        <v>43205.142361111109</v>
      </c>
      <c r="Z223" s="31">
        <v>0.66666666666666663</v>
      </c>
      <c r="AA223" s="32">
        <f t="shared" ref="AA223:AA226" si="207">X223+Z223</f>
        <v>43204.977083333331</v>
      </c>
      <c r="AB223" s="55" t="str">
        <f t="shared" ref="AB223:AB226" si="208">TEXT(Y223-AA223,"[h]:mm")</f>
        <v>3:58</v>
      </c>
      <c r="AC223" s="10">
        <f t="shared" ref="AC223:AC226" si="209">MINUTE(AB223)</f>
        <v>58</v>
      </c>
      <c r="AD223" s="10">
        <f t="shared" ref="AD223:AD226" si="210">HOUR(AB223)</f>
        <v>3</v>
      </c>
      <c r="AE223" s="10">
        <f t="shared" ref="AE223:AE226" si="211">IF(AC223&lt;2,AD223,(IF(AND(AC223&gt;=2,AC223&lt;32),0.5,1)+AD223))</f>
        <v>4</v>
      </c>
      <c r="AF223" s="28" t="str">
        <f t="shared" ref="AF223:AF226" si="212">TEXT(AE223/24,"[h]:mm")</f>
        <v>4:00</v>
      </c>
    </row>
    <row r="224" spans="1:32" ht="14.25">
      <c r="A224" s="12">
        <v>43204</v>
      </c>
      <c r="B224" s="26">
        <v>0.30694444444444441</v>
      </c>
      <c r="C224" s="11" t="s">
        <v>65</v>
      </c>
      <c r="D224" s="13">
        <v>43205</v>
      </c>
      <c r="E224" s="27">
        <v>2.1527777777777781E-2</v>
      </c>
      <c r="F224" s="11" t="s">
        <v>65</v>
      </c>
      <c r="G224" s="11" t="s">
        <v>66</v>
      </c>
      <c r="H224" s="7" t="s">
        <v>782</v>
      </c>
      <c r="I224" s="15" t="s">
        <v>783</v>
      </c>
      <c r="J224" s="10" t="s">
        <v>652</v>
      </c>
      <c r="K224" s="10" t="s">
        <v>29</v>
      </c>
      <c r="L224" s="11" t="s">
        <v>22</v>
      </c>
      <c r="M224" s="11" t="s">
        <v>69</v>
      </c>
      <c r="N224" s="33">
        <f t="shared" si="1"/>
        <v>1.5</v>
      </c>
      <c r="O224" s="11"/>
      <c r="P224" s="11">
        <v>12</v>
      </c>
      <c r="Q224" s="11">
        <v>7490</v>
      </c>
      <c r="R224" s="11">
        <v>7527</v>
      </c>
      <c r="S224" s="11">
        <f t="shared" si="15"/>
        <v>37</v>
      </c>
      <c r="T224" s="11">
        <f t="shared" si="202"/>
        <v>81.248999999999995</v>
      </c>
      <c r="U224" s="35">
        <v>866.66</v>
      </c>
      <c r="V224" s="34">
        <f t="shared" si="203"/>
        <v>105.45</v>
      </c>
      <c r="W224" s="35">
        <f t="shared" si="204"/>
        <v>1053.3589999999999</v>
      </c>
      <c r="X224" s="30">
        <f t="shared" si="205"/>
        <v>43204.306944444441</v>
      </c>
      <c r="Y224" s="30">
        <f t="shared" si="206"/>
        <v>43205.021527777775</v>
      </c>
      <c r="Z224" s="31">
        <v>0.66666666666666663</v>
      </c>
      <c r="AA224" s="32">
        <f t="shared" si="207"/>
        <v>43204.973611111105</v>
      </c>
      <c r="AB224" s="55" t="str">
        <f t="shared" si="208"/>
        <v>1:09</v>
      </c>
      <c r="AC224" s="10">
        <f t="shared" si="209"/>
        <v>9</v>
      </c>
      <c r="AD224" s="10">
        <f t="shared" si="210"/>
        <v>1</v>
      </c>
      <c r="AE224" s="10">
        <f t="shared" si="211"/>
        <v>1.5</v>
      </c>
      <c r="AF224" s="28" t="str">
        <f t="shared" si="212"/>
        <v>1:30</v>
      </c>
    </row>
    <row r="225" spans="1:32" ht="14.25">
      <c r="A225" s="12">
        <v>43204</v>
      </c>
      <c r="B225" s="26">
        <v>0.31944444444444448</v>
      </c>
      <c r="C225" s="11" t="s">
        <v>65</v>
      </c>
      <c r="D225" s="13">
        <v>43205</v>
      </c>
      <c r="E225" s="27">
        <v>2.0833333333333333E-3</v>
      </c>
      <c r="F225" s="11" t="s">
        <v>65</v>
      </c>
      <c r="G225" s="11" t="s">
        <v>66</v>
      </c>
      <c r="H225" s="7" t="s">
        <v>784</v>
      </c>
      <c r="I225" s="15" t="s">
        <v>785</v>
      </c>
      <c r="J225" s="10" t="s">
        <v>652</v>
      </c>
      <c r="K225" s="10" t="s">
        <v>24</v>
      </c>
      <c r="L225" s="11" t="s">
        <v>21</v>
      </c>
      <c r="M225" s="11" t="s">
        <v>69</v>
      </c>
      <c r="N225" s="33">
        <f t="shared" si="1"/>
        <v>0.5</v>
      </c>
      <c r="O225" s="11"/>
      <c r="P225" s="11">
        <v>7</v>
      </c>
      <c r="Q225" s="11">
        <v>6244</v>
      </c>
      <c r="R225" s="11">
        <v>6264</v>
      </c>
      <c r="S225" s="11">
        <f t="shared" si="15"/>
        <v>20</v>
      </c>
      <c r="T225" s="11">
        <f t="shared" si="202"/>
        <v>27.082999999999998</v>
      </c>
      <c r="U225" s="35">
        <v>866.66</v>
      </c>
      <c r="V225" s="34">
        <f t="shared" si="203"/>
        <v>57</v>
      </c>
      <c r="W225" s="35">
        <f t="shared" si="204"/>
        <v>950.74299999999994</v>
      </c>
      <c r="X225" s="30">
        <f t="shared" si="205"/>
        <v>43204.319444444445</v>
      </c>
      <c r="Y225" s="30">
        <f t="shared" si="206"/>
        <v>43205.002083333333</v>
      </c>
      <c r="Z225" s="31">
        <v>0.66666666666666663</v>
      </c>
      <c r="AA225" s="32">
        <f t="shared" si="207"/>
        <v>43204.986111111109</v>
      </c>
      <c r="AB225" s="55" t="str">
        <f t="shared" si="208"/>
        <v>0:23</v>
      </c>
      <c r="AC225" s="10">
        <f t="shared" si="209"/>
        <v>23</v>
      </c>
      <c r="AD225" s="10">
        <f t="shared" si="210"/>
        <v>0</v>
      </c>
      <c r="AE225" s="10">
        <f t="shared" si="211"/>
        <v>0.5</v>
      </c>
      <c r="AF225" s="28" t="str">
        <f t="shared" si="212"/>
        <v>0:30</v>
      </c>
    </row>
    <row r="226" spans="1:32" ht="14.25">
      <c r="A226" s="12">
        <v>43204</v>
      </c>
      <c r="B226" s="26">
        <v>0.31597222222222221</v>
      </c>
      <c r="C226" s="11" t="s">
        <v>65</v>
      </c>
      <c r="D226" s="13">
        <v>43205</v>
      </c>
      <c r="E226" s="27">
        <v>8.3333333333333332E-3</v>
      </c>
      <c r="F226" s="11" t="s">
        <v>65</v>
      </c>
      <c r="G226" s="11" t="s">
        <v>66</v>
      </c>
      <c r="H226" s="7" t="s">
        <v>786</v>
      </c>
      <c r="I226" s="15" t="s">
        <v>787</v>
      </c>
      <c r="J226" s="10" t="s">
        <v>652</v>
      </c>
      <c r="K226" s="10" t="s">
        <v>25</v>
      </c>
      <c r="L226" s="11" t="s">
        <v>23</v>
      </c>
      <c r="M226" s="11" t="s">
        <v>69</v>
      </c>
      <c r="N226" s="33">
        <f t="shared" si="1"/>
        <v>1</v>
      </c>
      <c r="O226" s="11"/>
      <c r="P226" s="11">
        <v>7</v>
      </c>
      <c r="Q226" s="11">
        <v>6282</v>
      </c>
      <c r="R226" s="11">
        <v>6301</v>
      </c>
      <c r="S226" s="11">
        <f t="shared" si="15"/>
        <v>19</v>
      </c>
      <c r="T226" s="11">
        <f t="shared" si="202"/>
        <v>54.165999999999997</v>
      </c>
      <c r="U226" s="35">
        <v>866.66</v>
      </c>
      <c r="V226" s="34">
        <f t="shared" si="203"/>
        <v>54.15</v>
      </c>
      <c r="W226" s="35">
        <f t="shared" si="204"/>
        <v>974.976</v>
      </c>
      <c r="X226" s="30">
        <f t="shared" si="205"/>
        <v>43204.315972222219</v>
      </c>
      <c r="Y226" s="30">
        <f t="shared" si="206"/>
        <v>43205.008333333331</v>
      </c>
      <c r="Z226" s="31">
        <v>0.66666666666666663</v>
      </c>
      <c r="AA226" s="32">
        <f t="shared" si="207"/>
        <v>43204.982638888883</v>
      </c>
      <c r="AB226" s="55" t="str">
        <f t="shared" si="208"/>
        <v>0:37</v>
      </c>
      <c r="AC226" s="10">
        <f t="shared" si="209"/>
        <v>37</v>
      </c>
      <c r="AD226" s="10">
        <f t="shared" si="210"/>
        <v>0</v>
      </c>
      <c r="AE226" s="10">
        <f t="shared" si="211"/>
        <v>1</v>
      </c>
      <c r="AF226" s="28" t="str">
        <f t="shared" si="212"/>
        <v>1:00</v>
      </c>
    </row>
    <row r="227" spans="1:32" ht="14.25">
      <c r="A227" s="12"/>
      <c r="B227" s="26"/>
      <c r="C227" s="11"/>
      <c r="D227" s="13"/>
      <c r="E227" s="27"/>
      <c r="F227" s="11"/>
      <c r="G227" s="11"/>
      <c r="H227" s="7"/>
      <c r="I227" s="15"/>
      <c r="J227" s="10"/>
      <c r="K227" s="10"/>
      <c r="L227" s="11"/>
      <c r="M227" s="11"/>
      <c r="N227" s="33"/>
      <c r="O227" s="11"/>
      <c r="P227" s="11"/>
      <c r="Q227" s="11"/>
      <c r="R227" s="11"/>
      <c r="S227" s="11"/>
      <c r="T227" s="11"/>
      <c r="U227" s="35"/>
      <c r="V227" s="34"/>
      <c r="W227" s="35"/>
      <c r="X227" s="30"/>
      <c r="Y227" s="30"/>
      <c r="Z227" s="31"/>
      <c r="AA227" s="32"/>
      <c r="AB227" s="10"/>
      <c r="AC227" s="10"/>
      <c r="AD227" s="10"/>
      <c r="AE227" s="10"/>
      <c r="AF227" s="28"/>
    </row>
    <row r="228" spans="1:32" ht="14.25">
      <c r="A228" s="12"/>
      <c r="B228" s="26"/>
      <c r="C228" s="11"/>
      <c r="D228" s="13"/>
      <c r="E228" s="27"/>
      <c r="F228" s="11"/>
      <c r="G228" s="11"/>
      <c r="H228" s="7"/>
      <c r="I228" s="15"/>
      <c r="J228" s="10"/>
      <c r="K228" s="10"/>
      <c r="L228" s="11"/>
      <c r="M228" s="11"/>
      <c r="N228" s="33"/>
      <c r="O228" s="11"/>
      <c r="P228" s="11"/>
      <c r="Q228" s="11"/>
      <c r="R228" s="11"/>
      <c r="S228" s="11"/>
      <c r="T228" s="11"/>
      <c r="U228" s="35"/>
      <c r="V228" s="34"/>
      <c r="W228" s="35"/>
      <c r="X228" s="30"/>
      <c r="Y228" s="30"/>
      <c r="Z228" s="31"/>
      <c r="AA228" s="32"/>
      <c r="AB228" s="10"/>
      <c r="AC228" s="10"/>
      <c r="AD228" s="10"/>
      <c r="AE228" s="10"/>
      <c r="AF228" s="28"/>
    </row>
    <row r="229" spans="1:32" ht="14.25">
      <c r="A229" s="12"/>
      <c r="B229" s="26"/>
      <c r="C229" s="11"/>
      <c r="D229" s="13"/>
      <c r="E229" s="27"/>
      <c r="F229" s="11"/>
      <c r="G229" s="11"/>
      <c r="H229" s="7"/>
      <c r="I229" s="15"/>
      <c r="J229" s="10"/>
      <c r="K229" s="10"/>
      <c r="L229" s="11"/>
      <c r="M229" s="11"/>
      <c r="N229" s="33"/>
      <c r="O229" s="11"/>
      <c r="P229" s="11"/>
      <c r="Q229" s="11"/>
      <c r="R229" s="11"/>
      <c r="S229" s="11"/>
      <c r="T229" s="11"/>
      <c r="U229" s="35"/>
      <c r="V229" s="34"/>
      <c r="W229" s="35"/>
      <c r="X229" s="30"/>
      <c r="Y229" s="30"/>
      <c r="Z229" s="31"/>
      <c r="AA229" s="32"/>
      <c r="AB229" s="10"/>
      <c r="AC229" s="10"/>
      <c r="AD229" s="10"/>
      <c r="AE229" s="10"/>
      <c r="AF229" s="28"/>
    </row>
    <row r="230" spans="1:32" ht="14.25">
      <c r="A230" s="12"/>
      <c r="B230" s="26"/>
      <c r="C230" s="11"/>
      <c r="D230" s="13"/>
      <c r="E230" s="27"/>
      <c r="F230" s="11"/>
      <c r="G230" s="11"/>
      <c r="H230" s="22"/>
      <c r="I230" s="15"/>
      <c r="J230" s="10"/>
      <c r="K230" s="10"/>
      <c r="L230" s="11"/>
      <c r="M230" s="11"/>
      <c r="N230" s="33"/>
      <c r="O230" s="11"/>
      <c r="P230" s="11"/>
      <c r="Q230" s="11"/>
      <c r="R230" s="11"/>
      <c r="S230" s="11"/>
      <c r="T230" s="11"/>
      <c r="U230" s="35"/>
      <c r="V230" s="34"/>
      <c r="W230" s="35"/>
      <c r="X230" s="30"/>
      <c r="Y230" s="30"/>
      <c r="Z230" s="31"/>
      <c r="AA230" s="32"/>
      <c r="AB230" s="10"/>
      <c r="AC230" s="10"/>
      <c r="AD230" s="10"/>
      <c r="AE230" s="10"/>
      <c r="AF230" s="28"/>
    </row>
    <row r="231" spans="1:32" ht="14.25">
      <c r="A231" s="12"/>
      <c r="B231" s="26"/>
      <c r="C231" s="11"/>
      <c r="D231" s="13"/>
      <c r="E231" s="27"/>
      <c r="F231" s="11"/>
      <c r="G231" s="11"/>
      <c r="H231" s="22"/>
      <c r="I231" s="15"/>
      <c r="J231" s="10"/>
      <c r="K231" s="10"/>
      <c r="L231" s="11"/>
      <c r="M231" s="11"/>
      <c r="N231" s="33"/>
      <c r="O231" s="11"/>
      <c r="P231" s="11"/>
      <c r="Q231" s="11"/>
      <c r="R231" s="11"/>
      <c r="S231" s="11"/>
      <c r="T231" s="11"/>
      <c r="U231" s="35"/>
      <c r="V231" s="34"/>
      <c r="W231" s="35"/>
      <c r="X231" s="30"/>
      <c r="Y231" s="30"/>
      <c r="Z231" s="31"/>
      <c r="AA231" s="32"/>
      <c r="AB231" s="10"/>
      <c r="AC231" s="10"/>
      <c r="AD231" s="10"/>
      <c r="AE231" s="10"/>
      <c r="AF231" s="28"/>
    </row>
    <row r="232" spans="1:32" ht="14.25">
      <c r="A232" s="12"/>
      <c r="B232" s="26"/>
      <c r="C232" s="11"/>
      <c r="D232" s="13"/>
      <c r="E232" s="27"/>
      <c r="F232" s="11"/>
      <c r="G232" s="11"/>
      <c r="H232" s="22"/>
      <c r="I232" s="15"/>
      <c r="J232" s="10"/>
      <c r="K232" s="10"/>
      <c r="L232" s="11"/>
      <c r="M232" s="11"/>
      <c r="N232" s="33"/>
      <c r="O232" s="11"/>
      <c r="P232" s="11"/>
      <c r="Q232" s="11"/>
      <c r="R232" s="11"/>
      <c r="S232" s="11"/>
      <c r="T232" s="11"/>
      <c r="U232" s="35"/>
      <c r="V232" s="34"/>
      <c r="W232" s="35"/>
      <c r="X232" s="30"/>
      <c r="Y232" s="30"/>
      <c r="Z232" s="31"/>
      <c r="AA232" s="32"/>
      <c r="AB232" s="10"/>
      <c r="AC232" s="10"/>
      <c r="AD232" s="10"/>
      <c r="AE232" s="10"/>
      <c r="AF232" s="28"/>
    </row>
    <row r="233" spans="1:32" ht="14.25">
      <c r="A233" s="12"/>
      <c r="B233" s="26"/>
      <c r="C233" s="11"/>
      <c r="D233" s="13"/>
      <c r="E233" s="27"/>
      <c r="F233" s="11"/>
      <c r="G233" s="11"/>
      <c r="H233" s="22"/>
      <c r="I233" s="15"/>
      <c r="J233" s="10"/>
      <c r="K233" s="10"/>
      <c r="L233" s="11"/>
      <c r="M233" s="11"/>
      <c r="N233" s="33"/>
      <c r="O233" s="11"/>
      <c r="P233" s="11"/>
      <c r="Q233" s="11"/>
      <c r="R233" s="11"/>
      <c r="S233" s="11"/>
      <c r="T233" s="11"/>
      <c r="U233" s="35"/>
      <c r="V233" s="34"/>
      <c r="W233" s="35"/>
      <c r="X233" s="30"/>
      <c r="Y233" s="30"/>
      <c r="Z233" s="31"/>
      <c r="AA233" s="32"/>
      <c r="AB233" s="10"/>
      <c r="AC233" s="10"/>
      <c r="AD233" s="10"/>
      <c r="AE233" s="10"/>
      <c r="AF233" s="28"/>
    </row>
    <row r="234" spans="1:32" ht="14.25">
      <c r="A234" s="12"/>
      <c r="B234" s="26"/>
      <c r="C234" s="11"/>
      <c r="D234" s="13"/>
      <c r="E234" s="27"/>
      <c r="F234" s="11"/>
      <c r="G234" s="11"/>
      <c r="H234" s="22"/>
      <c r="I234" s="15"/>
      <c r="J234" s="10"/>
      <c r="K234" s="10"/>
      <c r="L234" s="11"/>
      <c r="M234" s="11"/>
      <c r="N234" s="33"/>
      <c r="O234" s="11"/>
      <c r="P234" s="11"/>
      <c r="Q234" s="11"/>
      <c r="R234" s="11"/>
      <c r="S234" s="11"/>
      <c r="T234" s="11"/>
      <c r="U234" s="35"/>
      <c r="V234" s="34"/>
      <c r="W234" s="35"/>
      <c r="X234" s="30"/>
      <c r="Y234" s="30"/>
      <c r="Z234" s="31"/>
      <c r="AA234" s="32"/>
      <c r="AB234" s="10"/>
      <c r="AC234" s="10"/>
      <c r="AD234" s="10"/>
      <c r="AE234" s="10"/>
      <c r="AF234" s="28"/>
    </row>
    <row r="235" spans="1:32" ht="14.25">
      <c r="A235" s="12"/>
      <c r="B235" s="26"/>
      <c r="C235" s="11"/>
      <c r="D235" s="13"/>
      <c r="E235" s="27"/>
      <c r="F235" s="11"/>
      <c r="G235" s="11"/>
      <c r="H235" s="22"/>
      <c r="I235" s="15"/>
      <c r="J235" s="10"/>
      <c r="K235" s="10"/>
      <c r="L235" s="11"/>
      <c r="M235" s="11"/>
      <c r="N235" s="33"/>
      <c r="O235" s="11"/>
      <c r="P235" s="11"/>
      <c r="Q235" s="11"/>
      <c r="R235" s="11"/>
      <c r="S235" s="11"/>
      <c r="T235" s="11"/>
      <c r="U235" s="35"/>
      <c r="V235" s="34"/>
      <c r="W235" s="35"/>
      <c r="X235" s="30"/>
      <c r="Y235" s="30"/>
      <c r="Z235" s="31"/>
      <c r="AA235" s="32"/>
      <c r="AB235" s="10"/>
      <c r="AC235" s="10"/>
      <c r="AD235" s="10"/>
      <c r="AE235" s="10"/>
      <c r="AF235" s="28"/>
    </row>
    <row r="236" spans="1:32" ht="14.25">
      <c r="A236" s="12"/>
      <c r="B236" s="26"/>
      <c r="C236" s="11"/>
      <c r="D236" s="13"/>
      <c r="E236" s="27"/>
      <c r="F236" s="11"/>
      <c r="G236" s="11"/>
      <c r="H236" s="22"/>
      <c r="I236" s="15"/>
      <c r="J236" s="10"/>
      <c r="K236" s="10"/>
      <c r="L236" s="11"/>
      <c r="M236" s="11"/>
      <c r="N236" s="33"/>
      <c r="O236" s="11"/>
      <c r="P236" s="11"/>
      <c r="Q236" s="11"/>
      <c r="R236" s="11"/>
      <c r="S236" s="11"/>
      <c r="T236" s="11"/>
      <c r="U236" s="35"/>
      <c r="V236" s="34"/>
      <c r="W236" s="35"/>
      <c r="X236" s="30"/>
      <c r="Y236" s="30"/>
      <c r="Z236" s="31"/>
      <c r="AA236" s="32"/>
      <c r="AB236" s="10"/>
      <c r="AC236" s="10"/>
      <c r="AD236" s="10"/>
      <c r="AE236" s="10"/>
      <c r="AF236" s="28"/>
    </row>
    <row r="237" spans="1:32" ht="14.25">
      <c r="A237" s="12"/>
      <c r="B237" s="26"/>
      <c r="C237" s="11"/>
      <c r="D237" s="13"/>
      <c r="E237" s="27"/>
      <c r="F237" s="11"/>
      <c r="G237" s="11"/>
      <c r="H237" s="22"/>
      <c r="I237" s="15"/>
      <c r="J237" s="10"/>
      <c r="K237" s="10"/>
      <c r="L237" s="11"/>
      <c r="M237" s="11"/>
      <c r="N237" s="33"/>
      <c r="O237" s="11"/>
      <c r="P237" s="11"/>
      <c r="Q237" s="11"/>
      <c r="R237" s="11"/>
      <c r="S237" s="11"/>
      <c r="T237" s="11"/>
      <c r="U237" s="35"/>
      <c r="V237" s="34"/>
      <c r="W237" s="35"/>
      <c r="X237" s="30"/>
      <c r="Y237" s="30"/>
      <c r="Z237" s="31"/>
      <c r="AA237" s="32"/>
      <c r="AB237" s="10"/>
      <c r="AC237" s="10"/>
      <c r="AD237" s="10"/>
      <c r="AE237" s="10"/>
      <c r="AF237" s="28"/>
    </row>
    <row r="238" spans="1:32" ht="14.25">
      <c r="A238" s="12"/>
      <c r="B238" s="26"/>
      <c r="C238" s="11"/>
      <c r="D238" s="13"/>
      <c r="E238" s="27"/>
      <c r="F238" s="11"/>
      <c r="G238" s="11"/>
      <c r="H238" s="22"/>
      <c r="I238" s="15"/>
      <c r="J238" s="10"/>
      <c r="K238" s="10"/>
      <c r="L238" s="11"/>
      <c r="M238" s="11"/>
      <c r="N238" s="33"/>
      <c r="O238" s="11"/>
      <c r="P238" s="11"/>
      <c r="Q238" s="11"/>
      <c r="R238" s="11"/>
      <c r="S238" s="11"/>
      <c r="T238" s="11"/>
      <c r="U238" s="35"/>
      <c r="V238" s="34"/>
      <c r="W238" s="35"/>
      <c r="X238" s="30"/>
      <c r="Y238" s="30"/>
      <c r="Z238" s="31"/>
      <c r="AA238" s="32"/>
      <c r="AB238" s="10"/>
      <c r="AC238" s="10"/>
      <c r="AD238" s="10"/>
      <c r="AE238" s="10"/>
      <c r="AF238" s="28"/>
    </row>
    <row r="239" spans="1:32" ht="14.25">
      <c r="A239" s="12"/>
      <c r="B239" s="26"/>
      <c r="C239" s="11"/>
      <c r="D239" s="13"/>
      <c r="E239" s="27"/>
      <c r="F239" s="11"/>
      <c r="G239" s="11"/>
      <c r="H239" s="22"/>
      <c r="I239" s="15"/>
      <c r="J239" s="10"/>
      <c r="K239" s="10"/>
      <c r="L239" s="11"/>
      <c r="M239" s="11"/>
      <c r="N239" s="33"/>
      <c r="O239" s="11"/>
      <c r="P239" s="11"/>
      <c r="Q239" s="11"/>
      <c r="R239" s="11"/>
      <c r="S239" s="11"/>
      <c r="T239" s="11"/>
      <c r="U239" s="35"/>
      <c r="V239" s="34"/>
      <c r="W239" s="35"/>
      <c r="X239" s="30"/>
      <c r="Y239" s="30"/>
      <c r="Z239" s="31"/>
      <c r="AA239" s="32"/>
      <c r="AB239" s="10"/>
      <c r="AC239" s="10"/>
      <c r="AD239" s="10"/>
      <c r="AE239" s="10"/>
      <c r="AF239" s="28"/>
    </row>
    <row r="240" spans="1:32" ht="14.25">
      <c r="A240" s="12"/>
      <c r="B240" s="26"/>
      <c r="C240" s="11"/>
      <c r="D240" s="13"/>
      <c r="E240" s="27"/>
      <c r="F240" s="11"/>
      <c r="G240" s="11"/>
      <c r="H240" s="22"/>
      <c r="I240" s="15"/>
      <c r="J240" s="10"/>
      <c r="K240" s="10"/>
      <c r="L240" s="11"/>
      <c r="M240" s="11"/>
      <c r="N240" s="33"/>
      <c r="O240" s="11"/>
      <c r="P240" s="11"/>
      <c r="Q240" s="11"/>
      <c r="R240" s="11"/>
      <c r="S240" s="11"/>
      <c r="T240" s="11"/>
      <c r="U240" s="35"/>
      <c r="V240" s="34"/>
      <c r="W240" s="35"/>
      <c r="X240" s="30"/>
      <c r="Y240" s="30"/>
      <c r="Z240" s="31"/>
      <c r="AA240" s="32"/>
      <c r="AB240" s="10"/>
      <c r="AC240" s="10"/>
      <c r="AD240" s="10"/>
      <c r="AE240" s="10"/>
      <c r="AF240" s="28"/>
    </row>
    <row r="241" spans="1:32" ht="14.25">
      <c r="A241" s="12"/>
      <c r="B241" s="26"/>
      <c r="C241" s="11"/>
      <c r="D241" s="13"/>
      <c r="E241" s="27"/>
      <c r="F241" s="11"/>
      <c r="G241" s="11"/>
      <c r="H241" s="22"/>
      <c r="I241" s="15"/>
      <c r="J241" s="10"/>
      <c r="K241" s="10"/>
      <c r="L241" s="11"/>
      <c r="M241" s="11"/>
      <c r="N241" s="33"/>
      <c r="O241" s="11"/>
      <c r="P241" s="11"/>
      <c r="Q241" s="11"/>
      <c r="R241" s="11"/>
      <c r="S241" s="11"/>
      <c r="T241" s="11"/>
      <c r="U241" s="35"/>
      <c r="V241" s="34"/>
      <c r="W241" s="35"/>
      <c r="X241" s="30"/>
      <c r="Y241" s="30"/>
      <c r="Z241" s="31"/>
      <c r="AA241" s="32"/>
      <c r="AB241" s="10"/>
      <c r="AC241" s="10"/>
      <c r="AD241" s="10"/>
      <c r="AE241" s="10"/>
      <c r="AF241" s="28"/>
    </row>
    <row r="242" spans="1:32" ht="14.25">
      <c r="A242" s="12"/>
      <c r="B242" s="26"/>
      <c r="C242" s="11"/>
      <c r="D242" s="13"/>
      <c r="E242" s="27"/>
      <c r="F242" s="11"/>
      <c r="G242" s="11"/>
      <c r="H242" s="22"/>
      <c r="I242" s="15"/>
      <c r="J242" s="10"/>
      <c r="K242" s="10"/>
      <c r="L242" s="11"/>
      <c r="M242" s="11"/>
      <c r="N242" s="33"/>
      <c r="O242" s="11"/>
      <c r="P242" s="11"/>
      <c r="Q242" s="11"/>
      <c r="R242" s="11"/>
      <c r="S242" s="11"/>
      <c r="T242" s="11"/>
      <c r="U242" s="35"/>
      <c r="V242" s="34"/>
      <c r="W242" s="35"/>
      <c r="X242" s="30"/>
      <c r="Y242" s="30"/>
      <c r="Z242" s="31"/>
      <c r="AA242" s="32"/>
      <c r="AB242" s="10"/>
      <c r="AC242" s="10"/>
      <c r="AD242" s="10"/>
      <c r="AE242" s="10"/>
      <c r="AF242" s="28"/>
    </row>
    <row r="243" spans="1:32" ht="14.25">
      <c r="A243" s="12"/>
      <c r="B243" s="26"/>
      <c r="C243" s="11"/>
      <c r="D243" s="13"/>
      <c r="E243" s="27"/>
      <c r="F243" s="11"/>
      <c r="G243" s="11"/>
      <c r="H243" s="22"/>
      <c r="I243" s="15"/>
      <c r="J243" s="10"/>
      <c r="K243" s="10"/>
      <c r="L243" s="11"/>
      <c r="M243" s="11"/>
      <c r="N243" s="33"/>
      <c r="O243" s="11"/>
      <c r="P243" s="11"/>
      <c r="Q243" s="11"/>
      <c r="R243" s="11"/>
      <c r="S243" s="11"/>
      <c r="T243" s="11"/>
      <c r="U243" s="35"/>
      <c r="V243" s="34"/>
      <c r="W243" s="35"/>
      <c r="X243" s="30"/>
      <c r="Y243" s="30"/>
      <c r="Z243" s="31"/>
      <c r="AA243" s="32"/>
      <c r="AB243" s="10"/>
      <c r="AC243" s="10"/>
      <c r="AD243" s="10"/>
      <c r="AE243" s="10"/>
      <c r="AF243" s="28"/>
    </row>
    <row r="244" spans="1:32" ht="14.25">
      <c r="A244" s="12"/>
      <c r="B244" s="26"/>
      <c r="C244" s="11"/>
      <c r="D244" s="13"/>
      <c r="E244" s="27"/>
      <c r="F244" s="11"/>
      <c r="G244" s="11"/>
      <c r="H244" s="22"/>
      <c r="I244" s="15"/>
      <c r="J244" s="10"/>
      <c r="K244" s="10"/>
      <c r="L244" s="11"/>
      <c r="M244" s="11"/>
      <c r="N244" s="33"/>
      <c r="O244" s="11"/>
      <c r="P244" s="11"/>
      <c r="Q244" s="11"/>
      <c r="R244" s="11"/>
      <c r="S244" s="11"/>
      <c r="T244" s="11"/>
      <c r="U244" s="35"/>
      <c r="V244" s="34"/>
      <c r="W244" s="35"/>
      <c r="X244" s="30"/>
      <c r="Y244" s="30"/>
      <c r="Z244" s="31"/>
      <c r="AA244" s="32"/>
      <c r="AB244" s="10"/>
      <c r="AC244" s="10"/>
      <c r="AD244" s="10"/>
      <c r="AE244" s="10"/>
      <c r="AF244" s="28"/>
    </row>
    <row r="245" spans="1:32" ht="14.25">
      <c r="A245" s="12"/>
      <c r="B245" s="26"/>
      <c r="C245" s="11"/>
      <c r="D245" s="13"/>
      <c r="E245" s="27"/>
      <c r="F245" s="11"/>
      <c r="G245" s="11"/>
      <c r="H245" s="22"/>
      <c r="I245" s="15"/>
      <c r="J245" s="10"/>
      <c r="K245" s="10"/>
      <c r="L245" s="11"/>
      <c r="M245" s="11"/>
      <c r="N245" s="33"/>
      <c r="O245" s="11"/>
      <c r="P245" s="11"/>
      <c r="Q245" s="11"/>
      <c r="R245" s="11"/>
      <c r="S245" s="11"/>
      <c r="T245" s="11"/>
      <c r="U245" s="35"/>
      <c r="V245" s="34"/>
      <c r="W245" s="35"/>
      <c r="X245" s="30"/>
      <c r="Y245" s="30"/>
      <c r="Z245" s="31"/>
      <c r="AA245" s="32"/>
      <c r="AB245" s="10"/>
      <c r="AC245" s="10"/>
      <c r="AD245" s="10"/>
      <c r="AE245" s="10"/>
      <c r="AF245" s="28"/>
    </row>
    <row r="246" spans="1:32" ht="14.25">
      <c r="A246" s="12"/>
      <c r="B246" s="26"/>
      <c r="C246" s="11"/>
      <c r="D246" s="13"/>
      <c r="E246" s="27"/>
      <c r="F246" s="11"/>
      <c r="G246" s="11"/>
      <c r="H246" s="22"/>
      <c r="I246" s="15"/>
      <c r="J246" s="10"/>
      <c r="K246" s="10"/>
      <c r="L246" s="11"/>
      <c r="M246" s="11"/>
      <c r="N246" s="33"/>
      <c r="O246" s="11"/>
      <c r="P246" s="11"/>
      <c r="Q246" s="11"/>
      <c r="R246" s="11"/>
      <c r="S246" s="11"/>
      <c r="T246" s="11"/>
      <c r="U246" s="35"/>
      <c r="V246" s="34"/>
      <c r="W246" s="35"/>
      <c r="X246" s="30"/>
      <c r="Y246" s="30"/>
      <c r="Z246" s="31"/>
      <c r="AA246" s="32"/>
      <c r="AB246" s="10"/>
      <c r="AC246" s="10"/>
      <c r="AD246" s="10"/>
      <c r="AE246" s="10"/>
      <c r="AF246" s="28"/>
    </row>
    <row r="247" spans="1:32" ht="14.25">
      <c r="A247" s="12"/>
      <c r="B247" s="26"/>
      <c r="C247" s="11"/>
      <c r="D247" s="13"/>
      <c r="E247" s="27"/>
      <c r="F247" s="11"/>
      <c r="G247" s="11"/>
      <c r="H247" s="22"/>
      <c r="I247" s="15"/>
      <c r="J247" s="10"/>
      <c r="K247" s="10"/>
      <c r="L247" s="11"/>
      <c r="M247" s="11"/>
      <c r="N247" s="33"/>
      <c r="O247" s="11"/>
      <c r="P247" s="11"/>
      <c r="Q247" s="11"/>
      <c r="R247" s="11"/>
      <c r="S247" s="11"/>
      <c r="T247" s="11"/>
      <c r="U247" s="35"/>
      <c r="V247" s="34"/>
      <c r="W247" s="35"/>
      <c r="X247" s="30"/>
      <c r="Y247" s="30"/>
      <c r="Z247" s="31"/>
      <c r="AA247" s="32"/>
      <c r="AB247" s="10"/>
      <c r="AC247" s="10"/>
      <c r="AD247" s="10"/>
      <c r="AE247" s="10"/>
      <c r="AF247" s="28"/>
    </row>
    <row r="248" spans="1:32" ht="14.25">
      <c r="A248" s="12"/>
      <c r="B248" s="26"/>
      <c r="C248" s="11"/>
      <c r="D248" s="13"/>
      <c r="E248" s="27"/>
      <c r="F248" s="11"/>
      <c r="G248" s="11"/>
      <c r="H248" s="22"/>
      <c r="I248" s="15"/>
      <c r="J248" s="10"/>
      <c r="K248" s="10"/>
      <c r="L248" s="11"/>
      <c r="M248" s="11"/>
      <c r="N248" s="33"/>
      <c r="O248" s="11"/>
      <c r="P248" s="11"/>
      <c r="Q248" s="11"/>
      <c r="R248" s="11"/>
      <c r="S248" s="11"/>
      <c r="T248" s="11"/>
      <c r="U248" s="35"/>
      <c r="V248" s="34"/>
      <c r="W248" s="35"/>
      <c r="X248" s="30"/>
      <c r="Y248" s="30"/>
      <c r="Z248" s="31"/>
      <c r="AA248" s="32"/>
      <c r="AB248" s="10"/>
      <c r="AC248" s="10"/>
      <c r="AD248" s="10"/>
      <c r="AE248" s="10"/>
      <c r="AF248" s="28"/>
    </row>
    <row r="249" spans="1:32" ht="14.25">
      <c r="A249" s="12"/>
      <c r="B249" s="26"/>
      <c r="C249" s="11"/>
      <c r="D249" s="13"/>
      <c r="E249" s="27"/>
      <c r="F249" s="11"/>
      <c r="G249" s="11"/>
      <c r="H249" s="22"/>
      <c r="I249" s="15"/>
      <c r="J249" s="10"/>
      <c r="K249" s="10"/>
      <c r="L249" s="11"/>
      <c r="M249" s="11"/>
      <c r="N249" s="33"/>
      <c r="O249" s="11"/>
      <c r="P249" s="11"/>
      <c r="Q249" s="11"/>
      <c r="R249" s="11"/>
      <c r="S249" s="11"/>
      <c r="T249" s="11"/>
      <c r="U249" s="35"/>
      <c r="V249" s="34"/>
      <c r="W249" s="35"/>
      <c r="X249" s="30"/>
      <c r="Y249" s="30"/>
      <c r="Z249" s="31"/>
      <c r="AA249" s="32"/>
      <c r="AB249" s="10"/>
      <c r="AC249" s="10"/>
      <c r="AD249" s="10"/>
      <c r="AE249" s="10"/>
      <c r="AF249" s="28"/>
    </row>
    <row r="250" spans="1:32" ht="14.25">
      <c r="A250" s="12"/>
      <c r="B250" s="26"/>
      <c r="C250" s="11"/>
      <c r="D250" s="13"/>
      <c r="E250" s="27"/>
      <c r="F250" s="11"/>
      <c r="G250" s="11"/>
      <c r="H250" s="22"/>
      <c r="I250" s="15"/>
      <c r="J250" s="10"/>
      <c r="K250" s="10"/>
      <c r="L250" s="11"/>
      <c r="M250" s="11"/>
      <c r="N250" s="33"/>
      <c r="O250" s="11"/>
      <c r="P250" s="11"/>
      <c r="Q250" s="11"/>
      <c r="R250" s="11"/>
      <c r="S250" s="11"/>
      <c r="T250" s="11"/>
      <c r="U250" s="35"/>
      <c r="V250" s="34"/>
      <c r="W250" s="35"/>
      <c r="X250" s="30"/>
      <c r="Y250" s="30"/>
      <c r="Z250" s="31"/>
      <c r="AA250" s="32"/>
      <c r="AB250" s="10"/>
      <c r="AC250" s="10"/>
      <c r="AD250" s="10"/>
      <c r="AE250" s="10"/>
      <c r="AF250" s="28"/>
    </row>
    <row r="251" spans="1:32" ht="14.25">
      <c r="A251" s="12"/>
      <c r="B251" s="26"/>
      <c r="C251" s="11"/>
      <c r="D251" s="13"/>
      <c r="E251" s="27"/>
      <c r="F251" s="11"/>
      <c r="G251" s="11"/>
      <c r="H251" s="22"/>
      <c r="I251" s="15"/>
      <c r="J251" s="10"/>
      <c r="K251" s="10"/>
      <c r="L251" s="11"/>
      <c r="M251" s="11"/>
      <c r="N251" s="33"/>
      <c r="O251" s="11"/>
      <c r="P251" s="11"/>
      <c r="Q251" s="11"/>
      <c r="R251" s="11"/>
      <c r="S251" s="11"/>
      <c r="T251" s="11"/>
      <c r="U251" s="35"/>
      <c r="V251" s="34"/>
      <c r="W251" s="35"/>
      <c r="X251" s="30"/>
      <c r="Y251" s="30"/>
      <c r="Z251" s="31"/>
      <c r="AA251" s="32"/>
      <c r="AB251" s="10"/>
      <c r="AC251" s="10"/>
      <c r="AD251" s="10"/>
      <c r="AE251" s="10"/>
      <c r="AF251" s="28"/>
    </row>
    <row r="252" spans="1:32" ht="14.25">
      <c r="A252" s="12"/>
      <c r="B252" s="26"/>
      <c r="C252" s="11"/>
      <c r="D252" s="13"/>
      <c r="E252" s="27"/>
      <c r="F252" s="11"/>
      <c r="G252" s="11"/>
      <c r="H252" s="22"/>
      <c r="I252" s="15"/>
      <c r="J252" s="10"/>
      <c r="K252" s="10"/>
      <c r="L252" s="11"/>
      <c r="M252" s="11"/>
      <c r="N252" s="33"/>
      <c r="O252" s="11"/>
      <c r="P252" s="11"/>
      <c r="Q252" s="11"/>
      <c r="R252" s="11"/>
      <c r="S252" s="11"/>
      <c r="T252" s="11"/>
      <c r="U252" s="35"/>
      <c r="V252" s="34"/>
      <c r="W252" s="35"/>
      <c r="X252" s="30"/>
      <c r="Y252" s="30"/>
      <c r="Z252" s="31"/>
      <c r="AA252" s="32"/>
      <c r="AB252" s="10"/>
      <c r="AC252" s="10"/>
      <c r="AD252" s="10"/>
      <c r="AE252" s="10"/>
      <c r="AF252" s="28"/>
    </row>
    <row r="253" spans="1:32" ht="14.25">
      <c r="A253" s="12"/>
      <c r="B253" s="26"/>
      <c r="C253" s="11"/>
      <c r="D253" s="13"/>
      <c r="E253" s="27"/>
      <c r="F253" s="11"/>
      <c r="G253" s="11"/>
      <c r="H253" s="22"/>
      <c r="I253" s="15"/>
      <c r="J253" s="10"/>
      <c r="K253" s="10"/>
      <c r="L253" s="11"/>
      <c r="M253" s="11"/>
      <c r="N253" s="33"/>
      <c r="O253" s="11"/>
      <c r="P253" s="11"/>
      <c r="Q253" s="11"/>
      <c r="R253" s="11"/>
      <c r="S253" s="11"/>
      <c r="T253" s="11"/>
      <c r="U253" s="35"/>
      <c r="V253" s="34"/>
      <c r="W253" s="35"/>
      <c r="X253" s="30"/>
      <c r="Y253" s="30"/>
      <c r="Z253" s="31"/>
      <c r="AA253" s="32"/>
      <c r="AB253" s="10"/>
      <c r="AC253" s="10"/>
      <c r="AD253" s="10"/>
      <c r="AE253" s="10"/>
      <c r="AF253" s="28"/>
    </row>
    <row r="254" spans="1:32" ht="14.25">
      <c r="A254" s="12"/>
      <c r="B254" s="26"/>
      <c r="C254" s="11"/>
      <c r="D254" s="13"/>
      <c r="E254" s="27"/>
      <c r="F254" s="11"/>
      <c r="G254" s="11"/>
      <c r="H254" s="22"/>
      <c r="I254" s="15"/>
      <c r="J254" s="10"/>
      <c r="K254" s="10"/>
      <c r="L254" s="11"/>
      <c r="M254" s="11"/>
      <c r="N254" s="33"/>
      <c r="O254" s="11"/>
      <c r="P254" s="11"/>
      <c r="Q254" s="11"/>
      <c r="R254" s="11"/>
      <c r="S254" s="11"/>
      <c r="T254" s="11"/>
      <c r="U254" s="35"/>
      <c r="V254" s="34"/>
      <c r="W254" s="35"/>
      <c r="X254" s="30"/>
      <c r="Y254" s="30"/>
      <c r="Z254" s="31"/>
      <c r="AA254" s="32"/>
      <c r="AB254" s="10"/>
      <c r="AC254" s="10"/>
      <c r="AD254" s="10"/>
      <c r="AE254" s="10"/>
      <c r="AF254" s="28"/>
    </row>
    <row r="255" spans="1:32" ht="14.25">
      <c r="A255" s="12"/>
      <c r="B255" s="26"/>
      <c r="C255" s="11"/>
      <c r="D255" s="13"/>
      <c r="E255" s="27"/>
      <c r="F255" s="11"/>
      <c r="G255" s="11"/>
      <c r="H255" s="22"/>
      <c r="I255" s="15"/>
      <c r="J255" s="10"/>
      <c r="K255" s="10"/>
      <c r="L255" s="11"/>
      <c r="M255" s="11"/>
      <c r="N255" s="33"/>
      <c r="O255" s="11"/>
      <c r="P255" s="11"/>
      <c r="Q255" s="11"/>
      <c r="R255" s="11"/>
      <c r="S255" s="11"/>
      <c r="T255" s="11"/>
      <c r="U255" s="35"/>
      <c r="V255" s="34"/>
      <c r="W255" s="35"/>
      <c r="X255" s="30"/>
      <c r="Y255" s="30"/>
      <c r="Z255" s="31"/>
      <c r="AA255" s="32"/>
      <c r="AB255" s="10"/>
      <c r="AC255" s="10"/>
      <c r="AD255" s="10"/>
      <c r="AE255" s="10"/>
      <c r="AF255" s="28"/>
    </row>
    <row r="256" spans="1:32" ht="14.25">
      <c r="A256" s="12"/>
      <c r="B256" s="26"/>
      <c r="C256" s="11"/>
      <c r="D256" s="13"/>
      <c r="E256" s="27"/>
      <c r="F256" s="11"/>
      <c r="G256" s="11"/>
      <c r="H256" s="22"/>
      <c r="I256" s="15"/>
      <c r="J256" s="10"/>
      <c r="K256" s="10"/>
      <c r="L256" s="11"/>
      <c r="M256" s="11"/>
      <c r="N256" s="33"/>
      <c r="O256" s="11"/>
      <c r="P256" s="11"/>
      <c r="Q256" s="11"/>
      <c r="R256" s="11"/>
      <c r="S256" s="11"/>
      <c r="T256" s="11"/>
      <c r="U256" s="35"/>
      <c r="V256" s="34"/>
      <c r="W256" s="35"/>
      <c r="X256" s="30"/>
      <c r="Y256" s="30"/>
      <c r="Z256" s="31"/>
      <c r="AA256" s="32"/>
      <c r="AB256" s="10"/>
      <c r="AC256" s="10"/>
      <c r="AD256" s="10"/>
      <c r="AE256" s="10"/>
      <c r="AF256" s="28"/>
    </row>
    <row r="257" spans="1:32" ht="14.25">
      <c r="A257" s="12"/>
      <c r="B257" s="26"/>
      <c r="C257" s="11"/>
      <c r="D257" s="13"/>
      <c r="E257" s="27"/>
      <c r="F257" s="11"/>
      <c r="G257" s="11"/>
      <c r="H257" s="22"/>
      <c r="I257" s="15"/>
      <c r="J257" s="10"/>
      <c r="K257" s="10"/>
      <c r="L257" s="11"/>
      <c r="M257" s="11"/>
      <c r="N257" s="33"/>
      <c r="O257" s="11"/>
      <c r="P257" s="11"/>
      <c r="Q257" s="11"/>
      <c r="R257" s="11"/>
      <c r="S257" s="11"/>
      <c r="T257" s="11"/>
      <c r="U257" s="35"/>
      <c r="V257" s="34"/>
      <c r="W257" s="35"/>
      <c r="X257" s="30"/>
      <c r="Y257" s="30"/>
      <c r="Z257" s="31"/>
      <c r="AA257" s="32"/>
      <c r="AB257" s="10"/>
      <c r="AC257" s="10"/>
      <c r="AD257" s="10"/>
      <c r="AE257" s="10"/>
      <c r="AF257" s="28"/>
    </row>
    <row r="258" spans="1:32" ht="14.25">
      <c r="A258" s="12"/>
      <c r="B258" s="26"/>
      <c r="C258" s="11"/>
      <c r="D258" s="13"/>
      <c r="E258" s="27"/>
      <c r="F258" s="11"/>
      <c r="G258" s="11"/>
      <c r="H258" s="22"/>
      <c r="I258" s="15"/>
      <c r="J258" s="10"/>
      <c r="K258" s="10"/>
      <c r="L258" s="11"/>
      <c r="M258" s="11"/>
      <c r="N258" s="33"/>
      <c r="O258" s="11"/>
      <c r="P258" s="11"/>
      <c r="Q258" s="11"/>
      <c r="R258" s="11"/>
      <c r="S258" s="11"/>
      <c r="T258" s="11"/>
      <c r="U258" s="35"/>
      <c r="V258" s="34"/>
      <c r="W258" s="35"/>
      <c r="X258" s="30"/>
      <c r="Y258" s="30"/>
      <c r="Z258" s="31"/>
      <c r="AA258" s="32"/>
      <c r="AB258" s="10"/>
      <c r="AC258" s="10"/>
      <c r="AD258" s="10"/>
      <c r="AE258" s="10"/>
      <c r="AF258" s="28"/>
    </row>
    <row r="259" spans="1:32" ht="14.25">
      <c r="A259" s="12"/>
      <c r="B259" s="26"/>
      <c r="C259" s="11"/>
      <c r="D259" s="13"/>
      <c r="E259" s="27"/>
      <c r="F259" s="11"/>
      <c r="G259" s="11"/>
      <c r="H259" s="22"/>
      <c r="I259" s="15"/>
      <c r="J259" s="10"/>
      <c r="K259" s="10"/>
      <c r="L259" s="11"/>
      <c r="M259" s="11"/>
      <c r="N259" s="33"/>
      <c r="O259" s="11"/>
      <c r="P259" s="11"/>
      <c r="Q259" s="11"/>
      <c r="R259" s="11"/>
      <c r="S259" s="11"/>
      <c r="T259" s="11"/>
      <c r="U259" s="35"/>
      <c r="V259" s="34"/>
      <c r="W259" s="35"/>
      <c r="X259" s="30"/>
      <c r="Y259" s="30"/>
      <c r="Z259" s="31"/>
      <c r="AA259" s="32"/>
      <c r="AB259" s="10"/>
      <c r="AC259" s="10"/>
      <c r="AD259" s="10"/>
      <c r="AE259" s="10"/>
      <c r="AF259" s="28"/>
    </row>
    <row r="260" spans="1:32" ht="14.25">
      <c r="A260" s="12"/>
      <c r="B260" s="26"/>
      <c r="C260" s="11"/>
      <c r="D260" s="13"/>
      <c r="E260" s="27"/>
      <c r="F260" s="11"/>
      <c r="G260" s="11"/>
      <c r="H260" s="22"/>
      <c r="I260" s="15"/>
      <c r="J260" s="10"/>
      <c r="K260" s="10"/>
      <c r="L260" s="11"/>
      <c r="M260" s="11"/>
      <c r="N260" s="33"/>
      <c r="O260" s="11"/>
      <c r="P260" s="11"/>
      <c r="Q260" s="11"/>
      <c r="R260" s="11"/>
      <c r="S260" s="11"/>
      <c r="T260" s="11"/>
      <c r="U260" s="35"/>
      <c r="V260" s="34"/>
      <c r="W260" s="35"/>
      <c r="X260" s="30"/>
      <c r="Y260" s="30"/>
      <c r="Z260" s="31"/>
      <c r="AA260" s="32"/>
      <c r="AB260" s="10"/>
      <c r="AC260" s="10"/>
      <c r="AD260" s="10"/>
      <c r="AE260" s="10"/>
      <c r="AF260" s="28"/>
    </row>
    <row r="261" spans="1:32" ht="14.25">
      <c r="A261" s="12"/>
      <c r="B261" s="26"/>
      <c r="C261" s="11"/>
      <c r="D261" s="13"/>
      <c r="E261" s="27"/>
      <c r="F261" s="11"/>
      <c r="G261" s="11"/>
      <c r="H261" s="22"/>
      <c r="I261" s="15"/>
      <c r="J261" s="10"/>
      <c r="K261" s="10"/>
      <c r="L261" s="11"/>
      <c r="M261" s="11"/>
      <c r="N261" s="33"/>
      <c r="O261" s="11"/>
      <c r="P261" s="11"/>
      <c r="Q261" s="11"/>
      <c r="R261" s="11"/>
      <c r="S261" s="11"/>
      <c r="T261" s="11"/>
      <c r="U261" s="35"/>
      <c r="V261" s="34"/>
      <c r="W261" s="35"/>
      <c r="X261" s="30"/>
      <c r="Y261" s="30"/>
      <c r="Z261" s="31"/>
      <c r="AA261" s="32"/>
      <c r="AB261" s="10"/>
      <c r="AC261" s="10"/>
      <c r="AD261" s="10"/>
      <c r="AE261" s="10"/>
      <c r="AF261" s="28"/>
    </row>
    <row r="262" spans="1:32" ht="14.25">
      <c r="A262" s="12"/>
      <c r="B262" s="26"/>
      <c r="C262" s="11"/>
      <c r="D262" s="13"/>
      <c r="E262" s="27"/>
      <c r="F262" s="11"/>
      <c r="G262" s="11"/>
      <c r="H262" s="22"/>
      <c r="I262" s="15"/>
      <c r="J262" s="10"/>
      <c r="K262" s="10"/>
      <c r="L262" s="11"/>
      <c r="M262" s="11"/>
      <c r="N262" s="33"/>
      <c r="O262" s="11"/>
      <c r="P262" s="11"/>
      <c r="Q262" s="11"/>
      <c r="R262" s="11"/>
      <c r="S262" s="11"/>
      <c r="T262" s="11"/>
      <c r="U262" s="35"/>
      <c r="V262" s="34"/>
      <c r="W262" s="35"/>
      <c r="X262" s="30"/>
      <c r="Y262" s="30"/>
      <c r="Z262" s="31"/>
      <c r="AA262" s="32"/>
      <c r="AB262" s="10"/>
      <c r="AC262" s="10"/>
      <c r="AD262" s="10"/>
      <c r="AE262" s="10"/>
      <c r="AF262" s="28"/>
    </row>
    <row r="263" spans="1:32" ht="14.25">
      <c r="A263" s="12"/>
      <c r="B263" s="26"/>
      <c r="C263" s="11"/>
      <c r="D263" s="13"/>
      <c r="E263" s="27"/>
      <c r="F263" s="11"/>
      <c r="G263" s="11"/>
      <c r="H263" s="22"/>
      <c r="I263" s="15"/>
      <c r="J263" s="10"/>
      <c r="K263" s="10"/>
      <c r="L263" s="11"/>
      <c r="M263" s="11"/>
      <c r="N263" s="33"/>
      <c r="O263" s="11"/>
      <c r="P263" s="11"/>
      <c r="Q263" s="11"/>
      <c r="R263" s="11"/>
      <c r="S263" s="11"/>
      <c r="T263" s="11"/>
      <c r="U263" s="35"/>
      <c r="V263" s="34"/>
      <c r="W263" s="35"/>
      <c r="X263" s="30"/>
      <c r="Y263" s="30"/>
      <c r="Z263" s="31"/>
      <c r="AA263" s="32"/>
      <c r="AB263" s="10"/>
      <c r="AC263" s="10"/>
      <c r="AD263" s="10"/>
      <c r="AE263" s="10"/>
      <c r="AF263" s="28"/>
    </row>
    <row r="264" spans="1:32" ht="14.25">
      <c r="A264" s="12"/>
      <c r="B264" s="26"/>
      <c r="C264" s="11"/>
      <c r="D264" s="13"/>
      <c r="E264" s="27"/>
      <c r="F264" s="11"/>
      <c r="G264" s="11"/>
      <c r="H264" s="22"/>
      <c r="I264" s="15"/>
      <c r="J264" s="10"/>
      <c r="K264" s="10"/>
      <c r="L264" s="11"/>
      <c r="M264" s="11"/>
      <c r="N264" s="33"/>
      <c r="O264" s="11"/>
      <c r="P264" s="11"/>
      <c r="Q264" s="11"/>
      <c r="R264" s="11"/>
      <c r="S264" s="11"/>
      <c r="T264" s="11"/>
      <c r="U264" s="35"/>
      <c r="V264" s="34"/>
      <c r="W264" s="35"/>
      <c r="X264" s="30"/>
      <c r="Y264" s="30"/>
      <c r="Z264" s="31"/>
      <c r="AA264" s="32"/>
      <c r="AB264" s="10"/>
      <c r="AC264" s="10"/>
      <c r="AD264" s="10"/>
      <c r="AE264" s="10"/>
      <c r="AF264" s="28"/>
    </row>
    <row r="265" spans="1:32" ht="14.25">
      <c r="A265" s="12"/>
      <c r="B265" s="26"/>
      <c r="C265" s="11"/>
      <c r="D265" s="13"/>
      <c r="E265" s="27"/>
      <c r="F265" s="11"/>
      <c r="G265" s="11"/>
      <c r="H265" s="22"/>
      <c r="I265" s="15"/>
      <c r="J265" s="10"/>
      <c r="K265" s="10"/>
      <c r="L265" s="11"/>
      <c r="M265" s="11"/>
      <c r="N265" s="33"/>
      <c r="O265" s="11"/>
      <c r="P265" s="11"/>
      <c r="Q265" s="11"/>
      <c r="R265" s="11"/>
      <c r="S265" s="11"/>
      <c r="T265" s="11"/>
      <c r="U265" s="35"/>
      <c r="V265" s="34"/>
      <c r="W265" s="35"/>
      <c r="X265" s="30"/>
      <c r="Y265" s="30"/>
      <c r="Z265" s="31"/>
      <c r="AA265" s="32"/>
      <c r="AB265" s="10"/>
      <c r="AC265" s="10"/>
      <c r="AD265" s="10"/>
      <c r="AE265" s="10"/>
      <c r="AF265" s="28"/>
    </row>
    <row r="266" spans="1:32" ht="14.25">
      <c r="A266" s="12"/>
      <c r="B266" s="26"/>
      <c r="C266" s="11"/>
      <c r="D266" s="13"/>
      <c r="E266" s="27"/>
      <c r="F266" s="11"/>
      <c r="G266" s="11"/>
      <c r="H266" s="22"/>
      <c r="I266" s="15"/>
      <c r="J266" s="10"/>
      <c r="K266" s="10"/>
      <c r="L266" s="11"/>
      <c r="M266" s="11"/>
      <c r="N266" s="33"/>
      <c r="O266" s="11"/>
      <c r="P266" s="11"/>
      <c r="Q266" s="11"/>
      <c r="R266" s="11"/>
      <c r="S266" s="11"/>
      <c r="T266" s="11"/>
      <c r="U266" s="35"/>
      <c r="V266" s="34"/>
      <c r="W266" s="35"/>
      <c r="X266" s="30"/>
      <c r="Y266" s="30"/>
      <c r="Z266" s="31"/>
      <c r="AA266" s="32"/>
      <c r="AB266" s="10"/>
      <c r="AC266" s="10"/>
      <c r="AD266" s="10"/>
      <c r="AE266" s="10"/>
      <c r="AF266" s="28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689"/>
  <sheetViews>
    <sheetView tabSelected="1" workbookViewId="0">
      <pane ySplit="1" topLeftCell="A671" activePane="bottomLeft" state="frozen"/>
      <selection pane="bottomLeft" activeCell="N683" sqref="N683"/>
    </sheetView>
  </sheetViews>
  <sheetFormatPr defaultRowHeight="12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27.25" style="49" bestFit="1" customWidth="1"/>
    <col min="6" max="6" width="16.625" style="49" bestFit="1" customWidth="1"/>
    <col min="7" max="7" width="24.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16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47" t="s">
        <v>17</v>
      </c>
      <c r="S1" s="48"/>
      <c r="T1" s="48"/>
    </row>
    <row r="2" spans="1:20">
      <c r="A2" s="118">
        <v>43191</v>
      </c>
      <c r="B2" s="124">
        <v>830</v>
      </c>
      <c r="C2" s="115"/>
      <c r="D2" s="115" t="s">
        <v>539</v>
      </c>
      <c r="E2" s="115" t="s">
        <v>540</v>
      </c>
      <c r="F2" s="115" t="s">
        <v>541</v>
      </c>
      <c r="G2" s="25" t="s">
        <v>542</v>
      </c>
      <c r="H2" s="115"/>
      <c r="I2" s="115"/>
      <c r="J2" s="25" t="s">
        <v>18</v>
      </c>
      <c r="K2" s="25" t="s">
        <v>543</v>
      </c>
      <c r="L2" s="25" t="s">
        <v>544</v>
      </c>
      <c r="M2" s="25">
        <v>9.6</v>
      </c>
      <c r="N2" s="115">
        <v>9</v>
      </c>
      <c r="O2" s="115">
        <v>7666</v>
      </c>
      <c r="P2" s="115">
        <v>7702</v>
      </c>
      <c r="Q2" s="115">
        <f>P2-O2</f>
        <v>36</v>
      </c>
      <c r="R2" s="115"/>
    </row>
    <row r="3" spans="1:20">
      <c r="A3" s="119"/>
      <c r="B3" s="125"/>
      <c r="C3" s="116"/>
      <c r="D3" s="116"/>
      <c r="E3" s="116"/>
      <c r="F3" s="116"/>
      <c r="G3" s="25" t="s">
        <v>545</v>
      </c>
      <c r="H3" s="116"/>
      <c r="I3" s="116"/>
      <c r="J3" s="25" t="s">
        <v>18</v>
      </c>
      <c r="K3" s="25" t="s">
        <v>543</v>
      </c>
      <c r="L3" s="25" t="s">
        <v>544</v>
      </c>
      <c r="M3" s="25">
        <v>9.6</v>
      </c>
      <c r="N3" s="116"/>
      <c r="O3" s="116"/>
      <c r="P3" s="116"/>
      <c r="Q3" s="116"/>
      <c r="R3" s="116"/>
    </row>
    <row r="4" spans="1:20">
      <c r="A4" s="119"/>
      <c r="B4" s="126"/>
      <c r="C4" s="117"/>
      <c r="D4" s="117"/>
      <c r="E4" s="117"/>
      <c r="F4" s="117"/>
      <c r="G4" s="25" t="s">
        <v>546</v>
      </c>
      <c r="H4" s="117"/>
      <c r="I4" s="117"/>
      <c r="J4" s="25" t="s">
        <v>18</v>
      </c>
      <c r="K4" s="25" t="s">
        <v>543</v>
      </c>
      <c r="L4" s="25" t="s">
        <v>544</v>
      </c>
      <c r="M4" s="25">
        <v>9.6</v>
      </c>
      <c r="N4" s="117"/>
      <c r="O4" s="116"/>
      <c r="P4" s="116"/>
      <c r="Q4" s="116"/>
      <c r="R4" s="116"/>
    </row>
    <row r="5" spans="1:20">
      <c r="A5" s="119"/>
      <c r="B5" s="24">
        <v>920</v>
      </c>
      <c r="C5" s="25" t="s">
        <v>547</v>
      </c>
      <c r="D5" s="25" t="s">
        <v>541</v>
      </c>
      <c r="E5" s="25" t="s">
        <v>546</v>
      </c>
      <c r="F5" s="25" t="s">
        <v>548</v>
      </c>
      <c r="G5" s="25" t="s">
        <v>549</v>
      </c>
      <c r="H5" s="25"/>
      <c r="I5" s="25"/>
      <c r="J5" s="25" t="s">
        <v>18</v>
      </c>
      <c r="K5" s="25" t="s">
        <v>543</v>
      </c>
      <c r="L5" s="25" t="s">
        <v>544</v>
      </c>
      <c r="M5" s="25">
        <v>9.6</v>
      </c>
      <c r="N5" s="25">
        <v>4</v>
      </c>
      <c r="O5" s="116"/>
      <c r="P5" s="116"/>
      <c r="Q5" s="116"/>
      <c r="R5" s="116"/>
    </row>
    <row r="6" spans="1:20">
      <c r="A6" s="119"/>
      <c r="B6" s="24">
        <v>1115</v>
      </c>
      <c r="C6" s="25" t="s">
        <v>547</v>
      </c>
      <c r="D6" s="25" t="s">
        <v>541</v>
      </c>
      <c r="E6" s="25" t="s">
        <v>546</v>
      </c>
      <c r="F6" s="25" t="s">
        <v>548</v>
      </c>
      <c r="G6" s="25" t="s">
        <v>549</v>
      </c>
      <c r="H6" s="25"/>
      <c r="I6" s="25"/>
      <c r="J6" s="25" t="s">
        <v>18</v>
      </c>
      <c r="K6" s="25" t="s">
        <v>543</v>
      </c>
      <c r="L6" s="25" t="s">
        <v>544</v>
      </c>
      <c r="M6" s="25">
        <v>9.6</v>
      </c>
      <c r="N6" s="25">
        <v>8</v>
      </c>
      <c r="O6" s="116"/>
      <c r="P6" s="116"/>
      <c r="Q6" s="116"/>
      <c r="R6" s="116"/>
    </row>
    <row r="7" spans="1:20">
      <c r="A7" s="119"/>
      <c r="B7" s="24">
        <v>1210</v>
      </c>
      <c r="C7" s="25" t="s">
        <v>547</v>
      </c>
      <c r="D7" s="25" t="s">
        <v>541</v>
      </c>
      <c r="E7" s="25" t="s">
        <v>546</v>
      </c>
      <c r="F7" s="25" t="s">
        <v>548</v>
      </c>
      <c r="G7" s="25" t="s">
        <v>549</v>
      </c>
      <c r="H7" s="25"/>
      <c r="I7" s="25"/>
      <c r="J7" s="25" t="s">
        <v>18</v>
      </c>
      <c r="K7" s="25" t="s">
        <v>543</v>
      </c>
      <c r="L7" s="25" t="s">
        <v>544</v>
      </c>
      <c r="M7" s="25">
        <v>9.6</v>
      </c>
      <c r="N7" s="25">
        <v>4</v>
      </c>
      <c r="O7" s="116"/>
      <c r="P7" s="116"/>
      <c r="Q7" s="116"/>
      <c r="R7" s="116"/>
    </row>
    <row r="8" spans="1:20">
      <c r="A8" s="119"/>
      <c r="B8" s="24">
        <v>1510</v>
      </c>
      <c r="C8" s="25" t="s">
        <v>547</v>
      </c>
      <c r="D8" s="25" t="s">
        <v>541</v>
      </c>
      <c r="E8" s="25" t="s">
        <v>546</v>
      </c>
      <c r="F8" s="25" t="s">
        <v>548</v>
      </c>
      <c r="G8" s="25" t="s">
        <v>549</v>
      </c>
      <c r="H8" s="25"/>
      <c r="I8" s="25"/>
      <c r="J8" s="25" t="s">
        <v>18</v>
      </c>
      <c r="K8" s="25" t="s">
        <v>543</v>
      </c>
      <c r="L8" s="25" t="s">
        <v>544</v>
      </c>
      <c r="M8" s="25">
        <v>9.6</v>
      </c>
      <c r="N8" s="25">
        <v>6</v>
      </c>
      <c r="O8" s="116"/>
      <c r="P8" s="116"/>
      <c r="Q8" s="116"/>
      <c r="R8" s="116"/>
    </row>
    <row r="9" spans="1:20">
      <c r="A9" s="119"/>
      <c r="B9" s="24">
        <v>1610</v>
      </c>
      <c r="C9" s="25" t="s">
        <v>547</v>
      </c>
      <c r="D9" s="25" t="s">
        <v>541</v>
      </c>
      <c r="E9" s="25" t="s">
        <v>546</v>
      </c>
      <c r="F9" s="25" t="s">
        <v>548</v>
      </c>
      <c r="G9" s="25" t="s">
        <v>549</v>
      </c>
      <c r="H9" s="25"/>
      <c r="I9" s="25"/>
      <c r="J9" s="25" t="s">
        <v>18</v>
      </c>
      <c r="K9" s="25" t="s">
        <v>543</v>
      </c>
      <c r="L9" s="25" t="s">
        <v>544</v>
      </c>
      <c r="M9" s="25">
        <v>9.6</v>
      </c>
      <c r="N9" s="25">
        <v>8</v>
      </c>
      <c r="O9" s="116"/>
      <c r="P9" s="116"/>
      <c r="Q9" s="116"/>
      <c r="R9" s="116"/>
    </row>
    <row r="10" spans="1:20">
      <c r="A10" s="119"/>
      <c r="B10" s="24">
        <v>1725</v>
      </c>
      <c r="C10" s="25" t="s">
        <v>547</v>
      </c>
      <c r="D10" s="25" t="s">
        <v>541</v>
      </c>
      <c r="E10" s="25" t="s">
        <v>546</v>
      </c>
      <c r="F10" s="25" t="s">
        <v>548</v>
      </c>
      <c r="G10" s="25" t="s">
        <v>549</v>
      </c>
      <c r="H10" s="25"/>
      <c r="I10" s="25"/>
      <c r="J10" s="25" t="s">
        <v>18</v>
      </c>
      <c r="K10" s="25" t="s">
        <v>543</v>
      </c>
      <c r="L10" s="25" t="s">
        <v>544</v>
      </c>
      <c r="M10" s="25">
        <v>9.6</v>
      </c>
      <c r="N10" s="25">
        <v>9</v>
      </c>
      <c r="O10" s="116"/>
      <c r="P10" s="116"/>
      <c r="Q10" s="116"/>
      <c r="R10" s="116"/>
    </row>
    <row r="11" spans="1:20">
      <c r="A11" s="119"/>
      <c r="B11" s="24">
        <v>2110</v>
      </c>
      <c r="C11" s="25" t="s">
        <v>547</v>
      </c>
      <c r="D11" s="25" t="s">
        <v>541</v>
      </c>
      <c r="E11" s="25" t="s">
        <v>546</v>
      </c>
      <c r="F11" s="25" t="s">
        <v>548</v>
      </c>
      <c r="G11" s="25" t="s">
        <v>549</v>
      </c>
      <c r="H11" s="25"/>
      <c r="I11" s="25"/>
      <c r="J11" s="25" t="s">
        <v>18</v>
      </c>
      <c r="K11" s="25" t="s">
        <v>543</v>
      </c>
      <c r="L11" s="25" t="s">
        <v>544</v>
      </c>
      <c r="M11" s="25">
        <v>9.6</v>
      </c>
      <c r="N11" s="25">
        <v>8</v>
      </c>
      <c r="O11" s="116"/>
      <c r="P11" s="116"/>
      <c r="Q11" s="116"/>
      <c r="R11" s="116"/>
    </row>
    <row r="12" spans="1:20">
      <c r="A12" s="119"/>
      <c r="B12" s="24">
        <v>2200</v>
      </c>
      <c r="C12" s="25" t="s">
        <v>547</v>
      </c>
      <c r="D12" s="25" t="s">
        <v>541</v>
      </c>
      <c r="E12" s="25" t="s">
        <v>546</v>
      </c>
      <c r="F12" s="25" t="s">
        <v>548</v>
      </c>
      <c r="G12" s="25" t="s">
        <v>549</v>
      </c>
      <c r="H12" s="25"/>
      <c r="I12" s="25"/>
      <c r="J12" s="25" t="s">
        <v>18</v>
      </c>
      <c r="K12" s="25" t="s">
        <v>543</v>
      </c>
      <c r="L12" s="25" t="s">
        <v>544</v>
      </c>
      <c r="M12" s="25">
        <v>9.6</v>
      </c>
      <c r="N12" s="25">
        <v>4</v>
      </c>
      <c r="O12" s="116"/>
      <c r="P12" s="116"/>
      <c r="Q12" s="116"/>
      <c r="R12" s="116"/>
    </row>
    <row r="13" spans="1:20">
      <c r="A13" s="119"/>
      <c r="B13" s="24">
        <v>2250</v>
      </c>
      <c r="C13" s="25" t="s">
        <v>547</v>
      </c>
      <c r="D13" s="115" t="s">
        <v>541</v>
      </c>
      <c r="E13" s="25" t="s">
        <v>546</v>
      </c>
      <c r="F13" s="115" t="s">
        <v>548</v>
      </c>
      <c r="G13" s="115" t="s">
        <v>549</v>
      </c>
      <c r="H13" s="25"/>
      <c r="I13" s="25"/>
      <c r="J13" s="25" t="s">
        <v>18</v>
      </c>
      <c r="K13" s="25" t="s">
        <v>543</v>
      </c>
      <c r="L13" s="25" t="s">
        <v>544</v>
      </c>
      <c r="M13" s="25">
        <v>9.6</v>
      </c>
      <c r="N13" s="115">
        <v>6</v>
      </c>
      <c r="O13" s="116"/>
      <c r="P13" s="116"/>
      <c r="Q13" s="116"/>
      <c r="R13" s="116"/>
    </row>
    <row r="14" spans="1:20">
      <c r="A14" s="119"/>
      <c r="B14" s="24">
        <v>2300</v>
      </c>
      <c r="C14" s="25"/>
      <c r="D14" s="117"/>
      <c r="E14" s="25" t="s">
        <v>545</v>
      </c>
      <c r="F14" s="117"/>
      <c r="G14" s="117"/>
      <c r="H14" s="25"/>
      <c r="I14" s="25"/>
      <c r="J14" s="25" t="s">
        <v>18</v>
      </c>
      <c r="K14" s="25" t="s">
        <v>543</v>
      </c>
      <c r="L14" s="25" t="s">
        <v>544</v>
      </c>
      <c r="M14" s="25">
        <v>9.6</v>
      </c>
      <c r="N14" s="117"/>
      <c r="O14" s="116"/>
      <c r="P14" s="116"/>
      <c r="Q14" s="116"/>
      <c r="R14" s="116"/>
    </row>
    <row r="15" spans="1:20">
      <c r="A15" s="120"/>
      <c r="B15" s="24">
        <v>2350</v>
      </c>
      <c r="C15" s="25"/>
      <c r="D15" s="25" t="s">
        <v>541</v>
      </c>
      <c r="E15" s="25" t="s">
        <v>546</v>
      </c>
      <c r="F15" s="25" t="s">
        <v>548</v>
      </c>
      <c r="G15" s="25" t="s">
        <v>549</v>
      </c>
      <c r="H15" s="25"/>
      <c r="I15" s="25"/>
      <c r="J15" s="25" t="s">
        <v>18</v>
      </c>
      <c r="K15" s="25" t="s">
        <v>543</v>
      </c>
      <c r="L15" s="25" t="s">
        <v>544</v>
      </c>
      <c r="M15" s="25">
        <v>9.6</v>
      </c>
      <c r="N15" s="25">
        <v>4</v>
      </c>
      <c r="O15" s="117"/>
      <c r="P15" s="117"/>
      <c r="Q15" s="117"/>
      <c r="R15" s="117"/>
    </row>
    <row r="16" spans="1:20">
      <c r="A16" s="118">
        <v>43191</v>
      </c>
      <c r="B16" s="24">
        <v>830</v>
      </c>
      <c r="C16" s="25"/>
      <c r="D16" s="25" t="s">
        <v>548</v>
      </c>
      <c r="E16" s="25" t="s">
        <v>549</v>
      </c>
      <c r="F16" s="25" t="s">
        <v>550</v>
      </c>
      <c r="G16" s="25" t="s">
        <v>551</v>
      </c>
      <c r="H16" s="25"/>
      <c r="I16" s="25"/>
      <c r="J16" s="25" t="s">
        <v>18</v>
      </c>
      <c r="K16" s="25" t="s">
        <v>552</v>
      </c>
      <c r="L16" s="25" t="s">
        <v>553</v>
      </c>
      <c r="M16" s="25">
        <v>9.6</v>
      </c>
      <c r="N16" s="25" t="s">
        <v>554</v>
      </c>
      <c r="O16" s="115">
        <v>7613</v>
      </c>
      <c r="P16" s="115">
        <v>7761</v>
      </c>
      <c r="Q16" s="115">
        <f>P16-O16</f>
        <v>148</v>
      </c>
      <c r="R16" s="115"/>
    </row>
    <row r="17" spans="1:18">
      <c r="A17" s="119"/>
      <c r="B17" s="24">
        <v>1143</v>
      </c>
      <c r="C17" s="25" t="s">
        <v>555</v>
      </c>
      <c r="D17" s="25" t="s">
        <v>550</v>
      </c>
      <c r="E17" s="25" t="s">
        <v>551</v>
      </c>
      <c r="F17" s="25" t="s">
        <v>548</v>
      </c>
      <c r="G17" s="25" t="s">
        <v>549</v>
      </c>
      <c r="H17" s="25"/>
      <c r="I17" s="25"/>
      <c r="J17" s="25" t="s">
        <v>18</v>
      </c>
      <c r="K17" s="25" t="s">
        <v>552</v>
      </c>
      <c r="L17" s="25" t="s">
        <v>553</v>
      </c>
      <c r="M17" s="25">
        <v>9.6</v>
      </c>
      <c r="N17" s="25">
        <v>13</v>
      </c>
      <c r="O17" s="116"/>
      <c r="P17" s="116"/>
      <c r="Q17" s="116"/>
      <c r="R17" s="116"/>
    </row>
    <row r="18" spans="1:18">
      <c r="A18" s="119"/>
      <c r="B18" s="24">
        <v>1340</v>
      </c>
      <c r="C18" s="25"/>
      <c r="D18" s="25" t="s">
        <v>539</v>
      </c>
      <c r="E18" s="25" t="s">
        <v>540</v>
      </c>
      <c r="F18" s="25" t="s">
        <v>550</v>
      </c>
      <c r="G18" s="25" t="s">
        <v>551</v>
      </c>
      <c r="H18" s="25"/>
      <c r="I18" s="25"/>
      <c r="J18" s="25" t="s">
        <v>18</v>
      </c>
      <c r="K18" s="25" t="s">
        <v>552</v>
      </c>
      <c r="L18" s="25" t="s">
        <v>553</v>
      </c>
      <c r="M18" s="25">
        <v>9.6</v>
      </c>
      <c r="N18" s="25">
        <v>3</v>
      </c>
      <c r="O18" s="116"/>
      <c r="P18" s="116"/>
      <c r="Q18" s="116"/>
      <c r="R18" s="116"/>
    </row>
    <row r="19" spans="1:18">
      <c r="A19" s="119"/>
      <c r="B19" s="24">
        <v>1428</v>
      </c>
      <c r="C19" s="25" t="s">
        <v>555</v>
      </c>
      <c r="D19" s="25" t="s">
        <v>550</v>
      </c>
      <c r="E19" s="25" t="s">
        <v>551</v>
      </c>
      <c r="F19" s="25" t="s">
        <v>548</v>
      </c>
      <c r="G19" s="25" t="s">
        <v>549</v>
      </c>
      <c r="H19" s="25"/>
      <c r="I19" s="25"/>
      <c r="J19" s="25" t="s">
        <v>18</v>
      </c>
      <c r="K19" s="25" t="s">
        <v>552</v>
      </c>
      <c r="L19" s="25" t="s">
        <v>553</v>
      </c>
      <c r="M19" s="25">
        <v>9.6</v>
      </c>
      <c r="N19" s="25">
        <v>14</v>
      </c>
      <c r="O19" s="116"/>
      <c r="P19" s="116"/>
      <c r="Q19" s="116"/>
      <c r="R19" s="116"/>
    </row>
    <row r="20" spans="1:18">
      <c r="A20" s="119"/>
      <c r="B20" s="24">
        <v>1537</v>
      </c>
      <c r="C20" s="25" t="s">
        <v>555</v>
      </c>
      <c r="D20" s="25" t="s">
        <v>550</v>
      </c>
      <c r="E20" s="25" t="s">
        <v>551</v>
      </c>
      <c r="F20" s="25" t="s">
        <v>548</v>
      </c>
      <c r="G20" s="25" t="s">
        <v>549</v>
      </c>
      <c r="H20" s="25"/>
      <c r="I20" s="25"/>
      <c r="J20" s="25" t="s">
        <v>18</v>
      </c>
      <c r="K20" s="25" t="s">
        <v>552</v>
      </c>
      <c r="L20" s="25" t="s">
        <v>553</v>
      </c>
      <c r="M20" s="25">
        <v>9.6</v>
      </c>
      <c r="N20" s="25">
        <v>14</v>
      </c>
      <c r="O20" s="116"/>
      <c r="P20" s="116"/>
      <c r="Q20" s="116"/>
      <c r="R20" s="116"/>
    </row>
    <row r="21" spans="1:18">
      <c r="A21" s="119"/>
      <c r="B21" s="24">
        <v>1642</v>
      </c>
      <c r="C21" s="25" t="s">
        <v>555</v>
      </c>
      <c r="D21" s="25" t="s">
        <v>550</v>
      </c>
      <c r="E21" s="25" t="s">
        <v>551</v>
      </c>
      <c r="F21" s="25" t="s">
        <v>548</v>
      </c>
      <c r="G21" s="25" t="s">
        <v>549</v>
      </c>
      <c r="H21" s="25"/>
      <c r="I21" s="25"/>
      <c r="J21" s="25" t="s">
        <v>18</v>
      </c>
      <c r="K21" s="25" t="s">
        <v>552</v>
      </c>
      <c r="L21" s="25" t="s">
        <v>553</v>
      </c>
      <c r="M21" s="25">
        <v>9.6</v>
      </c>
      <c r="N21" s="25">
        <v>14</v>
      </c>
      <c r="O21" s="116"/>
      <c r="P21" s="116"/>
      <c r="Q21" s="116"/>
      <c r="R21" s="116"/>
    </row>
    <row r="22" spans="1:18">
      <c r="A22" s="119"/>
      <c r="B22" s="24">
        <v>2010</v>
      </c>
      <c r="C22" s="25" t="s">
        <v>556</v>
      </c>
      <c r="D22" s="25" t="s">
        <v>550</v>
      </c>
      <c r="E22" s="25" t="s">
        <v>557</v>
      </c>
      <c r="F22" s="25" t="s">
        <v>548</v>
      </c>
      <c r="G22" s="25" t="s">
        <v>549</v>
      </c>
      <c r="H22" s="25"/>
      <c r="I22" s="25"/>
      <c r="J22" s="25" t="s">
        <v>18</v>
      </c>
      <c r="K22" s="25" t="s">
        <v>552</v>
      </c>
      <c r="L22" s="25" t="s">
        <v>553</v>
      </c>
      <c r="M22" s="25">
        <v>9.6</v>
      </c>
      <c r="N22" s="25">
        <v>1</v>
      </c>
      <c r="O22" s="116"/>
      <c r="P22" s="116"/>
      <c r="Q22" s="116"/>
      <c r="R22" s="116"/>
    </row>
    <row r="23" spans="1:18">
      <c r="A23" s="119"/>
      <c r="B23" s="24">
        <v>2039</v>
      </c>
      <c r="C23" s="25" t="s">
        <v>555</v>
      </c>
      <c r="D23" s="25" t="s">
        <v>550</v>
      </c>
      <c r="E23" s="25" t="s">
        <v>551</v>
      </c>
      <c r="F23" s="25" t="s">
        <v>548</v>
      </c>
      <c r="G23" s="25" t="s">
        <v>549</v>
      </c>
      <c r="H23" s="25"/>
      <c r="I23" s="25"/>
      <c r="J23" s="25" t="s">
        <v>18</v>
      </c>
      <c r="K23" s="25" t="s">
        <v>552</v>
      </c>
      <c r="L23" s="25" t="s">
        <v>553</v>
      </c>
      <c r="M23" s="25">
        <v>9.6</v>
      </c>
      <c r="N23" s="25">
        <v>13</v>
      </c>
      <c r="O23" s="116"/>
      <c r="P23" s="116"/>
      <c r="Q23" s="116"/>
      <c r="R23" s="116"/>
    </row>
    <row r="24" spans="1:18">
      <c r="A24" s="119"/>
      <c r="B24" s="24">
        <v>2204</v>
      </c>
      <c r="C24" s="25" t="s">
        <v>555</v>
      </c>
      <c r="D24" s="25" t="s">
        <v>550</v>
      </c>
      <c r="E24" s="25" t="s">
        <v>551</v>
      </c>
      <c r="F24" s="25" t="s">
        <v>548</v>
      </c>
      <c r="G24" s="25" t="s">
        <v>549</v>
      </c>
      <c r="H24" s="25"/>
      <c r="I24" s="25"/>
      <c r="J24" s="25" t="s">
        <v>18</v>
      </c>
      <c r="K24" s="25" t="s">
        <v>552</v>
      </c>
      <c r="L24" s="25" t="s">
        <v>553</v>
      </c>
      <c r="M24" s="25">
        <v>9.6</v>
      </c>
      <c r="N24" s="25">
        <v>14</v>
      </c>
      <c r="O24" s="116"/>
      <c r="P24" s="116"/>
      <c r="Q24" s="116"/>
      <c r="R24" s="116"/>
    </row>
    <row r="25" spans="1:18">
      <c r="A25" s="120"/>
      <c r="B25" s="24">
        <v>2329</v>
      </c>
      <c r="C25" s="25" t="s">
        <v>555</v>
      </c>
      <c r="D25" s="25" t="s">
        <v>550</v>
      </c>
      <c r="E25" s="25" t="s">
        <v>551</v>
      </c>
      <c r="F25" s="25" t="s">
        <v>548</v>
      </c>
      <c r="G25" s="25" t="s">
        <v>549</v>
      </c>
      <c r="H25" s="25"/>
      <c r="I25" s="25"/>
      <c r="J25" s="25" t="s">
        <v>18</v>
      </c>
      <c r="K25" s="25" t="s">
        <v>552</v>
      </c>
      <c r="L25" s="25" t="s">
        <v>553</v>
      </c>
      <c r="M25" s="25">
        <v>9.6</v>
      </c>
      <c r="N25" s="25">
        <v>13</v>
      </c>
      <c r="O25" s="117"/>
      <c r="P25" s="117"/>
      <c r="Q25" s="117"/>
      <c r="R25" s="117"/>
    </row>
    <row r="26" spans="1:18">
      <c r="A26" s="118">
        <v>43191</v>
      </c>
      <c r="B26" s="24">
        <v>830</v>
      </c>
      <c r="C26" s="25"/>
      <c r="D26" s="25" t="s">
        <v>548</v>
      </c>
      <c r="E26" s="25" t="s">
        <v>549</v>
      </c>
      <c r="F26" s="25" t="s">
        <v>539</v>
      </c>
      <c r="G26" s="25" t="s">
        <v>558</v>
      </c>
      <c r="H26" s="25"/>
      <c r="I26" s="25"/>
      <c r="J26" s="25" t="s">
        <v>18</v>
      </c>
      <c r="K26" s="25" t="s">
        <v>559</v>
      </c>
      <c r="L26" s="25" t="s">
        <v>560</v>
      </c>
      <c r="M26" s="25">
        <v>9.6</v>
      </c>
      <c r="N26" s="25" t="s">
        <v>561</v>
      </c>
      <c r="O26" s="115">
        <v>5380</v>
      </c>
      <c r="P26" s="115">
        <v>5399</v>
      </c>
      <c r="Q26" s="115">
        <f>P26-O26</f>
        <v>19</v>
      </c>
      <c r="R26" s="115"/>
    </row>
    <row r="27" spans="1:18">
      <c r="A27" s="119"/>
      <c r="B27" s="24">
        <v>1100</v>
      </c>
      <c r="C27" s="25" t="s">
        <v>562</v>
      </c>
      <c r="D27" s="25" t="s">
        <v>539</v>
      </c>
      <c r="E27" s="25" t="s">
        <v>558</v>
      </c>
      <c r="F27" s="25" t="s">
        <v>548</v>
      </c>
      <c r="G27" s="25" t="s">
        <v>549</v>
      </c>
      <c r="H27" s="25"/>
      <c r="I27" s="25"/>
      <c r="J27" s="25" t="s">
        <v>18</v>
      </c>
      <c r="K27" s="25" t="s">
        <v>559</v>
      </c>
      <c r="L27" s="25" t="s">
        <v>560</v>
      </c>
      <c r="M27" s="25">
        <v>9.6</v>
      </c>
      <c r="N27" s="25">
        <v>14</v>
      </c>
      <c r="O27" s="116"/>
      <c r="P27" s="116"/>
      <c r="Q27" s="116"/>
      <c r="R27" s="116"/>
    </row>
    <row r="28" spans="1:18">
      <c r="A28" s="119"/>
      <c r="B28" s="24">
        <v>1155</v>
      </c>
      <c r="C28" s="25" t="s">
        <v>562</v>
      </c>
      <c r="D28" s="25" t="s">
        <v>539</v>
      </c>
      <c r="E28" s="25" t="s">
        <v>558</v>
      </c>
      <c r="F28" s="25" t="s">
        <v>548</v>
      </c>
      <c r="G28" s="25" t="s">
        <v>549</v>
      </c>
      <c r="H28" s="25"/>
      <c r="I28" s="25"/>
      <c r="J28" s="25" t="s">
        <v>18</v>
      </c>
      <c r="K28" s="25" t="s">
        <v>559</v>
      </c>
      <c r="L28" s="25" t="s">
        <v>560</v>
      </c>
      <c r="M28" s="25">
        <v>9.6</v>
      </c>
      <c r="N28" s="25">
        <v>14</v>
      </c>
      <c r="O28" s="116"/>
      <c r="P28" s="116"/>
      <c r="Q28" s="116"/>
      <c r="R28" s="116"/>
    </row>
    <row r="29" spans="1:18">
      <c r="A29" s="119"/>
      <c r="B29" s="24">
        <v>1612</v>
      </c>
      <c r="C29" s="25" t="s">
        <v>562</v>
      </c>
      <c r="D29" s="25" t="s">
        <v>539</v>
      </c>
      <c r="E29" s="25" t="s">
        <v>558</v>
      </c>
      <c r="F29" s="25" t="s">
        <v>548</v>
      </c>
      <c r="G29" s="25" t="s">
        <v>549</v>
      </c>
      <c r="H29" s="25"/>
      <c r="I29" s="25"/>
      <c r="J29" s="25" t="s">
        <v>18</v>
      </c>
      <c r="K29" s="25" t="s">
        <v>559</v>
      </c>
      <c r="L29" s="25" t="s">
        <v>560</v>
      </c>
      <c r="M29" s="25">
        <v>9.6</v>
      </c>
      <c r="N29" s="25">
        <v>14</v>
      </c>
      <c r="O29" s="116"/>
      <c r="P29" s="116"/>
      <c r="Q29" s="116"/>
      <c r="R29" s="116"/>
    </row>
    <row r="30" spans="1:18">
      <c r="A30" s="119"/>
      <c r="B30" s="24">
        <v>1959</v>
      </c>
      <c r="C30" s="25" t="s">
        <v>562</v>
      </c>
      <c r="D30" s="25" t="s">
        <v>539</v>
      </c>
      <c r="E30" s="25" t="s">
        <v>558</v>
      </c>
      <c r="F30" s="25" t="s">
        <v>548</v>
      </c>
      <c r="G30" s="25" t="s">
        <v>549</v>
      </c>
      <c r="H30" s="25"/>
      <c r="I30" s="25"/>
      <c r="J30" s="25" t="s">
        <v>18</v>
      </c>
      <c r="K30" s="25" t="s">
        <v>559</v>
      </c>
      <c r="L30" s="25" t="s">
        <v>560</v>
      </c>
      <c r="M30" s="25">
        <v>9.6</v>
      </c>
      <c r="N30" s="25">
        <v>14</v>
      </c>
      <c r="O30" s="116"/>
      <c r="P30" s="116"/>
      <c r="Q30" s="116"/>
      <c r="R30" s="116"/>
    </row>
    <row r="31" spans="1:18">
      <c r="A31" s="119"/>
      <c r="B31" s="24">
        <v>2202</v>
      </c>
      <c r="C31" s="25" t="s">
        <v>562</v>
      </c>
      <c r="D31" s="25" t="s">
        <v>539</v>
      </c>
      <c r="E31" s="25" t="s">
        <v>558</v>
      </c>
      <c r="F31" s="25" t="s">
        <v>548</v>
      </c>
      <c r="G31" s="25" t="s">
        <v>549</v>
      </c>
      <c r="H31" s="25"/>
      <c r="I31" s="25"/>
      <c r="J31" s="25" t="s">
        <v>18</v>
      </c>
      <c r="K31" s="25" t="s">
        <v>559</v>
      </c>
      <c r="L31" s="25" t="s">
        <v>560</v>
      </c>
      <c r="M31" s="25">
        <v>9.6</v>
      </c>
      <c r="N31" s="25">
        <v>14</v>
      </c>
      <c r="O31" s="116"/>
      <c r="P31" s="116"/>
      <c r="Q31" s="116"/>
      <c r="R31" s="116"/>
    </row>
    <row r="32" spans="1:18">
      <c r="A32" s="120"/>
      <c r="B32" s="24">
        <v>2345</v>
      </c>
      <c r="C32" s="25" t="s">
        <v>562</v>
      </c>
      <c r="D32" s="25" t="s">
        <v>539</v>
      </c>
      <c r="E32" s="25" t="s">
        <v>558</v>
      </c>
      <c r="F32" s="25" t="s">
        <v>548</v>
      </c>
      <c r="G32" s="25" t="s">
        <v>549</v>
      </c>
      <c r="H32" s="25"/>
      <c r="I32" s="25"/>
      <c r="J32" s="25" t="s">
        <v>18</v>
      </c>
      <c r="K32" s="25" t="s">
        <v>559</v>
      </c>
      <c r="L32" s="25" t="s">
        <v>560</v>
      </c>
      <c r="M32" s="25">
        <v>9.6</v>
      </c>
      <c r="N32" s="25">
        <v>14</v>
      </c>
      <c r="O32" s="117"/>
      <c r="P32" s="117"/>
      <c r="Q32" s="117"/>
      <c r="R32" s="117"/>
    </row>
    <row r="33" spans="1:18">
      <c r="A33" s="118">
        <v>43191</v>
      </c>
      <c r="B33" s="24">
        <v>900</v>
      </c>
      <c r="C33" s="25"/>
      <c r="D33" s="25" t="s">
        <v>539</v>
      </c>
      <c r="E33" s="25" t="s">
        <v>540</v>
      </c>
      <c r="F33" s="25" t="s">
        <v>541</v>
      </c>
      <c r="G33" s="25" t="s">
        <v>563</v>
      </c>
      <c r="H33" s="25"/>
      <c r="I33" s="25"/>
      <c r="J33" s="25" t="s">
        <v>18</v>
      </c>
      <c r="K33" s="25" t="s">
        <v>564</v>
      </c>
      <c r="L33" s="25" t="s">
        <v>565</v>
      </c>
      <c r="M33" s="25">
        <v>9.6</v>
      </c>
      <c r="N33" s="25">
        <v>10</v>
      </c>
      <c r="O33" s="115">
        <v>6915</v>
      </c>
      <c r="P33" s="115">
        <v>6975</v>
      </c>
      <c r="Q33" s="115">
        <f>P33-O33</f>
        <v>60</v>
      </c>
      <c r="R33" s="115"/>
    </row>
    <row r="34" spans="1:18">
      <c r="A34" s="119"/>
      <c r="B34" s="24">
        <v>930</v>
      </c>
      <c r="C34" s="25"/>
      <c r="D34" s="25" t="s">
        <v>541</v>
      </c>
      <c r="E34" s="25" t="s">
        <v>563</v>
      </c>
      <c r="F34" s="25" t="s">
        <v>539</v>
      </c>
      <c r="G34" s="25" t="s">
        <v>540</v>
      </c>
      <c r="H34" s="25"/>
      <c r="I34" s="25"/>
      <c r="J34" s="25" t="s">
        <v>18</v>
      </c>
      <c r="K34" s="25" t="s">
        <v>564</v>
      </c>
      <c r="L34" s="25" t="s">
        <v>565</v>
      </c>
      <c r="M34" s="25">
        <v>9.6</v>
      </c>
      <c r="N34" s="25">
        <v>2</v>
      </c>
      <c r="O34" s="116"/>
      <c r="P34" s="116"/>
      <c r="Q34" s="116"/>
      <c r="R34" s="116"/>
    </row>
    <row r="35" spans="1:18">
      <c r="A35" s="119"/>
      <c r="B35" s="24">
        <v>1345</v>
      </c>
      <c r="C35" s="25"/>
      <c r="D35" s="25" t="s">
        <v>539</v>
      </c>
      <c r="E35" s="25" t="s">
        <v>540</v>
      </c>
      <c r="F35" s="25" t="s">
        <v>548</v>
      </c>
      <c r="G35" s="25" t="s">
        <v>549</v>
      </c>
      <c r="H35" s="25"/>
      <c r="I35" s="25"/>
      <c r="J35" s="25" t="s">
        <v>18</v>
      </c>
      <c r="K35" s="25" t="s">
        <v>564</v>
      </c>
      <c r="L35" s="25" t="s">
        <v>565</v>
      </c>
      <c r="M35" s="25">
        <v>9.6</v>
      </c>
      <c r="N35" s="25">
        <v>10</v>
      </c>
      <c r="O35" s="116"/>
      <c r="P35" s="116"/>
      <c r="Q35" s="116"/>
      <c r="R35" s="116"/>
    </row>
    <row r="36" spans="1:18">
      <c r="A36" s="119"/>
      <c r="B36" s="24">
        <v>1440</v>
      </c>
      <c r="C36" s="25"/>
      <c r="D36" s="25" t="s">
        <v>548</v>
      </c>
      <c r="E36" s="25" t="s">
        <v>549</v>
      </c>
      <c r="F36" s="25" t="s">
        <v>541</v>
      </c>
      <c r="G36" s="25" t="s">
        <v>563</v>
      </c>
      <c r="H36" s="25"/>
      <c r="I36" s="25"/>
      <c r="J36" s="25" t="s">
        <v>18</v>
      </c>
      <c r="K36" s="25" t="s">
        <v>564</v>
      </c>
      <c r="L36" s="25" t="s">
        <v>565</v>
      </c>
      <c r="M36" s="25">
        <v>9.6</v>
      </c>
      <c r="N36" s="25">
        <v>5</v>
      </c>
      <c r="O36" s="116"/>
      <c r="P36" s="116"/>
      <c r="Q36" s="116"/>
      <c r="R36" s="116"/>
    </row>
    <row r="37" spans="1:18">
      <c r="A37" s="119"/>
      <c r="B37" s="24">
        <v>1520</v>
      </c>
      <c r="C37" s="25"/>
      <c r="D37" s="25" t="s">
        <v>541</v>
      </c>
      <c r="E37" s="25" t="s">
        <v>563</v>
      </c>
      <c r="F37" s="25" t="s">
        <v>539</v>
      </c>
      <c r="G37" s="25" t="s">
        <v>540</v>
      </c>
      <c r="H37" s="25"/>
      <c r="I37" s="25"/>
      <c r="J37" s="25" t="s">
        <v>18</v>
      </c>
      <c r="K37" s="25" t="s">
        <v>564</v>
      </c>
      <c r="L37" s="25" t="s">
        <v>565</v>
      </c>
      <c r="M37" s="25">
        <v>9.6</v>
      </c>
      <c r="N37" s="25">
        <v>3</v>
      </c>
      <c r="O37" s="116"/>
      <c r="P37" s="116"/>
      <c r="Q37" s="116"/>
      <c r="R37" s="116"/>
    </row>
    <row r="38" spans="1:18">
      <c r="A38" s="119"/>
      <c r="B38" s="24">
        <v>1545</v>
      </c>
      <c r="C38" s="25"/>
      <c r="D38" s="25" t="s">
        <v>539</v>
      </c>
      <c r="E38" s="25" t="s">
        <v>540</v>
      </c>
      <c r="F38" s="25" t="s">
        <v>548</v>
      </c>
      <c r="G38" s="25" t="s">
        <v>566</v>
      </c>
      <c r="H38" s="25"/>
      <c r="I38" s="25"/>
      <c r="J38" s="25" t="s">
        <v>18</v>
      </c>
      <c r="K38" s="25" t="s">
        <v>564</v>
      </c>
      <c r="L38" s="25" t="s">
        <v>565</v>
      </c>
      <c r="M38" s="25">
        <v>9.6</v>
      </c>
      <c r="N38" s="25">
        <v>3</v>
      </c>
      <c r="O38" s="116"/>
      <c r="P38" s="116"/>
      <c r="Q38" s="116"/>
      <c r="R38" s="116"/>
    </row>
    <row r="39" spans="1:18">
      <c r="A39" s="119"/>
      <c r="B39" s="24">
        <v>1719</v>
      </c>
      <c r="C39" s="25" t="s">
        <v>555</v>
      </c>
      <c r="D39" s="25" t="s">
        <v>550</v>
      </c>
      <c r="E39" s="25" t="s">
        <v>551</v>
      </c>
      <c r="F39" s="25" t="s">
        <v>548</v>
      </c>
      <c r="G39" s="25" t="s">
        <v>549</v>
      </c>
      <c r="H39" s="25"/>
      <c r="I39" s="25"/>
      <c r="J39" s="25" t="s">
        <v>18</v>
      </c>
      <c r="K39" s="25" t="s">
        <v>564</v>
      </c>
      <c r="L39" s="25" t="s">
        <v>565</v>
      </c>
      <c r="M39" s="25">
        <v>9.6</v>
      </c>
      <c r="N39" s="25">
        <v>14</v>
      </c>
      <c r="O39" s="116"/>
      <c r="P39" s="116"/>
      <c r="Q39" s="116"/>
      <c r="R39" s="116"/>
    </row>
    <row r="40" spans="1:18">
      <c r="A40" s="119"/>
      <c r="B40" s="24">
        <v>2121</v>
      </c>
      <c r="C40" s="25" t="s">
        <v>555</v>
      </c>
      <c r="D40" s="25" t="s">
        <v>550</v>
      </c>
      <c r="E40" s="25" t="s">
        <v>551</v>
      </c>
      <c r="F40" s="25" t="s">
        <v>548</v>
      </c>
      <c r="G40" s="25" t="s">
        <v>549</v>
      </c>
      <c r="H40" s="25"/>
      <c r="I40" s="25"/>
      <c r="J40" s="25" t="s">
        <v>18</v>
      </c>
      <c r="K40" s="25" t="s">
        <v>564</v>
      </c>
      <c r="L40" s="25" t="s">
        <v>565</v>
      </c>
      <c r="M40" s="25">
        <v>9.6</v>
      </c>
      <c r="N40" s="25">
        <v>14</v>
      </c>
      <c r="O40" s="116"/>
      <c r="P40" s="116"/>
      <c r="Q40" s="116"/>
      <c r="R40" s="116"/>
    </row>
    <row r="41" spans="1:18">
      <c r="A41" s="119"/>
      <c r="B41" s="24">
        <v>2245</v>
      </c>
      <c r="C41" s="25"/>
      <c r="D41" s="115" t="s">
        <v>539</v>
      </c>
      <c r="E41" s="25" t="s">
        <v>558</v>
      </c>
      <c r="F41" s="115" t="s">
        <v>548</v>
      </c>
      <c r="G41" s="115" t="s">
        <v>549</v>
      </c>
      <c r="H41" s="25"/>
      <c r="I41" s="25"/>
      <c r="J41" s="25" t="s">
        <v>18</v>
      </c>
      <c r="K41" s="25" t="s">
        <v>564</v>
      </c>
      <c r="L41" s="25" t="s">
        <v>565</v>
      </c>
      <c r="M41" s="25">
        <v>9.6</v>
      </c>
      <c r="N41" s="25">
        <v>8</v>
      </c>
      <c r="O41" s="116"/>
      <c r="P41" s="116"/>
      <c r="Q41" s="116"/>
      <c r="R41" s="116"/>
    </row>
    <row r="42" spans="1:18">
      <c r="A42" s="120"/>
      <c r="B42" s="24">
        <v>2250</v>
      </c>
      <c r="C42" s="25"/>
      <c r="D42" s="117"/>
      <c r="E42" s="25" t="s">
        <v>567</v>
      </c>
      <c r="F42" s="117"/>
      <c r="G42" s="117"/>
      <c r="H42" s="25"/>
      <c r="I42" s="25"/>
      <c r="J42" s="25" t="s">
        <v>18</v>
      </c>
      <c r="K42" s="25" t="s">
        <v>564</v>
      </c>
      <c r="L42" s="25" t="s">
        <v>565</v>
      </c>
      <c r="M42" s="25">
        <v>9.6</v>
      </c>
      <c r="N42" s="25">
        <v>3</v>
      </c>
      <c r="O42" s="117"/>
      <c r="P42" s="117"/>
      <c r="Q42" s="117"/>
      <c r="R42" s="117"/>
    </row>
    <row r="43" spans="1:18">
      <c r="A43" s="118">
        <v>43191</v>
      </c>
      <c r="B43" s="124">
        <v>830</v>
      </c>
      <c r="C43" s="115"/>
      <c r="D43" s="115" t="s">
        <v>539</v>
      </c>
      <c r="E43" s="115" t="s">
        <v>540</v>
      </c>
      <c r="F43" s="115" t="s">
        <v>548</v>
      </c>
      <c r="G43" s="25" t="s">
        <v>568</v>
      </c>
      <c r="H43" s="25"/>
      <c r="I43" s="25"/>
      <c r="J43" s="25" t="s">
        <v>18</v>
      </c>
      <c r="K43" s="25" t="s">
        <v>569</v>
      </c>
      <c r="L43" s="25" t="s">
        <v>570</v>
      </c>
      <c r="M43" s="25">
        <v>9.6</v>
      </c>
      <c r="N43" s="115">
        <v>12</v>
      </c>
      <c r="O43" s="115">
        <v>5322</v>
      </c>
      <c r="P43" s="115">
        <v>5363</v>
      </c>
      <c r="Q43" s="115">
        <f>P43-O43</f>
        <v>41</v>
      </c>
      <c r="R43" s="115"/>
    </row>
    <row r="44" spans="1:18">
      <c r="A44" s="119"/>
      <c r="B44" s="125"/>
      <c r="C44" s="116"/>
      <c r="D44" s="116"/>
      <c r="E44" s="116"/>
      <c r="F44" s="116"/>
      <c r="G44" s="25" t="s">
        <v>571</v>
      </c>
      <c r="H44" s="25"/>
      <c r="I44" s="25"/>
      <c r="J44" s="25" t="s">
        <v>18</v>
      </c>
      <c r="K44" s="25" t="s">
        <v>569</v>
      </c>
      <c r="L44" s="25" t="s">
        <v>570</v>
      </c>
      <c r="M44" s="25">
        <v>9.6</v>
      </c>
      <c r="N44" s="116"/>
      <c r="O44" s="116"/>
      <c r="P44" s="116"/>
      <c r="Q44" s="116"/>
      <c r="R44" s="116"/>
    </row>
    <row r="45" spans="1:18">
      <c r="A45" s="119"/>
      <c r="B45" s="125"/>
      <c r="C45" s="116"/>
      <c r="D45" s="116"/>
      <c r="E45" s="116"/>
      <c r="F45" s="117"/>
      <c r="G45" s="25" t="s">
        <v>572</v>
      </c>
      <c r="H45" s="25"/>
      <c r="I45" s="25"/>
      <c r="J45" s="25" t="s">
        <v>18</v>
      </c>
      <c r="K45" s="25" t="s">
        <v>569</v>
      </c>
      <c r="L45" s="25" t="s">
        <v>570</v>
      </c>
      <c r="M45" s="25">
        <v>9.6</v>
      </c>
      <c r="N45" s="116"/>
      <c r="O45" s="116"/>
      <c r="P45" s="116"/>
      <c r="Q45" s="116"/>
      <c r="R45" s="116"/>
    </row>
    <row r="46" spans="1:18">
      <c r="A46" s="119"/>
      <c r="B46" s="126"/>
      <c r="C46" s="117"/>
      <c r="D46" s="117"/>
      <c r="E46" s="117"/>
      <c r="F46" s="25" t="s">
        <v>573</v>
      </c>
      <c r="G46" s="25" t="s">
        <v>574</v>
      </c>
      <c r="H46" s="25"/>
      <c r="I46" s="25"/>
      <c r="J46" s="25" t="s">
        <v>18</v>
      </c>
      <c r="K46" s="25" t="s">
        <v>569</v>
      </c>
      <c r="L46" s="25" t="s">
        <v>570</v>
      </c>
      <c r="M46" s="25">
        <v>9.6</v>
      </c>
      <c r="N46" s="117"/>
      <c r="O46" s="116"/>
      <c r="P46" s="116"/>
      <c r="Q46" s="116"/>
      <c r="R46" s="116"/>
    </row>
    <row r="47" spans="1:18">
      <c r="A47" s="119"/>
      <c r="B47" s="24">
        <v>1400</v>
      </c>
      <c r="C47" s="25" t="s">
        <v>562</v>
      </c>
      <c r="D47" s="25" t="s">
        <v>539</v>
      </c>
      <c r="E47" s="25" t="s">
        <v>558</v>
      </c>
      <c r="F47" s="25" t="s">
        <v>548</v>
      </c>
      <c r="G47" s="25" t="s">
        <v>549</v>
      </c>
      <c r="H47" s="25"/>
      <c r="I47" s="25"/>
      <c r="J47" s="25" t="s">
        <v>18</v>
      </c>
      <c r="K47" s="25" t="s">
        <v>569</v>
      </c>
      <c r="L47" s="25" t="s">
        <v>570</v>
      </c>
      <c r="M47" s="25">
        <v>9.6</v>
      </c>
      <c r="N47" s="25">
        <v>14</v>
      </c>
      <c r="O47" s="116"/>
      <c r="P47" s="116"/>
      <c r="Q47" s="116"/>
      <c r="R47" s="116"/>
    </row>
    <row r="48" spans="1:18">
      <c r="A48" s="119"/>
      <c r="B48" s="24">
        <v>1505</v>
      </c>
      <c r="C48" s="25" t="s">
        <v>562</v>
      </c>
      <c r="D48" s="25" t="s">
        <v>539</v>
      </c>
      <c r="E48" s="25" t="s">
        <v>558</v>
      </c>
      <c r="F48" s="25" t="s">
        <v>548</v>
      </c>
      <c r="G48" s="25" t="s">
        <v>549</v>
      </c>
      <c r="H48" s="25"/>
      <c r="I48" s="25"/>
      <c r="J48" s="25" t="s">
        <v>18</v>
      </c>
      <c r="K48" s="25" t="s">
        <v>569</v>
      </c>
      <c r="L48" s="25" t="s">
        <v>570</v>
      </c>
      <c r="M48" s="25">
        <v>9.6</v>
      </c>
      <c r="N48" s="25">
        <v>14</v>
      </c>
      <c r="O48" s="116"/>
      <c r="P48" s="116"/>
      <c r="Q48" s="116"/>
      <c r="R48" s="116"/>
    </row>
    <row r="49" spans="1:18">
      <c r="A49" s="119"/>
      <c r="B49" s="24">
        <v>1700</v>
      </c>
      <c r="C49" s="25" t="s">
        <v>562</v>
      </c>
      <c r="D49" s="25" t="s">
        <v>539</v>
      </c>
      <c r="E49" s="25" t="s">
        <v>558</v>
      </c>
      <c r="F49" s="25" t="s">
        <v>548</v>
      </c>
      <c r="G49" s="25" t="s">
        <v>549</v>
      </c>
      <c r="H49" s="25"/>
      <c r="I49" s="25"/>
      <c r="J49" s="25" t="s">
        <v>18</v>
      </c>
      <c r="K49" s="25" t="s">
        <v>569</v>
      </c>
      <c r="L49" s="25" t="s">
        <v>570</v>
      </c>
      <c r="M49" s="25">
        <v>9.6</v>
      </c>
      <c r="N49" s="25">
        <v>14</v>
      </c>
      <c r="O49" s="116"/>
      <c r="P49" s="116"/>
      <c r="Q49" s="116"/>
      <c r="R49" s="116"/>
    </row>
    <row r="50" spans="1:18">
      <c r="A50" s="119"/>
      <c r="B50" s="24">
        <v>2100</v>
      </c>
      <c r="C50" s="25" t="s">
        <v>562</v>
      </c>
      <c r="D50" s="25" t="s">
        <v>539</v>
      </c>
      <c r="E50" s="25" t="s">
        <v>558</v>
      </c>
      <c r="F50" s="25" t="s">
        <v>548</v>
      </c>
      <c r="G50" s="25" t="s">
        <v>549</v>
      </c>
      <c r="H50" s="25"/>
      <c r="I50" s="25"/>
      <c r="J50" s="25" t="s">
        <v>18</v>
      </c>
      <c r="K50" s="25" t="s">
        <v>569</v>
      </c>
      <c r="L50" s="25" t="s">
        <v>570</v>
      </c>
      <c r="M50" s="25">
        <v>9.6</v>
      </c>
      <c r="N50" s="25">
        <v>14</v>
      </c>
      <c r="O50" s="116"/>
      <c r="P50" s="116"/>
      <c r="Q50" s="116"/>
      <c r="R50" s="116"/>
    </row>
    <row r="51" spans="1:18">
      <c r="A51" s="120"/>
      <c r="B51" s="24">
        <v>8</v>
      </c>
      <c r="C51" s="25" t="s">
        <v>555</v>
      </c>
      <c r="D51" s="25" t="s">
        <v>550</v>
      </c>
      <c r="E51" s="25" t="s">
        <v>551</v>
      </c>
      <c r="F51" s="25" t="s">
        <v>548</v>
      </c>
      <c r="G51" s="25" t="s">
        <v>549</v>
      </c>
      <c r="H51" s="25"/>
      <c r="I51" s="25"/>
      <c r="J51" s="25" t="s">
        <v>18</v>
      </c>
      <c r="K51" s="25" t="s">
        <v>569</v>
      </c>
      <c r="L51" s="25" t="s">
        <v>570</v>
      </c>
      <c r="M51" s="25">
        <v>9.6</v>
      </c>
      <c r="N51" s="25">
        <v>11</v>
      </c>
      <c r="O51" s="117"/>
      <c r="P51" s="117"/>
      <c r="Q51" s="117"/>
      <c r="R51" s="117"/>
    </row>
    <row r="52" spans="1:18" s="58" customFormat="1">
      <c r="A52" s="133">
        <v>43192</v>
      </c>
      <c r="B52" s="124">
        <v>840</v>
      </c>
      <c r="C52" s="115"/>
      <c r="D52" s="115" t="s">
        <v>539</v>
      </c>
      <c r="E52" s="115" t="s">
        <v>540</v>
      </c>
      <c r="F52" s="115" t="s">
        <v>548</v>
      </c>
      <c r="G52" s="25" t="s">
        <v>478</v>
      </c>
      <c r="H52" s="25"/>
      <c r="I52" s="25"/>
      <c r="J52" s="25" t="s">
        <v>18</v>
      </c>
      <c r="K52" s="25" t="s">
        <v>39</v>
      </c>
      <c r="L52" s="25" t="s">
        <v>544</v>
      </c>
      <c r="M52" s="25">
        <v>9.6</v>
      </c>
      <c r="N52" s="115">
        <v>14</v>
      </c>
      <c r="O52" s="115">
        <v>7702</v>
      </c>
      <c r="P52" s="115">
        <v>7731</v>
      </c>
      <c r="Q52" s="115">
        <f>P52-O52</f>
        <v>29</v>
      </c>
      <c r="R52" s="115"/>
    </row>
    <row r="53" spans="1:18" s="58" customFormat="1">
      <c r="A53" s="134"/>
      <c r="B53" s="125"/>
      <c r="C53" s="116"/>
      <c r="D53" s="116"/>
      <c r="E53" s="116"/>
      <c r="F53" s="116"/>
      <c r="G53" s="25" t="s">
        <v>575</v>
      </c>
      <c r="H53" s="25"/>
      <c r="I53" s="25"/>
      <c r="J53" s="25" t="s">
        <v>18</v>
      </c>
      <c r="K53" s="25" t="s">
        <v>39</v>
      </c>
      <c r="L53" s="25" t="s">
        <v>544</v>
      </c>
      <c r="M53" s="25">
        <v>9.6</v>
      </c>
      <c r="N53" s="116"/>
      <c r="O53" s="116"/>
      <c r="P53" s="116"/>
      <c r="Q53" s="116"/>
      <c r="R53" s="116"/>
    </row>
    <row r="54" spans="1:18" s="58" customFormat="1">
      <c r="A54" s="134"/>
      <c r="B54" s="126"/>
      <c r="C54" s="117"/>
      <c r="D54" s="117"/>
      <c r="E54" s="117"/>
      <c r="F54" s="117"/>
      <c r="G54" s="25" t="s">
        <v>576</v>
      </c>
      <c r="H54" s="25"/>
      <c r="I54" s="25"/>
      <c r="J54" s="25" t="s">
        <v>18</v>
      </c>
      <c r="K54" s="25" t="s">
        <v>39</v>
      </c>
      <c r="L54" s="25" t="s">
        <v>544</v>
      </c>
      <c r="M54" s="25">
        <v>9.6</v>
      </c>
      <c r="N54" s="117"/>
      <c r="O54" s="116"/>
      <c r="P54" s="116"/>
      <c r="Q54" s="116"/>
      <c r="R54" s="116"/>
    </row>
    <row r="55" spans="1:18" s="58" customFormat="1">
      <c r="A55" s="134"/>
      <c r="B55" s="52">
        <v>1144</v>
      </c>
      <c r="C55" s="25" t="s">
        <v>467</v>
      </c>
      <c r="D55" s="25" t="s">
        <v>539</v>
      </c>
      <c r="E55" s="25" t="s">
        <v>578</v>
      </c>
      <c r="F55" s="25" t="s">
        <v>548</v>
      </c>
      <c r="G55" s="25" t="s">
        <v>37</v>
      </c>
      <c r="H55" s="25"/>
      <c r="I55" s="25"/>
      <c r="J55" s="25" t="s">
        <v>18</v>
      </c>
      <c r="K55" s="25" t="s">
        <v>39</v>
      </c>
      <c r="L55" s="25" t="s">
        <v>544</v>
      </c>
      <c r="M55" s="25">
        <v>9.6</v>
      </c>
      <c r="N55" s="25">
        <v>14</v>
      </c>
      <c r="O55" s="116"/>
      <c r="P55" s="116"/>
      <c r="Q55" s="116"/>
      <c r="R55" s="116"/>
    </row>
    <row r="56" spans="1:18" s="58" customFormat="1">
      <c r="A56" s="134"/>
      <c r="B56" s="52">
        <v>1410</v>
      </c>
      <c r="C56" s="25" t="s">
        <v>467</v>
      </c>
      <c r="D56" s="25" t="s">
        <v>539</v>
      </c>
      <c r="E56" s="25" t="s">
        <v>578</v>
      </c>
      <c r="F56" s="25" t="s">
        <v>548</v>
      </c>
      <c r="G56" s="25" t="s">
        <v>37</v>
      </c>
      <c r="H56" s="25"/>
      <c r="I56" s="25"/>
      <c r="J56" s="25" t="s">
        <v>18</v>
      </c>
      <c r="K56" s="25" t="s">
        <v>39</v>
      </c>
      <c r="L56" s="25" t="s">
        <v>544</v>
      </c>
      <c r="M56" s="25">
        <v>9.6</v>
      </c>
      <c r="N56" s="25">
        <v>14</v>
      </c>
      <c r="O56" s="116"/>
      <c r="P56" s="116"/>
      <c r="Q56" s="116"/>
      <c r="R56" s="116"/>
    </row>
    <row r="57" spans="1:18" s="58" customFormat="1">
      <c r="A57" s="134"/>
      <c r="B57" s="52">
        <v>1616</v>
      </c>
      <c r="C57" s="25" t="s">
        <v>467</v>
      </c>
      <c r="D57" s="25" t="s">
        <v>539</v>
      </c>
      <c r="E57" s="25" t="s">
        <v>578</v>
      </c>
      <c r="F57" s="25" t="s">
        <v>548</v>
      </c>
      <c r="G57" s="25" t="s">
        <v>37</v>
      </c>
      <c r="H57" s="25"/>
      <c r="I57" s="25"/>
      <c r="J57" s="25" t="s">
        <v>18</v>
      </c>
      <c r="K57" s="25" t="s">
        <v>39</v>
      </c>
      <c r="L57" s="25" t="s">
        <v>544</v>
      </c>
      <c r="M57" s="25">
        <v>9.6</v>
      </c>
      <c r="N57" s="25">
        <v>14</v>
      </c>
      <c r="O57" s="116"/>
      <c r="P57" s="116"/>
      <c r="Q57" s="116"/>
      <c r="R57" s="116"/>
    </row>
    <row r="58" spans="1:18" s="58" customFormat="1">
      <c r="A58" s="134"/>
      <c r="B58" s="52">
        <v>1700</v>
      </c>
      <c r="C58" s="25" t="s">
        <v>467</v>
      </c>
      <c r="D58" s="25" t="s">
        <v>539</v>
      </c>
      <c r="E58" s="25" t="s">
        <v>578</v>
      </c>
      <c r="F58" s="25" t="s">
        <v>548</v>
      </c>
      <c r="G58" s="25" t="s">
        <v>37</v>
      </c>
      <c r="H58" s="25"/>
      <c r="I58" s="25"/>
      <c r="J58" s="25" t="s">
        <v>18</v>
      </c>
      <c r="K58" s="25" t="s">
        <v>39</v>
      </c>
      <c r="L58" s="25" t="s">
        <v>544</v>
      </c>
      <c r="M58" s="25">
        <v>9.6</v>
      </c>
      <c r="N58" s="25">
        <v>14</v>
      </c>
      <c r="O58" s="116"/>
      <c r="P58" s="116"/>
      <c r="Q58" s="116"/>
      <c r="R58" s="116"/>
    </row>
    <row r="59" spans="1:18" s="58" customFormat="1">
      <c r="A59" s="134"/>
      <c r="B59" s="52">
        <v>2020</v>
      </c>
      <c r="C59" s="25" t="s">
        <v>467</v>
      </c>
      <c r="D59" s="25" t="s">
        <v>539</v>
      </c>
      <c r="E59" s="25" t="s">
        <v>578</v>
      </c>
      <c r="F59" s="25" t="s">
        <v>548</v>
      </c>
      <c r="G59" s="25" t="s">
        <v>37</v>
      </c>
      <c r="H59" s="25"/>
      <c r="I59" s="25"/>
      <c r="J59" s="25" t="s">
        <v>18</v>
      </c>
      <c r="K59" s="25" t="s">
        <v>39</v>
      </c>
      <c r="L59" s="25" t="s">
        <v>544</v>
      </c>
      <c r="M59" s="25">
        <v>9.6</v>
      </c>
      <c r="N59" s="25">
        <v>14</v>
      </c>
      <c r="O59" s="116"/>
      <c r="P59" s="116"/>
      <c r="Q59" s="116"/>
      <c r="R59" s="116"/>
    </row>
    <row r="60" spans="1:18" s="58" customFormat="1">
      <c r="A60" s="134"/>
      <c r="B60" s="52">
        <v>2140</v>
      </c>
      <c r="C60" s="25" t="s">
        <v>467</v>
      </c>
      <c r="D60" s="25" t="s">
        <v>539</v>
      </c>
      <c r="E60" s="25" t="s">
        <v>578</v>
      </c>
      <c r="F60" s="25" t="s">
        <v>548</v>
      </c>
      <c r="G60" s="25" t="s">
        <v>37</v>
      </c>
      <c r="H60" s="25"/>
      <c r="I60" s="25"/>
      <c r="J60" s="25" t="s">
        <v>18</v>
      </c>
      <c r="K60" s="25" t="s">
        <v>39</v>
      </c>
      <c r="L60" s="25" t="s">
        <v>544</v>
      </c>
      <c r="M60" s="25">
        <v>9.6</v>
      </c>
      <c r="N60" s="25">
        <v>13</v>
      </c>
      <c r="O60" s="116"/>
      <c r="P60" s="116"/>
      <c r="Q60" s="116"/>
      <c r="R60" s="116"/>
    </row>
    <row r="61" spans="1:18" s="58" customFormat="1">
      <c r="A61" s="134"/>
      <c r="B61" s="52">
        <v>2240</v>
      </c>
      <c r="C61" s="25"/>
      <c r="D61" s="115" t="s">
        <v>539</v>
      </c>
      <c r="E61" s="25" t="s">
        <v>578</v>
      </c>
      <c r="F61" s="115" t="s">
        <v>548</v>
      </c>
      <c r="G61" s="115" t="s">
        <v>37</v>
      </c>
      <c r="H61" s="25"/>
      <c r="I61" s="25"/>
      <c r="J61" s="25" t="s">
        <v>18</v>
      </c>
      <c r="K61" s="25" t="s">
        <v>39</v>
      </c>
      <c r="L61" s="25" t="s">
        <v>544</v>
      </c>
      <c r="M61" s="25">
        <v>9.6</v>
      </c>
      <c r="N61" s="115">
        <v>13</v>
      </c>
      <c r="O61" s="116"/>
      <c r="P61" s="116"/>
      <c r="Q61" s="116"/>
      <c r="R61" s="116"/>
    </row>
    <row r="62" spans="1:18" s="58" customFormat="1">
      <c r="A62" s="134"/>
      <c r="B62" s="52">
        <v>2250</v>
      </c>
      <c r="C62" s="25"/>
      <c r="D62" s="117"/>
      <c r="E62" s="25" t="s">
        <v>578</v>
      </c>
      <c r="F62" s="117"/>
      <c r="G62" s="117"/>
      <c r="H62" s="25"/>
      <c r="I62" s="25"/>
      <c r="J62" s="25" t="s">
        <v>18</v>
      </c>
      <c r="K62" s="25" t="s">
        <v>39</v>
      </c>
      <c r="L62" s="25" t="s">
        <v>544</v>
      </c>
      <c r="M62" s="25">
        <v>9.6</v>
      </c>
      <c r="N62" s="117"/>
      <c r="O62" s="116"/>
      <c r="P62" s="116"/>
      <c r="Q62" s="116"/>
      <c r="R62" s="116"/>
    </row>
    <row r="63" spans="1:18" s="58" customFormat="1">
      <c r="A63" s="135"/>
      <c r="B63" s="52">
        <v>5</v>
      </c>
      <c r="C63" s="25" t="s">
        <v>467</v>
      </c>
      <c r="D63" s="25" t="s">
        <v>539</v>
      </c>
      <c r="E63" s="25" t="s">
        <v>578</v>
      </c>
      <c r="F63" s="25" t="s">
        <v>548</v>
      </c>
      <c r="G63" s="25" t="s">
        <v>37</v>
      </c>
      <c r="H63" s="25"/>
      <c r="I63" s="25"/>
      <c r="J63" s="25" t="s">
        <v>18</v>
      </c>
      <c r="K63" s="25" t="s">
        <v>39</v>
      </c>
      <c r="L63" s="25" t="s">
        <v>544</v>
      </c>
      <c r="M63" s="25">
        <v>9.6</v>
      </c>
      <c r="N63" s="25">
        <v>9</v>
      </c>
      <c r="O63" s="117"/>
      <c r="P63" s="117"/>
      <c r="Q63" s="117"/>
      <c r="R63" s="117"/>
    </row>
    <row r="64" spans="1:18" s="58" customFormat="1">
      <c r="A64" s="118">
        <v>43192</v>
      </c>
      <c r="B64" s="52">
        <v>835</v>
      </c>
      <c r="C64" s="25"/>
      <c r="D64" s="25" t="s">
        <v>539</v>
      </c>
      <c r="E64" s="25" t="s">
        <v>540</v>
      </c>
      <c r="F64" s="25" t="s">
        <v>541</v>
      </c>
      <c r="G64" s="25" t="s">
        <v>471</v>
      </c>
      <c r="H64" s="25"/>
      <c r="I64" s="25"/>
      <c r="J64" s="25" t="s">
        <v>18</v>
      </c>
      <c r="K64" s="25" t="s">
        <v>457</v>
      </c>
      <c r="L64" s="25" t="s">
        <v>458</v>
      </c>
      <c r="M64" s="25">
        <v>9.6</v>
      </c>
      <c r="N64" s="25">
        <v>6</v>
      </c>
      <c r="O64" s="115">
        <v>7761</v>
      </c>
      <c r="P64" s="115">
        <v>7827</v>
      </c>
      <c r="Q64" s="115">
        <f>P64-O64</f>
        <v>66</v>
      </c>
      <c r="R64" s="115"/>
    </row>
    <row r="65" spans="1:18" s="58" customFormat="1">
      <c r="A65" s="119"/>
      <c r="B65" s="52">
        <v>925</v>
      </c>
      <c r="C65" s="25"/>
      <c r="D65" s="25" t="s">
        <v>539</v>
      </c>
      <c r="E65" s="25" t="s">
        <v>540</v>
      </c>
      <c r="F65" s="25" t="s">
        <v>541</v>
      </c>
      <c r="G65" s="25" t="s">
        <v>542</v>
      </c>
      <c r="H65" s="25"/>
      <c r="I65" s="25"/>
      <c r="J65" s="25" t="s">
        <v>18</v>
      </c>
      <c r="K65" s="25" t="s">
        <v>457</v>
      </c>
      <c r="L65" s="25" t="s">
        <v>458</v>
      </c>
      <c r="M65" s="25">
        <v>9.6</v>
      </c>
      <c r="N65" s="25">
        <v>12</v>
      </c>
      <c r="O65" s="116"/>
      <c r="P65" s="116"/>
      <c r="Q65" s="116"/>
      <c r="R65" s="116"/>
    </row>
    <row r="66" spans="1:18" s="58" customFormat="1">
      <c r="A66" s="119"/>
      <c r="B66" s="52">
        <v>1355</v>
      </c>
      <c r="C66" s="25"/>
      <c r="D66" s="25" t="s">
        <v>539</v>
      </c>
      <c r="E66" s="25" t="s">
        <v>540</v>
      </c>
      <c r="F66" s="25" t="s">
        <v>548</v>
      </c>
      <c r="G66" s="25" t="s">
        <v>37</v>
      </c>
      <c r="H66" s="25"/>
      <c r="I66" s="25"/>
      <c r="J66" s="25" t="s">
        <v>18</v>
      </c>
      <c r="K66" s="25" t="s">
        <v>457</v>
      </c>
      <c r="L66" s="25" t="s">
        <v>458</v>
      </c>
      <c r="M66" s="25">
        <v>9.6</v>
      </c>
      <c r="N66" s="25">
        <v>4</v>
      </c>
      <c r="O66" s="116"/>
      <c r="P66" s="116"/>
      <c r="Q66" s="116"/>
      <c r="R66" s="116"/>
    </row>
    <row r="67" spans="1:18" s="58" customFormat="1">
      <c r="A67" s="119"/>
      <c r="B67" s="52">
        <v>1455</v>
      </c>
      <c r="C67" s="25"/>
      <c r="D67" s="25" t="s">
        <v>548</v>
      </c>
      <c r="E67" s="25" t="s">
        <v>37</v>
      </c>
      <c r="F67" s="25" t="s">
        <v>539</v>
      </c>
      <c r="G67" s="25" t="s">
        <v>540</v>
      </c>
      <c r="H67" s="25"/>
      <c r="I67" s="25"/>
      <c r="J67" s="25" t="s">
        <v>18</v>
      </c>
      <c r="K67" s="25" t="s">
        <v>457</v>
      </c>
      <c r="L67" s="25" t="s">
        <v>458</v>
      </c>
      <c r="M67" s="25">
        <v>9.6</v>
      </c>
      <c r="N67" s="25">
        <v>4</v>
      </c>
      <c r="O67" s="116"/>
      <c r="P67" s="116"/>
      <c r="Q67" s="116"/>
      <c r="R67" s="116"/>
    </row>
    <row r="68" spans="1:18" s="58" customFormat="1">
      <c r="A68" s="119"/>
      <c r="B68" s="52">
        <v>1540</v>
      </c>
      <c r="C68" s="25"/>
      <c r="D68" s="25" t="s">
        <v>539</v>
      </c>
      <c r="E68" s="25" t="s">
        <v>540</v>
      </c>
      <c r="F68" s="25" t="s">
        <v>541</v>
      </c>
      <c r="G68" s="25" t="s">
        <v>471</v>
      </c>
      <c r="H68" s="25"/>
      <c r="I68" s="25"/>
      <c r="J68" s="25" t="s">
        <v>18</v>
      </c>
      <c r="K68" s="25" t="s">
        <v>457</v>
      </c>
      <c r="L68" s="25" t="s">
        <v>458</v>
      </c>
      <c r="M68" s="25">
        <v>9.6</v>
      </c>
      <c r="N68" s="25">
        <v>4</v>
      </c>
      <c r="O68" s="116"/>
      <c r="P68" s="116"/>
      <c r="Q68" s="116"/>
      <c r="R68" s="116"/>
    </row>
    <row r="69" spans="1:18" s="58" customFormat="1">
      <c r="A69" s="119"/>
      <c r="B69" s="52">
        <v>1630</v>
      </c>
      <c r="C69" s="25"/>
      <c r="D69" s="25" t="s">
        <v>541</v>
      </c>
      <c r="E69" s="25" t="s">
        <v>471</v>
      </c>
      <c r="F69" s="25" t="s">
        <v>539</v>
      </c>
      <c r="G69" s="25" t="s">
        <v>540</v>
      </c>
      <c r="H69" s="25"/>
      <c r="I69" s="25"/>
      <c r="J69" s="25" t="s">
        <v>18</v>
      </c>
      <c r="K69" s="25" t="s">
        <v>457</v>
      </c>
      <c r="L69" s="25" t="s">
        <v>458</v>
      </c>
      <c r="M69" s="25">
        <v>9.6</v>
      </c>
      <c r="N69" s="25">
        <v>5</v>
      </c>
      <c r="O69" s="116"/>
      <c r="P69" s="116"/>
      <c r="Q69" s="116"/>
      <c r="R69" s="116"/>
    </row>
    <row r="70" spans="1:18" s="58" customFormat="1">
      <c r="A70" s="119"/>
      <c r="B70" s="52">
        <v>1755</v>
      </c>
      <c r="C70" s="25" t="s">
        <v>467</v>
      </c>
      <c r="D70" s="25" t="s">
        <v>539</v>
      </c>
      <c r="E70" s="25" t="s">
        <v>578</v>
      </c>
      <c r="F70" s="25" t="s">
        <v>548</v>
      </c>
      <c r="G70" s="25" t="s">
        <v>37</v>
      </c>
      <c r="H70" s="25"/>
      <c r="I70" s="25"/>
      <c r="J70" s="25" t="s">
        <v>18</v>
      </c>
      <c r="K70" s="25" t="s">
        <v>457</v>
      </c>
      <c r="L70" s="25" t="s">
        <v>458</v>
      </c>
      <c r="M70" s="25">
        <v>9.6</v>
      </c>
      <c r="N70" s="25">
        <v>14</v>
      </c>
      <c r="O70" s="116"/>
      <c r="P70" s="116"/>
      <c r="Q70" s="116"/>
      <c r="R70" s="116"/>
    </row>
    <row r="71" spans="1:18" s="58" customFormat="1">
      <c r="A71" s="119"/>
      <c r="B71" s="52">
        <v>2107</v>
      </c>
      <c r="C71" s="25" t="s">
        <v>460</v>
      </c>
      <c r="D71" s="25" t="s">
        <v>454</v>
      </c>
      <c r="E71" s="25" t="s">
        <v>455</v>
      </c>
      <c r="F71" s="25" t="s">
        <v>548</v>
      </c>
      <c r="G71" s="25" t="s">
        <v>37</v>
      </c>
      <c r="H71" s="25"/>
      <c r="I71" s="25"/>
      <c r="J71" s="25" t="s">
        <v>18</v>
      </c>
      <c r="K71" s="25" t="s">
        <v>457</v>
      </c>
      <c r="L71" s="25" t="s">
        <v>458</v>
      </c>
      <c r="M71" s="25">
        <v>9.6</v>
      </c>
      <c r="N71" s="25">
        <v>13</v>
      </c>
      <c r="O71" s="116"/>
      <c r="P71" s="116"/>
      <c r="Q71" s="116"/>
      <c r="R71" s="116"/>
    </row>
    <row r="72" spans="1:18" s="58" customFormat="1">
      <c r="A72" s="120"/>
      <c r="B72" s="52">
        <v>2300</v>
      </c>
      <c r="C72" s="25" t="s">
        <v>460</v>
      </c>
      <c r="D72" s="25" t="s">
        <v>454</v>
      </c>
      <c r="E72" s="25" t="s">
        <v>455</v>
      </c>
      <c r="F72" s="25" t="s">
        <v>548</v>
      </c>
      <c r="G72" s="25" t="s">
        <v>37</v>
      </c>
      <c r="H72" s="25"/>
      <c r="I72" s="25"/>
      <c r="J72" s="25" t="s">
        <v>18</v>
      </c>
      <c r="K72" s="25" t="s">
        <v>457</v>
      </c>
      <c r="L72" s="25" t="s">
        <v>458</v>
      </c>
      <c r="M72" s="25">
        <v>9.6</v>
      </c>
      <c r="N72" s="25">
        <v>14</v>
      </c>
      <c r="O72" s="117"/>
      <c r="P72" s="117"/>
      <c r="Q72" s="117"/>
      <c r="R72" s="117"/>
    </row>
    <row r="73" spans="1:18" s="58" customFormat="1">
      <c r="A73" s="118">
        <v>43192</v>
      </c>
      <c r="B73" s="52">
        <v>830</v>
      </c>
      <c r="C73" s="25" t="s">
        <v>468</v>
      </c>
      <c r="D73" s="25" t="s">
        <v>548</v>
      </c>
      <c r="E73" s="25" t="s">
        <v>37</v>
      </c>
      <c r="F73" s="25" t="s">
        <v>454</v>
      </c>
      <c r="G73" s="25" t="s">
        <v>455</v>
      </c>
      <c r="H73" s="25"/>
      <c r="I73" s="25"/>
      <c r="J73" s="25" t="s">
        <v>18</v>
      </c>
      <c r="K73" s="25" t="s">
        <v>465</v>
      </c>
      <c r="L73" s="25" t="s">
        <v>466</v>
      </c>
      <c r="M73" s="25">
        <v>9.6</v>
      </c>
      <c r="N73" s="25" t="s">
        <v>468</v>
      </c>
      <c r="O73" s="115">
        <v>5399</v>
      </c>
      <c r="P73" s="115">
        <v>5545</v>
      </c>
      <c r="Q73" s="115">
        <f>P73-O73</f>
        <v>146</v>
      </c>
      <c r="R73" s="115"/>
    </row>
    <row r="74" spans="1:18" s="58" customFormat="1">
      <c r="A74" s="119"/>
      <c r="B74" s="52">
        <v>1150</v>
      </c>
      <c r="C74" s="25" t="s">
        <v>460</v>
      </c>
      <c r="D74" s="25" t="s">
        <v>454</v>
      </c>
      <c r="E74" s="25" t="s">
        <v>455</v>
      </c>
      <c r="F74" s="25" t="s">
        <v>548</v>
      </c>
      <c r="G74" s="25" t="s">
        <v>37</v>
      </c>
      <c r="H74" s="25"/>
      <c r="I74" s="25"/>
      <c r="J74" s="25" t="s">
        <v>18</v>
      </c>
      <c r="K74" s="25" t="s">
        <v>465</v>
      </c>
      <c r="L74" s="25" t="s">
        <v>466</v>
      </c>
      <c r="M74" s="25">
        <v>9.6</v>
      </c>
      <c r="N74" s="25">
        <v>13</v>
      </c>
      <c r="O74" s="116"/>
      <c r="P74" s="116"/>
      <c r="Q74" s="116"/>
      <c r="R74" s="116"/>
    </row>
    <row r="75" spans="1:18" s="58" customFormat="1">
      <c r="A75" s="119"/>
      <c r="B75" s="124">
        <v>1320</v>
      </c>
      <c r="C75" s="115"/>
      <c r="D75" s="115" t="s">
        <v>539</v>
      </c>
      <c r="E75" s="115" t="s">
        <v>540</v>
      </c>
      <c r="F75" s="115" t="s">
        <v>454</v>
      </c>
      <c r="G75" s="25" t="s">
        <v>456</v>
      </c>
      <c r="H75" s="25"/>
      <c r="I75" s="25"/>
      <c r="J75" s="25" t="s">
        <v>18</v>
      </c>
      <c r="K75" s="25" t="s">
        <v>465</v>
      </c>
      <c r="L75" s="25" t="s">
        <v>466</v>
      </c>
      <c r="M75" s="25">
        <v>9.6</v>
      </c>
      <c r="N75" s="25">
        <v>10</v>
      </c>
      <c r="O75" s="116"/>
      <c r="P75" s="116"/>
      <c r="Q75" s="116"/>
      <c r="R75" s="116"/>
    </row>
    <row r="76" spans="1:18" s="58" customFormat="1">
      <c r="A76" s="119"/>
      <c r="B76" s="126"/>
      <c r="C76" s="117"/>
      <c r="D76" s="117"/>
      <c r="E76" s="117"/>
      <c r="F76" s="117"/>
      <c r="G76" s="25" t="s">
        <v>455</v>
      </c>
      <c r="H76" s="25"/>
      <c r="I76" s="25"/>
      <c r="J76" s="25" t="s">
        <v>18</v>
      </c>
      <c r="K76" s="25" t="s">
        <v>465</v>
      </c>
      <c r="L76" s="25" t="s">
        <v>466</v>
      </c>
      <c r="M76" s="25">
        <v>9.6</v>
      </c>
      <c r="N76" s="25"/>
      <c r="O76" s="116"/>
      <c r="P76" s="116"/>
      <c r="Q76" s="116"/>
      <c r="R76" s="116"/>
    </row>
    <row r="77" spans="1:18" s="58" customFormat="1">
      <c r="A77" s="119"/>
      <c r="B77" s="52">
        <v>1410</v>
      </c>
      <c r="C77" s="25" t="s">
        <v>460</v>
      </c>
      <c r="D77" s="25" t="s">
        <v>454</v>
      </c>
      <c r="E77" s="25" t="s">
        <v>455</v>
      </c>
      <c r="F77" s="25" t="s">
        <v>548</v>
      </c>
      <c r="G77" s="25" t="s">
        <v>37</v>
      </c>
      <c r="H77" s="25"/>
      <c r="I77" s="25"/>
      <c r="J77" s="25" t="s">
        <v>18</v>
      </c>
      <c r="K77" s="25" t="s">
        <v>465</v>
      </c>
      <c r="L77" s="25" t="s">
        <v>466</v>
      </c>
      <c r="M77" s="25">
        <v>9.6</v>
      </c>
      <c r="N77" s="25">
        <v>14</v>
      </c>
      <c r="O77" s="116"/>
      <c r="P77" s="116"/>
      <c r="Q77" s="116"/>
      <c r="R77" s="116"/>
    </row>
    <row r="78" spans="1:18" s="58" customFormat="1">
      <c r="A78" s="119"/>
      <c r="B78" s="124">
        <v>1525</v>
      </c>
      <c r="C78" s="115" t="s">
        <v>460</v>
      </c>
      <c r="D78" s="115" t="s">
        <v>454</v>
      </c>
      <c r="E78" s="115" t="s">
        <v>455</v>
      </c>
      <c r="F78" s="115" t="s">
        <v>548</v>
      </c>
      <c r="G78" s="25" t="s">
        <v>37</v>
      </c>
      <c r="H78" s="25"/>
      <c r="I78" s="25"/>
      <c r="J78" s="25" t="s">
        <v>18</v>
      </c>
      <c r="K78" s="25" t="s">
        <v>465</v>
      </c>
      <c r="L78" s="25" t="s">
        <v>466</v>
      </c>
      <c r="M78" s="25">
        <v>9.6</v>
      </c>
      <c r="N78" s="25">
        <v>13</v>
      </c>
      <c r="O78" s="116"/>
      <c r="P78" s="116"/>
      <c r="Q78" s="116"/>
      <c r="R78" s="116"/>
    </row>
    <row r="79" spans="1:18" s="58" customFormat="1">
      <c r="A79" s="119"/>
      <c r="B79" s="126"/>
      <c r="C79" s="117"/>
      <c r="D79" s="117"/>
      <c r="E79" s="117"/>
      <c r="F79" s="117"/>
      <c r="G79" s="25" t="s">
        <v>475</v>
      </c>
      <c r="H79" s="25"/>
      <c r="I79" s="25"/>
      <c r="J79" s="25" t="s">
        <v>18</v>
      </c>
      <c r="K79" s="25" t="s">
        <v>465</v>
      </c>
      <c r="L79" s="25" t="s">
        <v>466</v>
      </c>
      <c r="M79" s="25">
        <v>9.6</v>
      </c>
      <c r="N79" s="25">
        <v>1</v>
      </c>
      <c r="O79" s="116"/>
      <c r="P79" s="116"/>
      <c r="Q79" s="116"/>
      <c r="R79" s="116"/>
    </row>
    <row r="80" spans="1:18" s="58" customFormat="1">
      <c r="A80" s="119"/>
      <c r="B80" s="52">
        <v>1632</v>
      </c>
      <c r="C80" s="25" t="s">
        <v>460</v>
      </c>
      <c r="D80" s="25" t="s">
        <v>454</v>
      </c>
      <c r="E80" s="25" t="s">
        <v>455</v>
      </c>
      <c r="F80" s="25" t="s">
        <v>548</v>
      </c>
      <c r="G80" s="25" t="s">
        <v>37</v>
      </c>
      <c r="H80" s="25"/>
      <c r="I80" s="25"/>
      <c r="J80" s="25" t="s">
        <v>18</v>
      </c>
      <c r="K80" s="25" t="s">
        <v>465</v>
      </c>
      <c r="L80" s="25" t="s">
        <v>466</v>
      </c>
      <c r="M80" s="25">
        <v>9.6</v>
      </c>
      <c r="N80" s="25">
        <v>14</v>
      </c>
      <c r="O80" s="116"/>
      <c r="P80" s="116"/>
      <c r="Q80" s="116"/>
      <c r="R80" s="116"/>
    </row>
    <row r="81" spans="1:18" s="58" customFormat="1">
      <c r="A81" s="119"/>
      <c r="B81" s="52">
        <v>2010</v>
      </c>
      <c r="C81" s="25" t="s">
        <v>461</v>
      </c>
      <c r="D81" s="115" t="s">
        <v>454</v>
      </c>
      <c r="E81" s="25" t="s">
        <v>456</v>
      </c>
      <c r="F81" s="25" t="s">
        <v>548</v>
      </c>
      <c r="G81" s="25" t="s">
        <v>37</v>
      </c>
      <c r="H81" s="25"/>
      <c r="I81" s="25"/>
      <c r="J81" s="25" t="s">
        <v>18</v>
      </c>
      <c r="K81" s="25" t="s">
        <v>465</v>
      </c>
      <c r="L81" s="25" t="s">
        <v>466</v>
      </c>
      <c r="M81" s="25">
        <v>9.6</v>
      </c>
      <c r="N81" s="25">
        <v>13</v>
      </c>
      <c r="O81" s="116"/>
      <c r="P81" s="116"/>
      <c r="Q81" s="116"/>
      <c r="R81" s="116"/>
    </row>
    <row r="82" spans="1:18" s="58" customFormat="1">
      <c r="A82" s="119"/>
      <c r="B82" s="52">
        <v>2028</v>
      </c>
      <c r="C82" s="25" t="s">
        <v>460</v>
      </c>
      <c r="D82" s="117"/>
      <c r="E82" s="25" t="s">
        <v>455</v>
      </c>
      <c r="F82" s="25" t="s">
        <v>548</v>
      </c>
      <c r="G82" s="25" t="s">
        <v>37</v>
      </c>
      <c r="H82" s="25"/>
      <c r="I82" s="25"/>
      <c r="J82" s="25" t="s">
        <v>18</v>
      </c>
      <c r="K82" s="25" t="s">
        <v>465</v>
      </c>
      <c r="L82" s="25" t="s">
        <v>466</v>
      </c>
      <c r="M82" s="25">
        <v>9.6</v>
      </c>
      <c r="N82" s="25">
        <v>1</v>
      </c>
      <c r="O82" s="116"/>
      <c r="P82" s="116"/>
      <c r="Q82" s="116"/>
      <c r="R82" s="116"/>
    </row>
    <row r="83" spans="1:18" s="58" customFormat="1">
      <c r="A83" s="119"/>
      <c r="B83" s="52">
        <v>2158</v>
      </c>
      <c r="C83" s="25" t="s">
        <v>460</v>
      </c>
      <c r="D83" s="25" t="s">
        <v>454</v>
      </c>
      <c r="E83" s="25" t="s">
        <v>455</v>
      </c>
      <c r="F83" s="25" t="s">
        <v>548</v>
      </c>
      <c r="G83" s="25" t="s">
        <v>37</v>
      </c>
      <c r="H83" s="25"/>
      <c r="I83" s="25"/>
      <c r="J83" s="25" t="s">
        <v>18</v>
      </c>
      <c r="K83" s="25" t="s">
        <v>465</v>
      </c>
      <c r="L83" s="25" t="s">
        <v>466</v>
      </c>
      <c r="M83" s="25">
        <v>9.6</v>
      </c>
      <c r="N83" s="25">
        <v>14</v>
      </c>
      <c r="O83" s="116"/>
      <c r="P83" s="116"/>
      <c r="Q83" s="116"/>
      <c r="R83" s="116"/>
    </row>
    <row r="84" spans="1:18" s="58" customFormat="1">
      <c r="A84" s="120"/>
      <c r="B84" s="52">
        <v>2349</v>
      </c>
      <c r="C84" s="25" t="s">
        <v>460</v>
      </c>
      <c r="D84" s="25" t="s">
        <v>454</v>
      </c>
      <c r="E84" s="25" t="s">
        <v>455</v>
      </c>
      <c r="F84" s="25" t="s">
        <v>548</v>
      </c>
      <c r="G84" s="25" t="s">
        <v>37</v>
      </c>
      <c r="H84" s="25"/>
      <c r="I84" s="25"/>
      <c r="J84" s="25" t="s">
        <v>18</v>
      </c>
      <c r="K84" s="25" t="s">
        <v>465</v>
      </c>
      <c r="L84" s="25" t="s">
        <v>466</v>
      </c>
      <c r="M84" s="25">
        <v>9.6</v>
      </c>
      <c r="N84" s="25">
        <v>14</v>
      </c>
      <c r="O84" s="117"/>
      <c r="P84" s="117"/>
      <c r="Q84" s="117"/>
      <c r="R84" s="117"/>
    </row>
    <row r="85" spans="1:18" s="58" customFormat="1">
      <c r="A85" s="118">
        <v>43192</v>
      </c>
      <c r="B85" s="124">
        <v>815</v>
      </c>
      <c r="C85" s="115"/>
      <c r="D85" s="115" t="s">
        <v>539</v>
      </c>
      <c r="E85" s="115" t="s">
        <v>540</v>
      </c>
      <c r="F85" s="115" t="s">
        <v>541</v>
      </c>
      <c r="G85" s="25" t="s">
        <v>542</v>
      </c>
      <c r="H85" s="25"/>
      <c r="I85" s="25"/>
      <c r="J85" s="25" t="s">
        <v>18</v>
      </c>
      <c r="K85" s="25" t="s">
        <v>473</v>
      </c>
      <c r="L85" s="25" t="s">
        <v>474</v>
      </c>
      <c r="M85" s="25">
        <v>9.6</v>
      </c>
      <c r="N85" s="115">
        <v>14</v>
      </c>
      <c r="O85" s="115">
        <v>6975</v>
      </c>
      <c r="P85" s="115">
        <v>7011</v>
      </c>
      <c r="Q85" s="115">
        <f>P85-O85</f>
        <v>36</v>
      </c>
      <c r="R85" s="115"/>
    </row>
    <row r="86" spans="1:18" s="58" customFormat="1">
      <c r="A86" s="119"/>
      <c r="B86" s="125"/>
      <c r="C86" s="116"/>
      <c r="D86" s="116"/>
      <c r="E86" s="116"/>
      <c r="F86" s="116"/>
      <c r="G86" s="25" t="s">
        <v>34</v>
      </c>
      <c r="H86" s="25"/>
      <c r="I86" s="25"/>
      <c r="J86" s="25" t="s">
        <v>18</v>
      </c>
      <c r="K86" s="25" t="s">
        <v>473</v>
      </c>
      <c r="L86" s="25" t="s">
        <v>474</v>
      </c>
      <c r="M86" s="25">
        <v>9.6</v>
      </c>
      <c r="N86" s="116"/>
      <c r="O86" s="116"/>
      <c r="P86" s="116"/>
      <c r="Q86" s="116"/>
      <c r="R86" s="116"/>
    </row>
    <row r="87" spans="1:18" s="58" customFormat="1">
      <c r="A87" s="119"/>
      <c r="B87" s="126"/>
      <c r="C87" s="117"/>
      <c r="D87" s="117"/>
      <c r="E87" s="117"/>
      <c r="F87" s="117"/>
      <c r="G87" s="25" t="s">
        <v>546</v>
      </c>
      <c r="H87" s="25"/>
      <c r="I87" s="25"/>
      <c r="J87" s="25" t="s">
        <v>18</v>
      </c>
      <c r="K87" s="25" t="s">
        <v>473</v>
      </c>
      <c r="L87" s="25" t="s">
        <v>474</v>
      </c>
      <c r="M87" s="25">
        <v>9.6</v>
      </c>
      <c r="N87" s="117"/>
      <c r="O87" s="116"/>
      <c r="P87" s="116"/>
      <c r="Q87" s="116"/>
      <c r="R87" s="116"/>
    </row>
    <row r="88" spans="1:18" s="58" customFormat="1">
      <c r="A88" s="119"/>
      <c r="B88" s="52">
        <v>920</v>
      </c>
      <c r="C88" s="25" t="s">
        <v>547</v>
      </c>
      <c r="D88" s="25" t="s">
        <v>541</v>
      </c>
      <c r="E88" s="25" t="s">
        <v>546</v>
      </c>
      <c r="F88" s="25" t="s">
        <v>548</v>
      </c>
      <c r="G88" s="25" t="s">
        <v>37</v>
      </c>
      <c r="H88" s="25"/>
      <c r="I88" s="25"/>
      <c r="J88" s="25" t="s">
        <v>18</v>
      </c>
      <c r="K88" s="25" t="s">
        <v>473</v>
      </c>
      <c r="L88" s="25" t="s">
        <v>474</v>
      </c>
      <c r="M88" s="25">
        <v>9.6</v>
      </c>
      <c r="N88" s="25">
        <v>4</v>
      </c>
      <c r="O88" s="116"/>
      <c r="P88" s="116"/>
      <c r="Q88" s="116"/>
      <c r="R88" s="116"/>
    </row>
    <row r="89" spans="1:18" s="58" customFormat="1">
      <c r="A89" s="119"/>
      <c r="B89" s="52">
        <v>1100</v>
      </c>
      <c r="C89" s="25" t="s">
        <v>547</v>
      </c>
      <c r="D89" s="25" t="s">
        <v>541</v>
      </c>
      <c r="E89" s="25" t="s">
        <v>546</v>
      </c>
      <c r="F89" s="25" t="s">
        <v>548</v>
      </c>
      <c r="G89" s="25" t="s">
        <v>37</v>
      </c>
      <c r="H89" s="25"/>
      <c r="I89" s="25"/>
      <c r="J89" s="25" t="s">
        <v>18</v>
      </c>
      <c r="K89" s="25" t="s">
        <v>473</v>
      </c>
      <c r="L89" s="25" t="s">
        <v>474</v>
      </c>
      <c r="M89" s="25">
        <v>9.6</v>
      </c>
      <c r="N89" s="25">
        <v>7</v>
      </c>
      <c r="O89" s="116"/>
      <c r="P89" s="116"/>
      <c r="Q89" s="116"/>
      <c r="R89" s="116"/>
    </row>
    <row r="90" spans="1:18" s="58" customFormat="1">
      <c r="A90" s="119"/>
      <c r="B90" s="52">
        <v>1205</v>
      </c>
      <c r="C90" s="25" t="s">
        <v>547</v>
      </c>
      <c r="D90" s="25" t="s">
        <v>541</v>
      </c>
      <c r="E90" s="25" t="s">
        <v>546</v>
      </c>
      <c r="F90" s="25" t="s">
        <v>548</v>
      </c>
      <c r="G90" s="25" t="s">
        <v>37</v>
      </c>
      <c r="H90" s="25"/>
      <c r="I90" s="25"/>
      <c r="J90" s="25" t="s">
        <v>18</v>
      </c>
      <c r="K90" s="25" t="s">
        <v>473</v>
      </c>
      <c r="L90" s="25" t="s">
        <v>474</v>
      </c>
      <c r="M90" s="25">
        <v>9.6</v>
      </c>
      <c r="N90" s="25">
        <v>6</v>
      </c>
      <c r="O90" s="116"/>
      <c r="P90" s="116"/>
      <c r="Q90" s="116"/>
      <c r="R90" s="116"/>
    </row>
    <row r="91" spans="1:18" s="58" customFormat="1">
      <c r="A91" s="119"/>
      <c r="B91" s="52">
        <v>1520</v>
      </c>
      <c r="C91" s="25" t="s">
        <v>547</v>
      </c>
      <c r="D91" s="25" t="s">
        <v>541</v>
      </c>
      <c r="E91" s="25" t="s">
        <v>546</v>
      </c>
      <c r="F91" s="25" t="s">
        <v>548</v>
      </c>
      <c r="G91" s="25" t="s">
        <v>37</v>
      </c>
      <c r="H91" s="25"/>
      <c r="I91" s="25"/>
      <c r="J91" s="25" t="s">
        <v>18</v>
      </c>
      <c r="K91" s="25" t="s">
        <v>473</v>
      </c>
      <c r="L91" s="25" t="s">
        <v>474</v>
      </c>
      <c r="M91" s="25">
        <v>9.6</v>
      </c>
      <c r="N91" s="25">
        <v>7</v>
      </c>
      <c r="O91" s="116"/>
      <c r="P91" s="116"/>
      <c r="Q91" s="116"/>
      <c r="R91" s="116"/>
    </row>
    <row r="92" spans="1:18" s="58" customFormat="1">
      <c r="A92" s="119"/>
      <c r="B92" s="52">
        <v>1545</v>
      </c>
      <c r="C92" s="25"/>
      <c r="D92" s="25" t="s">
        <v>548</v>
      </c>
      <c r="E92" s="25" t="s">
        <v>37</v>
      </c>
      <c r="F92" s="25" t="s">
        <v>541</v>
      </c>
      <c r="G92" s="25" t="s">
        <v>546</v>
      </c>
      <c r="H92" s="25"/>
      <c r="I92" s="25"/>
      <c r="J92" s="25" t="s">
        <v>18</v>
      </c>
      <c r="K92" s="25" t="s">
        <v>473</v>
      </c>
      <c r="L92" s="25" t="s">
        <v>474</v>
      </c>
      <c r="M92" s="25">
        <v>9.6</v>
      </c>
      <c r="N92" s="25">
        <v>8</v>
      </c>
      <c r="O92" s="116"/>
      <c r="P92" s="116"/>
      <c r="Q92" s="116"/>
      <c r="R92" s="116"/>
    </row>
    <row r="93" spans="1:18" s="58" customFormat="1">
      <c r="A93" s="119"/>
      <c r="B93" s="52">
        <v>1630</v>
      </c>
      <c r="C93" s="25" t="s">
        <v>547</v>
      </c>
      <c r="D93" s="25" t="s">
        <v>541</v>
      </c>
      <c r="E93" s="25" t="s">
        <v>546</v>
      </c>
      <c r="F93" s="25" t="s">
        <v>548</v>
      </c>
      <c r="G93" s="25" t="s">
        <v>37</v>
      </c>
      <c r="H93" s="25"/>
      <c r="I93" s="25"/>
      <c r="J93" s="25" t="s">
        <v>18</v>
      </c>
      <c r="K93" s="25" t="s">
        <v>473</v>
      </c>
      <c r="L93" s="25" t="s">
        <v>474</v>
      </c>
      <c r="M93" s="25">
        <v>9.6</v>
      </c>
      <c r="N93" s="25">
        <v>5</v>
      </c>
      <c r="O93" s="116"/>
      <c r="P93" s="116"/>
      <c r="Q93" s="116"/>
      <c r="R93" s="116"/>
    </row>
    <row r="94" spans="1:18" s="58" customFormat="1">
      <c r="A94" s="119"/>
      <c r="B94" s="52">
        <v>1715</v>
      </c>
      <c r="C94" s="25" t="s">
        <v>547</v>
      </c>
      <c r="D94" s="25" t="s">
        <v>541</v>
      </c>
      <c r="E94" s="25" t="s">
        <v>546</v>
      </c>
      <c r="F94" s="25" t="s">
        <v>548</v>
      </c>
      <c r="G94" s="25" t="s">
        <v>37</v>
      </c>
      <c r="H94" s="25"/>
      <c r="I94" s="25"/>
      <c r="J94" s="25" t="s">
        <v>18</v>
      </c>
      <c r="K94" s="25" t="s">
        <v>473</v>
      </c>
      <c r="L94" s="25" t="s">
        <v>474</v>
      </c>
      <c r="M94" s="25">
        <v>9.6</v>
      </c>
      <c r="N94" s="25">
        <v>4</v>
      </c>
      <c r="O94" s="116"/>
      <c r="P94" s="116"/>
      <c r="Q94" s="116"/>
      <c r="R94" s="116"/>
    </row>
    <row r="95" spans="1:18" s="58" customFormat="1">
      <c r="A95" s="119"/>
      <c r="B95" s="52">
        <v>2115</v>
      </c>
      <c r="C95" s="25" t="s">
        <v>547</v>
      </c>
      <c r="D95" s="25" t="s">
        <v>541</v>
      </c>
      <c r="E95" s="25" t="s">
        <v>546</v>
      </c>
      <c r="F95" s="25" t="s">
        <v>548</v>
      </c>
      <c r="G95" s="25" t="s">
        <v>37</v>
      </c>
      <c r="H95" s="25"/>
      <c r="I95" s="25"/>
      <c r="J95" s="25" t="s">
        <v>18</v>
      </c>
      <c r="K95" s="25" t="s">
        <v>473</v>
      </c>
      <c r="L95" s="25" t="s">
        <v>474</v>
      </c>
      <c r="M95" s="25">
        <v>9.6</v>
      </c>
      <c r="N95" s="25">
        <v>9</v>
      </c>
      <c r="O95" s="116"/>
      <c r="P95" s="116"/>
      <c r="Q95" s="116"/>
      <c r="R95" s="116"/>
    </row>
    <row r="96" spans="1:18" s="58" customFormat="1">
      <c r="A96" s="119"/>
      <c r="B96" s="52">
        <v>2215</v>
      </c>
      <c r="C96" s="25" t="s">
        <v>547</v>
      </c>
      <c r="D96" s="25" t="s">
        <v>541</v>
      </c>
      <c r="E96" s="25" t="s">
        <v>546</v>
      </c>
      <c r="F96" s="25" t="s">
        <v>548</v>
      </c>
      <c r="G96" s="25" t="s">
        <v>37</v>
      </c>
      <c r="H96" s="25"/>
      <c r="I96" s="25"/>
      <c r="J96" s="25" t="s">
        <v>18</v>
      </c>
      <c r="K96" s="25" t="s">
        <v>473</v>
      </c>
      <c r="L96" s="25" t="s">
        <v>474</v>
      </c>
      <c r="M96" s="25">
        <v>9.6</v>
      </c>
      <c r="N96" s="25">
        <v>4</v>
      </c>
      <c r="O96" s="116"/>
      <c r="P96" s="116"/>
      <c r="Q96" s="116"/>
      <c r="R96" s="116"/>
    </row>
    <row r="97" spans="1:18" s="58" customFormat="1">
      <c r="A97" s="119"/>
      <c r="B97" s="52">
        <v>2245</v>
      </c>
      <c r="C97" s="115"/>
      <c r="D97" s="25" t="s">
        <v>541</v>
      </c>
      <c r="E97" s="25" t="s">
        <v>546</v>
      </c>
      <c r="F97" s="115" t="s">
        <v>548</v>
      </c>
      <c r="G97" s="115" t="s">
        <v>37</v>
      </c>
      <c r="H97" s="25"/>
      <c r="I97" s="25"/>
      <c r="J97" s="25" t="s">
        <v>18</v>
      </c>
      <c r="K97" s="25" t="s">
        <v>473</v>
      </c>
      <c r="L97" s="25" t="s">
        <v>474</v>
      </c>
      <c r="M97" s="25">
        <v>9.6</v>
      </c>
      <c r="N97" s="25">
        <v>2</v>
      </c>
      <c r="O97" s="116"/>
      <c r="P97" s="116"/>
      <c r="Q97" s="116"/>
      <c r="R97" s="116"/>
    </row>
    <row r="98" spans="1:18" s="58" customFormat="1">
      <c r="A98" s="119"/>
      <c r="B98" s="52">
        <v>2300</v>
      </c>
      <c r="C98" s="116"/>
      <c r="D98" s="25" t="s">
        <v>541</v>
      </c>
      <c r="E98" s="25" t="s">
        <v>595</v>
      </c>
      <c r="F98" s="116"/>
      <c r="G98" s="116"/>
      <c r="H98" s="25"/>
      <c r="I98" s="25"/>
      <c r="J98" s="25" t="s">
        <v>18</v>
      </c>
      <c r="K98" s="25" t="s">
        <v>473</v>
      </c>
      <c r="L98" s="25" t="s">
        <v>474</v>
      </c>
      <c r="M98" s="25">
        <v>9.6</v>
      </c>
      <c r="N98" s="25">
        <v>1</v>
      </c>
      <c r="O98" s="116"/>
      <c r="P98" s="116"/>
      <c r="Q98" s="116"/>
      <c r="R98" s="116"/>
    </row>
    <row r="99" spans="1:18" s="58" customFormat="1">
      <c r="A99" s="119"/>
      <c r="B99" s="52">
        <v>2305</v>
      </c>
      <c r="C99" s="117"/>
      <c r="D99" s="25" t="s">
        <v>541</v>
      </c>
      <c r="E99" s="25" t="s">
        <v>595</v>
      </c>
      <c r="F99" s="117"/>
      <c r="G99" s="117"/>
      <c r="H99" s="25"/>
      <c r="I99" s="25"/>
      <c r="J99" s="25" t="s">
        <v>18</v>
      </c>
      <c r="K99" s="25" t="s">
        <v>473</v>
      </c>
      <c r="L99" s="25" t="s">
        <v>474</v>
      </c>
      <c r="M99" s="25">
        <v>9.6</v>
      </c>
      <c r="N99" s="25">
        <v>2</v>
      </c>
      <c r="O99" s="116"/>
      <c r="P99" s="116"/>
      <c r="Q99" s="116"/>
      <c r="R99" s="116"/>
    </row>
    <row r="100" spans="1:18" s="58" customFormat="1">
      <c r="A100" s="120"/>
      <c r="B100" s="52">
        <v>2355</v>
      </c>
      <c r="C100" s="25" t="s">
        <v>547</v>
      </c>
      <c r="D100" s="25" t="s">
        <v>541</v>
      </c>
      <c r="E100" s="25" t="s">
        <v>546</v>
      </c>
      <c r="F100" s="25" t="s">
        <v>548</v>
      </c>
      <c r="G100" s="25" t="s">
        <v>37</v>
      </c>
      <c r="H100" s="25"/>
      <c r="I100" s="25"/>
      <c r="J100" s="25" t="s">
        <v>18</v>
      </c>
      <c r="K100" s="25" t="s">
        <v>473</v>
      </c>
      <c r="L100" s="25" t="s">
        <v>474</v>
      </c>
      <c r="M100" s="25">
        <v>9.6</v>
      </c>
      <c r="N100" s="25">
        <v>4</v>
      </c>
      <c r="O100" s="117"/>
      <c r="P100" s="117"/>
      <c r="Q100" s="117"/>
      <c r="R100" s="117"/>
    </row>
    <row r="101" spans="1:18" s="58" customFormat="1">
      <c r="A101" s="118">
        <v>43192</v>
      </c>
      <c r="B101" s="59">
        <v>800</v>
      </c>
      <c r="C101" s="25"/>
      <c r="D101" s="25" t="s">
        <v>548</v>
      </c>
      <c r="E101" s="25" t="s">
        <v>37</v>
      </c>
      <c r="F101" s="25" t="s">
        <v>539</v>
      </c>
      <c r="G101" s="25" t="s">
        <v>578</v>
      </c>
      <c r="H101" s="25"/>
      <c r="I101" s="25"/>
      <c r="J101" s="25" t="s">
        <v>18</v>
      </c>
      <c r="K101" s="25" t="s">
        <v>483</v>
      </c>
      <c r="L101" s="25" t="s">
        <v>484</v>
      </c>
      <c r="M101" s="25">
        <v>9.6</v>
      </c>
      <c r="N101" s="60" t="s">
        <v>468</v>
      </c>
      <c r="O101" s="115">
        <v>5363</v>
      </c>
      <c r="P101" s="115">
        <v>5404</v>
      </c>
      <c r="Q101" s="115">
        <f>P101-O101</f>
        <v>41</v>
      </c>
      <c r="R101" s="115"/>
    </row>
    <row r="102" spans="1:18" s="58" customFormat="1">
      <c r="A102" s="119"/>
      <c r="B102" s="52">
        <v>1105</v>
      </c>
      <c r="C102" s="25" t="s">
        <v>467</v>
      </c>
      <c r="D102" s="25" t="s">
        <v>539</v>
      </c>
      <c r="E102" s="25" t="s">
        <v>578</v>
      </c>
      <c r="F102" s="25" t="s">
        <v>548</v>
      </c>
      <c r="G102" s="25" t="s">
        <v>37</v>
      </c>
      <c r="H102" s="25"/>
      <c r="I102" s="25"/>
      <c r="J102" s="25" t="s">
        <v>18</v>
      </c>
      <c r="K102" s="25" t="s">
        <v>483</v>
      </c>
      <c r="L102" s="25" t="s">
        <v>484</v>
      </c>
      <c r="M102" s="25">
        <v>9.6</v>
      </c>
      <c r="N102" s="25">
        <v>14</v>
      </c>
      <c r="O102" s="116"/>
      <c r="P102" s="116"/>
      <c r="Q102" s="116"/>
      <c r="R102" s="116"/>
    </row>
    <row r="103" spans="1:18" s="58" customFormat="1">
      <c r="A103" s="119"/>
      <c r="B103" s="52">
        <v>1200</v>
      </c>
      <c r="C103" s="25" t="s">
        <v>467</v>
      </c>
      <c r="D103" s="25" t="s">
        <v>539</v>
      </c>
      <c r="E103" s="25" t="s">
        <v>578</v>
      </c>
      <c r="F103" s="25" t="s">
        <v>548</v>
      </c>
      <c r="G103" s="25" t="s">
        <v>37</v>
      </c>
      <c r="H103" s="25"/>
      <c r="I103" s="25"/>
      <c r="J103" s="25" t="s">
        <v>18</v>
      </c>
      <c r="K103" s="25" t="s">
        <v>483</v>
      </c>
      <c r="L103" s="25" t="s">
        <v>484</v>
      </c>
      <c r="M103" s="25">
        <v>9.6</v>
      </c>
      <c r="N103" s="25">
        <v>12</v>
      </c>
      <c r="O103" s="116"/>
      <c r="P103" s="116"/>
      <c r="Q103" s="116"/>
      <c r="R103" s="116"/>
    </row>
    <row r="104" spans="1:18" s="58" customFormat="1">
      <c r="A104" s="119"/>
      <c r="B104" s="52">
        <v>1515</v>
      </c>
      <c r="C104" s="25" t="s">
        <v>467</v>
      </c>
      <c r="D104" s="25" t="s">
        <v>539</v>
      </c>
      <c r="E104" s="25" t="s">
        <v>578</v>
      </c>
      <c r="F104" s="25" t="s">
        <v>548</v>
      </c>
      <c r="G104" s="25" t="s">
        <v>37</v>
      </c>
      <c r="H104" s="25"/>
      <c r="I104" s="25"/>
      <c r="J104" s="25" t="s">
        <v>18</v>
      </c>
      <c r="K104" s="25" t="s">
        <v>483</v>
      </c>
      <c r="L104" s="25" t="s">
        <v>484</v>
      </c>
      <c r="M104" s="25">
        <v>9.6</v>
      </c>
      <c r="N104" s="25">
        <v>14</v>
      </c>
      <c r="O104" s="116"/>
      <c r="P104" s="116"/>
      <c r="Q104" s="116"/>
      <c r="R104" s="116"/>
    </row>
    <row r="105" spans="1:18" s="58" customFormat="1">
      <c r="A105" s="119"/>
      <c r="B105" s="52">
        <v>1659</v>
      </c>
      <c r="C105" s="25" t="s">
        <v>467</v>
      </c>
      <c r="D105" s="25" t="s">
        <v>454</v>
      </c>
      <c r="E105" s="25" t="s">
        <v>455</v>
      </c>
      <c r="F105" s="25" t="s">
        <v>548</v>
      </c>
      <c r="G105" s="25" t="s">
        <v>37</v>
      </c>
      <c r="H105" s="25"/>
      <c r="I105" s="25"/>
      <c r="J105" s="25" t="s">
        <v>18</v>
      </c>
      <c r="K105" s="25" t="s">
        <v>483</v>
      </c>
      <c r="L105" s="25" t="s">
        <v>484</v>
      </c>
      <c r="M105" s="25">
        <v>9.6</v>
      </c>
      <c r="N105" s="25">
        <v>14</v>
      </c>
      <c r="O105" s="116"/>
      <c r="P105" s="116"/>
      <c r="Q105" s="116"/>
      <c r="R105" s="116"/>
    </row>
    <row r="106" spans="1:18" s="58" customFormat="1">
      <c r="A106" s="119"/>
      <c r="B106" s="52">
        <v>2108</v>
      </c>
      <c r="C106" s="25" t="s">
        <v>467</v>
      </c>
      <c r="D106" s="25" t="s">
        <v>539</v>
      </c>
      <c r="E106" s="25" t="s">
        <v>578</v>
      </c>
      <c r="F106" s="25" t="s">
        <v>548</v>
      </c>
      <c r="G106" s="25" t="s">
        <v>37</v>
      </c>
      <c r="H106" s="25"/>
      <c r="I106" s="25"/>
      <c r="J106" s="25" t="s">
        <v>18</v>
      </c>
      <c r="K106" s="25" t="s">
        <v>483</v>
      </c>
      <c r="L106" s="25" t="s">
        <v>484</v>
      </c>
      <c r="M106" s="25">
        <v>9.6</v>
      </c>
      <c r="N106" s="25">
        <v>13</v>
      </c>
      <c r="O106" s="116"/>
      <c r="P106" s="116"/>
      <c r="Q106" s="116"/>
      <c r="R106" s="116"/>
    </row>
    <row r="107" spans="1:18" s="58" customFormat="1">
      <c r="A107" s="119"/>
      <c r="B107" s="52">
        <v>2212</v>
      </c>
      <c r="C107" s="25" t="s">
        <v>467</v>
      </c>
      <c r="D107" s="25" t="s">
        <v>539</v>
      </c>
      <c r="E107" s="25" t="s">
        <v>578</v>
      </c>
      <c r="F107" s="25" t="s">
        <v>548</v>
      </c>
      <c r="G107" s="25" t="s">
        <v>37</v>
      </c>
      <c r="H107" s="25"/>
      <c r="I107" s="25"/>
      <c r="J107" s="25" t="s">
        <v>18</v>
      </c>
      <c r="K107" s="25" t="s">
        <v>483</v>
      </c>
      <c r="L107" s="25" t="s">
        <v>484</v>
      </c>
      <c r="M107" s="25">
        <v>9.6</v>
      </c>
      <c r="N107" s="25">
        <v>14</v>
      </c>
      <c r="O107" s="116"/>
      <c r="P107" s="116"/>
      <c r="Q107" s="116"/>
      <c r="R107" s="116"/>
    </row>
    <row r="108" spans="1:18" s="58" customFormat="1">
      <c r="A108" s="120"/>
      <c r="B108" s="52">
        <v>2350</v>
      </c>
      <c r="C108" s="25" t="s">
        <v>467</v>
      </c>
      <c r="D108" s="25" t="s">
        <v>539</v>
      </c>
      <c r="E108" s="25" t="s">
        <v>578</v>
      </c>
      <c r="F108" s="25" t="s">
        <v>548</v>
      </c>
      <c r="G108" s="25" t="s">
        <v>37</v>
      </c>
      <c r="H108" s="25"/>
      <c r="I108" s="25"/>
      <c r="J108" s="25" t="s">
        <v>18</v>
      </c>
      <c r="K108" s="25" t="s">
        <v>483</v>
      </c>
      <c r="L108" s="25" t="s">
        <v>484</v>
      </c>
      <c r="M108" s="25">
        <v>9.6</v>
      </c>
      <c r="N108" s="25">
        <v>14</v>
      </c>
      <c r="O108" s="117"/>
      <c r="P108" s="117"/>
      <c r="Q108" s="117"/>
      <c r="R108" s="117"/>
    </row>
    <row r="109" spans="1:18" s="58" customFormat="1">
      <c r="A109" s="118">
        <v>43193</v>
      </c>
      <c r="B109" s="57">
        <v>1100</v>
      </c>
      <c r="C109" s="25" t="s">
        <v>467</v>
      </c>
      <c r="D109" s="25" t="s">
        <v>539</v>
      </c>
      <c r="E109" s="25" t="s">
        <v>614</v>
      </c>
      <c r="F109" s="25" t="s">
        <v>548</v>
      </c>
      <c r="G109" s="25" t="s">
        <v>37</v>
      </c>
      <c r="H109" s="25"/>
      <c r="I109" s="25"/>
      <c r="J109" s="25" t="s">
        <v>18</v>
      </c>
      <c r="K109" s="25" t="s">
        <v>39</v>
      </c>
      <c r="L109" s="25" t="s">
        <v>544</v>
      </c>
      <c r="M109" s="25">
        <v>9.6</v>
      </c>
      <c r="N109" s="25">
        <v>14</v>
      </c>
      <c r="O109" s="115">
        <v>7731</v>
      </c>
      <c r="P109" s="115">
        <v>7806</v>
      </c>
      <c r="Q109" s="115">
        <f>P109-O109</f>
        <v>75</v>
      </c>
      <c r="R109" s="115"/>
    </row>
    <row r="110" spans="1:18" s="58" customFormat="1">
      <c r="A110" s="119"/>
      <c r="B110" s="57">
        <v>1202</v>
      </c>
      <c r="C110" s="25" t="s">
        <v>467</v>
      </c>
      <c r="D110" s="25" t="s">
        <v>539</v>
      </c>
      <c r="E110" s="25" t="s">
        <v>614</v>
      </c>
      <c r="F110" s="25" t="s">
        <v>548</v>
      </c>
      <c r="G110" s="25" t="s">
        <v>37</v>
      </c>
      <c r="H110" s="25"/>
      <c r="I110" s="25"/>
      <c r="J110" s="25" t="s">
        <v>18</v>
      </c>
      <c r="K110" s="25" t="s">
        <v>39</v>
      </c>
      <c r="L110" s="25" t="s">
        <v>544</v>
      </c>
      <c r="M110" s="25">
        <v>9.6</v>
      </c>
      <c r="N110" s="25">
        <v>10</v>
      </c>
      <c r="O110" s="116"/>
      <c r="P110" s="116"/>
      <c r="Q110" s="116"/>
      <c r="R110" s="116"/>
    </row>
    <row r="111" spans="1:18" s="58" customFormat="1">
      <c r="A111" s="119"/>
      <c r="B111" s="57">
        <v>1515</v>
      </c>
      <c r="C111" s="25" t="s">
        <v>467</v>
      </c>
      <c r="D111" s="25" t="s">
        <v>539</v>
      </c>
      <c r="E111" s="25" t="s">
        <v>614</v>
      </c>
      <c r="F111" s="25" t="s">
        <v>548</v>
      </c>
      <c r="G111" s="25" t="s">
        <v>37</v>
      </c>
      <c r="H111" s="25"/>
      <c r="I111" s="25"/>
      <c r="J111" s="25" t="s">
        <v>18</v>
      </c>
      <c r="K111" s="25" t="s">
        <v>39</v>
      </c>
      <c r="L111" s="25" t="s">
        <v>544</v>
      </c>
      <c r="M111" s="25">
        <v>9.6</v>
      </c>
      <c r="N111" s="25">
        <v>13</v>
      </c>
      <c r="O111" s="116"/>
      <c r="P111" s="116"/>
      <c r="Q111" s="116"/>
      <c r="R111" s="116"/>
    </row>
    <row r="112" spans="1:18" s="58" customFormat="1">
      <c r="A112" s="119"/>
      <c r="B112" s="57">
        <v>1710</v>
      </c>
      <c r="C112" s="25" t="s">
        <v>467</v>
      </c>
      <c r="D112" s="25" t="s">
        <v>539</v>
      </c>
      <c r="E112" s="25" t="s">
        <v>614</v>
      </c>
      <c r="F112" s="25" t="s">
        <v>548</v>
      </c>
      <c r="G112" s="25" t="s">
        <v>37</v>
      </c>
      <c r="H112" s="25"/>
      <c r="I112" s="25"/>
      <c r="J112" s="25" t="s">
        <v>18</v>
      </c>
      <c r="K112" s="25" t="s">
        <v>39</v>
      </c>
      <c r="L112" s="25" t="s">
        <v>544</v>
      </c>
      <c r="M112" s="25">
        <v>9.6</v>
      </c>
      <c r="N112" s="25">
        <v>14</v>
      </c>
      <c r="O112" s="116"/>
      <c r="P112" s="116"/>
      <c r="Q112" s="116"/>
      <c r="R112" s="116"/>
    </row>
    <row r="113" spans="1:18" s="58" customFormat="1">
      <c r="A113" s="119"/>
      <c r="B113" s="57">
        <v>1936</v>
      </c>
      <c r="C113" s="25" t="s">
        <v>460</v>
      </c>
      <c r="D113" s="25" t="s">
        <v>454</v>
      </c>
      <c r="E113" s="25" t="s">
        <v>455</v>
      </c>
      <c r="F113" s="25" t="s">
        <v>548</v>
      </c>
      <c r="G113" s="25" t="s">
        <v>37</v>
      </c>
      <c r="H113" s="25"/>
      <c r="I113" s="25"/>
      <c r="J113" s="25" t="s">
        <v>18</v>
      </c>
      <c r="K113" s="25" t="s">
        <v>39</v>
      </c>
      <c r="L113" s="25" t="s">
        <v>544</v>
      </c>
      <c r="M113" s="25">
        <v>9.6</v>
      </c>
      <c r="N113" s="25">
        <v>14</v>
      </c>
      <c r="O113" s="116"/>
      <c r="P113" s="116"/>
      <c r="Q113" s="116"/>
      <c r="R113" s="116"/>
    </row>
    <row r="114" spans="1:18" s="58" customFormat="1">
      <c r="A114" s="119"/>
      <c r="B114" s="57">
        <v>2208</v>
      </c>
      <c r="C114" s="25" t="s">
        <v>460</v>
      </c>
      <c r="D114" s="25" t="s">
        <v>454</v>
      </c>
      <c r="E114" s="25" t="s">
        <v>455</v>
      </c>
      <c r="F114" s="25" t="s">
        <v>548</v>
      </c>
      <c r="G114" s="25" t="s">
        <v>37</v>
      </c>
      <c r="H114" s="25"/>
      <c r="I114" s="25"/>
      <c r="J114" s="25" t="s">
        <v>18</v>
      </c>
      <c r="K114" s="25" t="s">
        <v>39</v>
      </c>
      <c r="L114" s="25" t="s">
        <v>544</v>
      </c>
      <c r="M114" s="25">
        <v>9.6</v>
      </c>
      <c r="N114" s="25">
        <v>14</v>
      </c>
      <c r="O114" s="116"/>
      <c r="P114" s="116"/>
      <c r="Q114" s="116"/>
      <c r="R114" s="116"/>
    </row>
    <row r="115" spans="1:18" s="58" customFormat="1">
      <c r="A115" s="120"/>
      <c r="B115" s="57">
        <v>2341</v>
      </c>
      <c r="C115" s="25" t="s">
        <v>460</v>
      </c>
      <c r="D115" s="25" t="s">
        <v>454</v>
      </c>
      <c r="E115" s="25" t="s">
        <v>455</v>
      </c>
      <c r="F115" s="25" t="s">
        <v>548</v>
      </c>
      <c r="G115" s="25" t="s">
        <v>37</v>
      </c>
      <c r="H115" s="25"/>
      <c r="I115" s="25"/>
      <c r="J115" s="25" t="s">
        <v>18</v>
      </c>
      <c r="K115" s="25" t="s">
        <v>39</v>
      </c>
      <c r="L115" s="25" t="s">
        <v>544</v>
      </c>
      <c r="M115" s="25">
        <v>9.6</v>
      </c>
      <c r="N115" s="25">
        <v>9</v>
      </c>
      <c r="O115" s="117"/>
      <c r="P115" s="117"/>
      <c r="Q115" s="117"/>
      <c r="R115" s="117"/>
    </row>
    <row r="116" spans="1:18" s="58" customFormat="1">
      <c r="A116" s="118">
        <v>43193</v>
      </c>
      <c r="B116" s="124">
        <v>825</v>
      </c>
      <c r="C116" s="115"/>
      <c r="D116" s="115" t="s">
        <v>539</v>
      </c>
      <c r="E116" s="115" t="s">
        <v>540</v>
      </c>
      <c r="F116" s="115" t="s">
        <v>541</v>
      </c>
      <c r="G116" s="25" t="s">
        <v>542</v>
      </c>
      <c r="H116" s="25"/>
      <c r="I116" s="25"/>
      <c r="J116" s="25" t="s">
        <v>18</v>
      </c>
      <c r="K116" s="25" t="s">
        <v>457</v>
      </c>
      <c r="L116" s="25" t="s">
        <v>458</v>
      </c>
      <c r="M116" s="25">
        <v>9.6</v>
      </c>
      <c r="N116" s="25">
        <v>4</v>
      </c>
      <c r="O116" s="115">
        <v>7827</v>
      </c>
      <c r="P116" s="115">
        <v>7869</v>
      </c>
      <c r="Q116" s="115">
        <f>P116-O116</f>
        <v>42</v>
      </c>
      <c r="R116" s="115"/>
    </row>
    <row r="117" spans="1:18" s="58" customFormat="1">
      <c r="A117" s="119"/>
      <c r="B117" s="125"/>
      <c r="C117" s="116"/>
      <c r="D117" s="116"/>
      <c r="E117" s="116"/>
      <c r="F117" s="116"/>
      <c r="G117" s="25" t="s">
        <v>34</v>
      </c>
      <c r="H117" s="25"/>
      <c r="I117" s="25"/>
      <c r="J117" s="25" t="s">
        <v>18</v>
      </c>
      <c r="K117" s="25" t="s">
        <v>457</v>
      </c>
      <c r="L117" s="25" t="s">
        <v>458</v>
      </c>
      <c r="M117" s="25">
        <v>9.6</v>
      </c>
      <c r="N117" s="25">
        <v>2</v>
      </c>
      <c r="O117" s="116"/>
      <c r="P117" s="116"/>
      <c r="Q117" s="116"/>
      <c r="R117" s="116"/>
    </row>
    <row r="118" spans="1:18" s="58" customFormat="1">
      <c r="A118" s="119"/>
      <c r="B118" s="126"/>
      <c r="C118" s="117"/>
      <c r="D118" s="117"/>
      <c r="E118" s="117"/>
      <c r="F118" s="117"/>
      <c r="G118" s="25" t="s">
        <v>546</v>
      </c>
      <c r="H118" s="25"/>
      <c r="I118" s="25"/>
      <c r="J118" s="25" t="s">
        <v>18</v>
      </c>
      <c r="K118" s="25" t="s">
        <v>457</v>
      </c>
      <c r="L118" s="25" t="s">
        <v>458</v>
      </c>
      <c r="M118" s="25">
        <v>9.6</v>
      </c>
      <c r="N118" s="25">
        <v>1</v>
      </c>
      <c r="O118" s="116"/>
      <c r="P118" s="116"/>
      <c r="Q118" s="116"/>
      <c r="R118" s="116"/>
    </row>
    <row r="119" spans="1:18" s="58" customFormat="1">
      <c r="A119" s="119"/>
      <c r="B119" s="57">
        <v>915</v>
      </c>
      <c r="C119" s="25" t="s">
        <v>547</v>
      </c>
      <c r="D119" s="25" t="s">
        <v>541</v>
      </c>
      <c r="E119" s="25" t="s">
        <v>546</v>
      </c>
      <c r="F119" s="25" t="s">
        <v>548</v>
      </c>
      <c r="G119" s="25" t="s">
        <v>37</v>
      </c>
      <c r="H119" s="25"/>
      <c r="I119" s="25"/>
      <c r="J119" s="25" t="s">
        <v>18</v>
      </c>
      <c r="K119" s="25" t="s">
        <v>457</v>
      </c>
      <c r="L119" s="25" t="s">
        <v>458</v>
      </c>
      <c r="M119" s="25">
        <v>9.6</v>
      </c>
      <c r="N119" s="25">
        <v>4</v>
      </c>
      <c r="O119" s="116"/>
      <c r="P119" s="116"/>
      <c r="Q119" s="116"/>
      <c r="R119" s="116"/>
    </row>
    <row r="120" spans="1:18" s="58" customFormat="1">
      <c r="A120" s="119"/>
      <c r="B120" s="57">
        <v>1055</v>
      </c>
      <c r="C120" s="25" t="s">
        <v>547</v>
      </c>
      <c r="D120" s="25" t="s">
        <v>541</v>
      </c>
      <c r="E120" s="25" t="s">
        <v>546</v>
      </c>
      <c r="F120" s="25" t="s">
        <v>548</v>
      </c>
      <c r="G120" s="25" t="s">
        <v>37</v>
      </c>
      <c r="H120" s="25"/>
      <c r="I120" s="25"/>
      <c r="J120" s="25" t="s">
        <v>18</v>
      </c>
      <c r="K120" s="25" t="s">
        <v>457</v>
      </c>
      <c r="L120" s="25" t="s">
        <v>458</v>
      </c>
      <c r="M120" s="25">
        <v>9.6</v>
      </c>
      <c r="N120" s="25">
        <v>6</v>
      </c>
      <c r="O120" s="116"/>
      <c r="P120" s="116"/>
      <c r="Q120" s="116"/>
      <c r="R120" s="116"/>
    </row>
    <row r="121" spans="1:18" s="58" customFormat="1">
      <c r="A121" s="119"/>
      <c r="B121" s="57">
        <v>1210</v>
      </c>
      <c r="C121" s="25" t="s">
        <v>547</v>
      </c>
      <c r="D121" s="25" t="s">
        <v>541</v>
      </c>
      <c r="E121" s="25" t="s">
        <v>546</v>
      </c>
      <c r="F121" s="25" t="s">
        <v>548</v>
      </c>
      <c r="G121" s="25" t="s">
        <v>37</v>
      </c>
      <c r="H121" s="25"/>
      <c r="I121" s="25"/>
      <c r="J121" s="25" t="s">
        <v>18</v>
      </c>
      <c r="K121" s="25" t="s">
        <v>457</v>
      </c>
      <c r="L121" s="25" t="s">
        <v>458</v>
      </c>
      <c r="M121" s="25">
        <v>9.6</v>
      </c>
      <c r="N121" s="25">
        <v>5</v>
      </c>
      <c r="O121" s="116"/>
      <c r="P121" s="116"/>
      <c r="Q121" s="116"/>
      <c r="R121" s="116"/>
    </row>
    <row r="122" spans="1:18" s="58" customFormat="1">
      <c r="A122" s="119"/>
      <c r="B122" s="57">
        <v>1510</v>
      </c>
      <c r="C122" s="25" t="s">
        <v>547</v>
      </c>
      <c r="D122" s="25" t="s">
        <v>541</v>
      </c>
      <c r="E122" s="25" t="s">
        <v>546</v>
      </c>
      <c r="F122" s="25" t="s">
        <v>548</v>
      </c>
      <c r="G122" s="25" t="s">
        <v>37</v>
      </c>
      <c r="H122" s="25"/>
      <c r="I122" s="25"/>
      <c r="J122" s="25" t="s">
        <v>18</v>
      </c>
      <c r="K122" s="25" t="s">
        <v>457</v>
      </c>
      <c r="L122" s="25" t="s">
        <v>458</v>
      </c>
      <c r="M122" s="25">
        <v>9.6</v>
      </c>
      <c r="N122" s="25">
        <v>7</v>
      </c>
      <c r="O122" s="116"/>
      <c r="P122" s="116"/>
      <c r="Q122" s="116"/>
      <c r="R122" s="116"/>
    </row>
    <row r="123" spans="1:18" s="58" customFormat="1">
      <c r="A123" s="119"/>
      <c r="B123" s="57">
        <v>1605</v>
      </c>
      <c r="C123" s="25" t="s">
        <v>547</v>
      </c>
      <c r="D123" s="25" t="s">
        <v>541</v>
      </c>
      <c r="E123" s="25" t="s">
        <v>546</v>
      </c>
      <c r="F123" s="25" t="s">
        <v>548</v>
      </c>
      <c r="G123" s="25" t="s">
        <v>37</v>
      </c>
      <c r="H123" s="25"/>
      <c r="I123" s="25"/>
      <c r="J123" s="25" t="s">
        <v>18</v>
      </c>
      <c r="K123" s="25" t="s">
        <v>457</v>
      </c>
      <c r="L123" s="25" t="s">
        <v>458</v>
      </c>
      <c r="M123" s="25">
        <v>9.6</v>
      </c>
      <c r="N123" s="25">
        <v>4</v>
      </c>
      <c r="O123" s="116"/>
      <c r="P123" s="116"/>
      <c r="Q123" s="116"/>
      <c r="R123" s="116"/>
    </row>
    <row r="124" spans="1:18" s="58" customFormat="1">
      <c r="A124" s="119"/>
      <c r="B124" s="57">
        <v>1705</v>
      </c>
      <c r="C124" s="25" t="s">
        <v>547</v>
      </c>
      <c r="D124" s="25" t="s">
        <v>541</v>
      </c>
      <c r="E124" s="25" t="s">
        <v>546</v>
      </c>
      <c r="F124" s="25" t="s">
        <v>548</v>
      </c>
      <c r="G124" s="25" t="s">
        <v>37</v>
      </c>
      <c r="H124" s="25"/>
      <c r="I124" s="25"/>
      <c r="J124" s="25" t="s">
        <v>18</v>
      </c>
      <c r="K124" s="25" t="s">
        <v>457</v>
      </c>
      <c r="L124" s="25" t="s">
        <v>458</v>
      </c>
      <c r="M124" s="25">
        <v>9.6</v>
      </c>
      <c r="N124" s="25">
        <v>5</v>
      </c>
      <c r="O124" s="116"/>
      <c r="P124" s="116"/>
      <c r="Q124" s="116"/>
      <c r="R124" s="116"/>
    </row>
    <row r="125" spans="1:18" s="58" customFormat="1">
      <c r="A125" s="119"/>
      <c r="B125" s="57">
        <v>2105</v>
      </c>
      <c r="C125" s="25" t="s">
        <v>547</v>
      </c>
      <c r="D125" s="25" t="s">
        <v>541</v>
      </c>
      <c r="E125" s="25" t="s">
        <v>546</v>
      </c>
      <c r="F125" s="25" t="s">
        <v>548</v>
      </c>
      <c r="G125" s="25" t="s">
        <v>37</v>
      </c>
      <c r="H125" s="25"/>
      <c r="I125" s="25"/>
      <c r="J125" s="25" t="s">
        <v>18</v>
      </c>
      <c r="K125" s="25" t="s">
        <v>457</v>
      </c>
      <c r="L125" s="25" t="s">
        <v>458</v>
      </c>
      <c r="M125" s="25">
        <v>9.6</v>
      </c>
      <c r="N125" s="25">
        <v>8</v>
      </c>
      <c r="O125" s="116"/>
      <c r="P125" s="116"/>
      <c r="Q125" s="116"/>
      <c r="R125" s="116"/>
    </row>
    <row r="126" spans="1:18" s="58" customFormat="1">
      <c r="A126" s="119"/>
      <c r="B126" s="124">
        <v>2250</v>
      </c>
      <c r="C126" s="25"/>
      <c r="D126" s="115" t="s">
        <v>541</v>
      </c>
      <c r="E126" s="25" t="s">
        <v>546</v>
      </c>
      <c r="F126" s="115" t="s">
        <v>548</v>
      </c>
      <c r="G126" s="115" t="s">
        <v>37</v>
      </c>
      <c r="H126" s="25"/>
      <c r="I126" s="25"/>
      <c r="J126" s="25" t="s">
        <v>18</v>
      </c>
      <c r="K126" s="25" t="s">
        <v>457</v>
      </c>
      <c r="L126" s="25" t="s">
        <v>458</v>
      </c>
      <c r="M126" s="25">
        <v>9.6</v>
      </c>
      <c r="N126" s="25">
        <v>2</v>
      </c>
      <c r="O126" s="116"/>
      <c r="P126" s="116"/>
      <c r="Q126" s="116"/>
      <c r="R126" s="116"/>
    </row>
    <row r="127" spans="1:18" s="58" customFormat="1">
      <c r="A127" s="119"/>
      <c r="B127" s="126"/>
      <c r="C127" s="25"/>
      <c r="D127" s="117"/>
      <c r="E127" s="25" t="s">
        <v>542</v>
      </c>
      <c r="F127" s="117"/>
      <c r="G127" s="117"/>
      <c r="H127" s="25"/>
      <c r="I127" s="25"/>
      <c r="J127" s="25" t="s">
        <v>18</v>
      </c>
      <c r="K127" s="25" t="s">
        <v>457</v>
      </c>
      <c r="L127" s="25" t="s">
        <v>458</v>
      </c>
      <c r="M127" s="25">
        <v>9.6</v>
      </c>
      <c r="N127" s="25">
        <v>1</v>
      </c>
      <c r="O127" s="116"/>
      <c r="P127" s="116"/>
      <c r="Q127" s="116"/>
      <c r="R127" s="116"/>
    </row>
    <row r="128" spans="1:18" s="58" customFormat="1">
      <c r="A128" s="119"/>
      <c r="B128" s="57">
        <v>2210</v>
      </c>
      <c r="C128" s="25" t="s">
        <v>547</v>
      </c>
      <c r="D128" s="25" t="s">
        <v>541</v>
      </c>
      <c r="E128" s="25" t="s">
        <v>546</v>
      </c>
      <c r="F128" s="25" t="s">
        <v>548</v>
      </c>
      <c r="G128" s="25" t="s">
        <v>37</v>
      </c>
      <c r="H128" s="25"/>
      <c r="I128" s="25"/>
      <c r="J128" s="25" t="s">
        <v>18</v>
      </c>
      <c r="K128" s="25" t="s">
        <v>457</v>
      </c>
      <c r="L128" s="25" t="s">
        <v>458</v>
      </c>
      <c r="M128" s="25">
        <v>9.6</v>
      </c>
      <c r="N128" s="25">
        <v>4</v>
      </c>
      <c r="O128" s="116"/>
      <c r="P128" s="116"/>
      <c r="Q128" s="116"/>
      <c r="R128" s="116"/>
    </row>
    <row r="129" spans="1:18" s="58" customFormat="1">
      <c r="A129" s="120"/>
      <c r="B129" s="57">
        <v>2355</v>
      </c>
      <c r="C129" s="25" t="s">
        <v>547</v>
      </c>
      <c r="D129" s="25" t="s">
        <v>541</v>
      </c>
      <c r="E129" s="25" t="s">
        <v>546</v>
      </c>
      <c r="F129" s="25" t="s">
        <v>548</v>
      </c>
      <c r="G129" s="25" t="s">
        <v>37</v>
      </c>
      <c r="H129" s="25"/>
      <c r="I129" s="25"/>
      <c r="J129" s="25" t="s">
        <v>18</v>
      </c>
      <c r="K129" s="25" t="s">
        <v>457</v>
      </c>
      <c r="L129" s="25" t="s">
        <v>458</v>
      </c>
      <c r="M129" s="25">
        <v>9.6</v>
      </c>
      <c r="N129" s="25">
        <v>5</v>
      </c>
      <c r="O129" s="117"/>
      <c r="P129" s="117"/>
      <c r="Q129" s="117"/>
      <c r="R129" s="117"/>
    </row>
    <row r="130" spans="1:18" s="58" customFormat="1">
      <c r="A130" s="118">
        <v>43193</v>
      </c>
      <c r="B130" s="57">
        <v>840</v>
      </c>
      <c r="C130" s="25"/>
      <c r="D130" s="25" t="s">
        <v>539</v>
      </c>
      <c r="E130" s="25" t="s">
        <v>540</v>
      </c>
      <c r="F130" s="25" t="s">
        <v>541</v>
      </c>
      <c r="G130" s="25" t="s">
        <v>471</v>
      </c>
      <c r="H130" s="25"/>
      <c r="I130" s="25"/>
      <c r="J130" s="25" t="s">
        <v>18</v>
      </c>
      <c r="K130" s="25" t="s">
        <v>465</v>
      </c>
      <c r="L130" s="25" t="s">
        <v>466</v>
      </c>
      <c r="M130" s="25">
        <v>9.6</v>
      </c>
      <c r="N130" s="25">
        <v>11</v>
      </c>
      <c r="O130" s="115">
        <v>5545</v>
      </c>
      <c r="P130" s="115">
        <v>5596</v>
      </c>
      <c r="Q130" s="115">
        <f>P130-O130</f>
        <v>51</v>
      </c>
      <c r="R130" s="115"/>
    </row>
    <row r="131" spans="1:18" s="58" customFormat="1">
      <c r="A131" s="119"/>
      <c r="B131" s="57">
        <v>1441</v>
      </c>
      <c r="C131" s="25" t="s">
        <v>460</v>
      </c>
      <c r="D131" s="25" t="s">
        <v>454</v>
      </c>
      <c r="E131" s="25" t="s">
        <v>455</v>
      </c>
      <c r="F131" s="25" t="s">
        <v>548</v>
      </c>
      <c r="G131" s="25" t="s">
        <v>37</v>
      </c>
      <c r="H131" s="25"/>
      <c r="I131" s="25"/>
      <c r="J131" s="25" t="s">
        <v>18</v>
      </c>
      <c r="K131" s="25" t="s">
        <v>465</v>
      </c>
      <c r="L131" s="25" t="s">
        <v>466</v>
      </c>
      <c r="M131" s="25">
        <v>9.6</v>
      </c>
      <c r="N131" s="25">
        <v>14</v>
      </c>
      <c r="O131" s="116"/>
      <c r="P131" s="116"/>
      <c r="Q131" s="116"/>
      <c r="R131" s="116"/>
    </row>
    <row r="132" spans="1:18" s="58" customFormat="1">
      <c r="A132" s="119"/>
      <c r="B132" s="57">
        <v>1639</v>
      </c>
      <c r="C132" s="25" t="s">
        <v>460</v>
      </c>
      <c r="D132" s="25" t="s">
        <v>454</v>
      </c>
      <c r="E132" s="25" t="s">
        <v>455</v>
      </c>
      <c r="F132" s="25" t="s">
        <v>548</v>
      </c>
      <c r="G132" s="25" t="s">
        <v>37</v>
      </c>
      <c r="H132" s="25"/>
      <c r="I132" s="25"/>
      <c r="J132" s="25" t="s">
        <v>18</v>
      </c>
      <c r="K132" s="25" t="s">
        <v>465</v>
      </c>
      <c r="L132" s="25" t="s">
        <v>466</v>
      </c>
      <c r="M132" s="25">
        <v>9.6</v>
      </c>
      <c r="N132" s="25">
        <v>14</v>
      </c>
      <c r="O132" s="116"/>
      <c r="P132" s="116"/>
      <c r="Q132" s="116"/>
      <c r="R132" s="116"/>
    </row>
    <row r="133" spans="1:18" s="58" customFormat="1">
      <c r="A133" s="119"/>
      <c r="B133" s="57">
        <v>2010</v>
      </c>
      <c r="C133" s="25" t="s">
        <v>467</v>
      </c>
      <c r="D133" s="25" t="s">
        <v>539</v>
      </c>
      <c r="E133" s="25" t="s">
        <v>614</v>
      </c>
      <c r="F133" s="25" t="s">
        <v>548</v>
      </c>
      <c r="G133" s="25" t="s">
        <v>37</v>
      </c>
      <c r="H133" s="25"/>
      <c r="I133" s="25"/>
      <c r="J133" s="25" t="s">
        <v>18</v>
      </c>
      <c r="K133" s="25" t="s">
        <v>465</v>
      </c>
      <c r="L133" s="25" t="s">
        <v>466</v>
      </c>
      <c r="M133" s="25">
        <v>9.6</v>
      </c>
      <c r="N133" s="25">
        <v>14</v>
      </c>
      <c r="O133" s="116"/>
      <c r="P133" s="116"/>
      <c r="Q133" s="116"/>
      <c r="R133" s="116"/>
    </row>
    <row r="134" spans="1:18" s="58" customFormat="1">
      <c r="A134" s="119"/>
      <c r="B134" s="57">
        <v>2211</v>
      </c>
      <c r="C134" s="25" t="s">
        <v>467</v>
      </c>
      <c r="D134" s="25" t="s">
        <v>539</v>
      </c>
      <c r="E134" s="25" t="s">
        <v>614</v>
      </c>
      <c r="F134" s="25" t="s">
        <v>548</v>
      </c>
      <c r="G134" s="25" t="s">
        <v>37</v>
      </c>
      <c r="H134" s="25"/>
      <c r="I134" s="25"/>
      <c r="J134" s="25" t="s">
        <v>18</v>
      </c>
      <c r="K134" s="25" t="s">
        <v>465</v>
      </c>
      <c r="L134" s="25" t="s">
        <v>466</v>
      </c>
      <c r="M134" s="25">
        <v>9.6</v>
      </c>
      <c r="N134" s="25">
        <v>14</v>
      </c>
      <c r="O134" s="116"/>
      <c r="P134" s="116"/>
      <c r="Q134" s="116"/>
      <c r="R134" s="116"/>
    </row>
    <row r="135" spans="1:18" s="58" customFormat="1">
      <c r="A135" s="120"/>
      <c r="B135" s="57">
        <v>2350</v>
      </c>
      <c r="C135" s="25" t="s">
        <v>467</v>
      </c>
      <c r="D135" s="25" t="s">
        <v>539</v>
      </c>
      <c r="E135" s="25" t="s">
        <v>614</v>
      </c>
      <c r="F135" s="25" t="s">
        <v>548</v>
      </c>
      <c r="G135" s="25" t="s">
        <v>37</v>
      </c>
      <c r="H135" s="25"/>
      <c r="I135" s="25"/>
      <c r="J135" s="25" t="s">
        <v>18</v>
      </c>
      <c r="K135" s="25" t="s">
        <v>465</v>
      </c>
      <c r="L135" s="25" t="s">
        <v>466</v>
      </c>
      <c r="M135" s="25">
        <v>9.6</v>
      </c>
      <c r="N135" s="25">
        <v>14</v>
      </c>
      <c r="O135" s="117"/>
      <c r="P135" s="117"/>
      <c r="Q135" s="117"/>
      <c r="R135" s="117"/>
    </row>
    <row r="136" spans="1:18" s="58" customFormat="1">
      <c r="A136" s="118">
        <v>43193</v>
      </c>
      <c r="B136" s="124">
        <v>820</v>
      </c>
      <c r="C136" s="115"/>
      <c r="D136" s="115" t="s">
        <v>539</v>
      </c>
      <c r="E136" s="115" t="s">
        <v>540</v>
      </c>
      <c r="F136" s="115" t="s">
        <v>548</v>
      </c>
      <c r="G136" s="25" t="s">
        <v>478</v>
      </c>
      <c r="H136" s="25"/>
      <c r="I136" s="25"/>
      <c r="J136" s="25" t="s">
        <v>18</v>
      </c>
      <c r="K136" s="25" t="s">
        <v>473</v>
      </c>
      <c r="L136" s="25" t="s">
        <v>474</v>
      </c>
      <c r="M136" s="25">
        <v>9.6</v>
      </c>
      <c r="N136" s="115">
        <v>14</v>
      </c>
      <c r="O136" s="115">
        <v>7012</v>
      </c>
      <c r="P136" s="115">
        <v>7036</v>
      </c>
      <c r="Q136" s="115">
        <f>P136-O136</f>
        <v>24</v>
      </c>
      <c r="R136" s="115"/>
    </row>
    <row r="137" spans="1:18" s="58" customFormat="1">
      <c r="A137" s="119"/>
      <c r="B137" s="125"/>
      <c r="C137" s="116"/>
      <c r="D137" s="116"/>
      <c r="E137" s="116"/>
      <c r="F137" s="116"/>
      <c r="G137" s="25" t="s">
        <v>615</v>
      </c>
      <c r="H137" s="25"/>
      <c r="I137" s="25"/>
      <c r="J137" s="25" t="s">
        <v>18</v>
      </c>
      <c r="K137" s="25" t="s">
        <v>473</v>
      </c>
      <c r="L137" s="25" t="s">
        <v>474</v>
      </c>
      <c r="M137" s="25">
        <v>9.6</v>
      </c>
      <c r="N137" s="116"/>
      <c r="O137" s="116"/>
      <c r="P137" s="116"/>
      <c r="Q137" s="116"/>
      <c r="R137" s="116"/>
    </row>
    <row r="138" spans="1:18" s="58" customFormat="1">
      <c r="A138" s="119"/>
      <c r="B138" s="125"/>
      <c r="C138" s="116"/>
      <c r="D138" s="116"/>
      <c r="E138" s="116"/>
      <c r="F138" s="116"/>
      <c r="G138" s="25" t="s">
        <v>616</v>
      </c>
      <c r="H138" s="25"/>
      <c r="I138" s="25"/>
      <c r="J138" s="25" t="s">
        <v>18</v>
      </c>
      <c r="K138" s="25" t="s">
        <v>473</v>
      </c>
      <c r="L138" s="25" t="s">
        <v>474</v>
      </c>
      <c r="M138" s="25">
        <v>9.6</v>
      </c>
      <c r="N138" s="116"/>
      <c r="O138" s="116"/>
      <c r="P138" s="116"/>
      <c r="Q138" s="116"/>
      <c r="R138" s="116"/>
    </row>
    <row r="139" spans="1:18" s="58" customFormat="1">
      <c r="A139" s="119"/>
      <c r="B139" s="126"/>
      <c r="C139" s="117"/>
      <c r="D139" s="117"/>
      <c r="E139" s="117"/>
      <c r="F139" s="117"/>
      <c r="G139" s="25" t="s">
        <v>575</v>
      </c>
      <c r="H139" s="25"/>
      <c r="I139" s="25"/>
      <c r="J139" s="25" t="s">
        <v>18</v>
      </c>
      <c r="K139" s="25" t="s">
        <v>473</v>
      </c>
      <c r="L139" s="25" t="s">
        <v>474</v>
      </c>
      <c r="M139" s="25">
        <v>9.6</v>
      </c>
      <c r="N139" s="117"/>
      <c r="O139" s="116"/>
      <c r="P139" s="116"/>
      <c r="Q139" s="116"/>
      <c r="R139" s="116"/>
    </row>
    <row r="140" spans="1:18" s="58" customFormat="1">
      <c r="A140" s="119"/>
      <c r="B140" s="57">
        <v>1155</v>
      </c>
      <c r="C140" s="25"/>
      <c r="D140" s="25" t="s">
        <v>539</v>
      </c>
      <c r="E140" s="25" t="s">
        <v>614</v>
      </c>
      <c r="F140" s="25" t="s">
        <v>548</v>
      </c>
      <c r="G140" s="25" t="s">
        <v>37</v>
      </c>
      <c r="H140" s="25"/>
      <c r="I140" s="25"/>
      <c r="J140" s="25" t="s">
        <v>18</v>
      </c>
      <c r="K140" s="25" t="s">
        <v>473</v>
      </c>
      <c r="L140" s="25" t="s">
        <v>474</v>
      </c>
      <c r="M140" s="25">
        <v>9.6</v>
      </c>
      <c r="N140" s="25">
        <v>14</v>
      </c>
      <c r="O140" s="116"/>
      <c r="P140" s="116"/>
      <c r="Q140" s="116"/>
      <c r="R140" s="116"/>
    </row>
    <row r="141" spans="1:18" s="58" customFormat="1">
      <c r="A141" s="119"/>
      <c r="B141" s="57">
        <v>1435</v>
      </c>
      <c r="C141" s="25"/>
      <c r="D141" s="25" t="s">
        <v>539</v>
      </c>
      <c r="E141" s="25" t="s">
        <v>614</v>
      </c>
      <c r="F141" s="25" t="s">
        <v>548</v>
      </c>
      <c r="G141" s="25" t="s">
        <v>37</v>
      </c>
      <c r="H141" s="25"/>
      <c r="I141" s="25"/>
      <c r="J141" s="25" t="s">
        <v>18</v>
      </c>
      <c r="K141" s="25" t="s">
        <v>473</v>
      </c>
      <c r="L141" s="25" t="s">
        <v>474</v>
      </c>
      <c r="M141" s="25">
        <v>9.6</v>
      </c>
      <c r="N141" s="25">
        <v>14</v>
      </c>
      <c r="O141" s="116"/>
      <c r="P141" s="116"/>
      <c r="Q141" s="116"/>
      <c r="R141" s="116"/>
    </row>
    <row r="142" spans="1:18" s="58" customFormat="1">
      <c r="A142" s="119"/>
      <c r="B142" s="57">
        <v>1610</v>
      </c>
      <c r="C142" s="25"/>
      <c r="D142" s="25" t="s">
        <v>539</v>
      </c>
      <c r="E142" s="25" t="s">
        <v>614</v>
      </c>
      <c r="F142" s="25" t="s">
        <v>548</v>
      </c>
      <c r="G142" s="25" t="s">
        <v>37</v>
      </c>
      <c r="H142" s="25"/>
      <c r="I142" s="25"/>
      <c r="J142" s="25" t="s">
        <v>18</v>
      </c>
      <c r="K142" s="25" t="s">
        <v>473</v>
      </c>
      <c r="L142" s="25" t="s">
        <v>474</v>
      </c>
      <c r="M142" s="25">
        <v>9.6</v>
      </c>
      <c r="N142" s="25">
        <v>14</v>
      </c>
      <c r="O142" s="116"/>
      <c r="P142" s="116"/>
      <c r="Q142" s="116"/>
      <c r="R142" s="116"/>
    </row>
    <row r="143" spans="1:18" s="58" customFormat="1">
      <c r="A143" s="119"/>
      <c r="B143" s="57">
        <v>1930</v>
      </c>
      <c r="C143" s="25"/>
      <c r="D143" s="25" t="s">
        <v>539</v>
      </c>
      <c r="E143" s="25" t="s">
        <v>614</v>
      </c>
      <c r="F143" s="25" t="s">
        <v>548</v>
      </c>
      <c r="G143" s="25" t="s">
        <v>37</v>
      </c>
      <c r="H143" s="25"/>
      <c r="I143" s="25"/>
      <c r="J143" s="25" t="s">
        <v>18</v>
      </c>
      <c r="K143" s="25" t="s">
        <v>473</v>
      </c>
      <c r="L143" s="25" t="s">
        <v>474</v>
      </c>
      <c r="M143" s="25">
        <v>9.6</v>
      </c>
      <c r="N143" s="25">
        <v>14</v>
      </c>
      <c r="O143" s="116"/>
      <c r="P143" s="116"/>
      <c r="Q143" s="116"/>
      <c r="R143" s="116"/>
    </row>
    <row r="144" spans="1:18" s="58" customFormat="1">
      <c r="A144" s="119"/>
      <c r="B144" s="57">
        <v>2120</v>
      </c>
      <c r="C144" s="25"/>
      <c r="D144" s="25" t="s">
        <v>539</v>
      </c>
      <c r="E144" s="25" t="s">
        <v>614</v>
      </c>
      <c r="F144" s="25" t="s">
        <v>548</v>
      </c>
      <c r="G144" s="25" t="s">
        <v>37</v>
      </c>
      <c r="H144" s="25"/>
      <c r="I144" s="25"/>
      <c r="J144" s="25" t="s">
        <v>18</v>
      </c>
      <c r="K144" s="25" t="s">
        <v>473</v>
      </c>
      <c r="L144" s="25" t="s">
        <v>474</v>
      </c>
      <c r="M144" s="25">
        <v>9.6</v>
      </c>
      <c r="N144" s="25">
        <v>13</v>
      </c>
      <c r="O144" s="116"/>
      <c r="P144" s="116"/>
      <c r="Q144" s="116"/>
      <c r="R144" s="116"/>
    </row>
    <row r="145" spans="1:18" s="58" customFormat="1">
      <c r="A145" s="119"/>
      <c r="B145" s="57">
        <v>2248</v>
      </c>
      <c r="C145" s="25"/>
      <c r="D145" s="25" t="s">
        <v>539</v>
      </c>
      <c r="E145" s="25" t="s">
        <v>614</v>
      </c>
      <c r="F145" s="25" t="s">
        <v>548</v>
      </c>
      <c r="G145" s="25" t="s">
        <v>37</v>
      </c>
      <c r="H145" s="25"/>
      <c r="I145" s="25"/>
      <c r="J145" s="25" t="s">
        <v>18</v>
      </c>
      <c r="K145" s="25" t="s">
        <v>473</v>
      </c>
      <c r="L145" s="25" t="s">
        <v>474</v>
      </c>
      <c r="M145" s="25">
        <v>9.6</v>
      </c>
      <c r="N145" s="25">
        <v>7</v>
      </c>
      <c r="O145" s="116"/>
      <c r="P145" s="116"/>
      <c r="Q145" s="116"/>
      <c r="R145" s="116"/>
    </row>
    <row r="146" spans="1:18" s="58" customFormat="1">
      <c r="A146" s="119"/>
      <c r="B146" s="57">
        <v>2255</v>
      </c>
      <c r="C146" s="25"/>
      <c r="D146" s="25" t="s">
        <v>539</v>
      </c>
      <c r="E146" s="25" t="s">
        <v>614</v>
      </c>
      <c r="F146" s="25" t="s">
        <v>548</v>
      </c>
      <c r="G146" s="25" t="s">
        <v>37</v>
      </c>
      <c r="H146" s="25"/>
      <c r="I146" s="25"/>
      <c r="J146" s="25" t="s">
        <v>18</v>
      </c>
      <c r="K146" s="25" t="s">
        <v>473</v>
      </c>
      <c r="L146" s="25" t="s">
        <v>474</v>
      </c>
      <c r="M146" s="25">
        <v>9.6</v>
      </c>
      <c r="N146" s="25">
        <v>4</v>
      </c>
      <c r="O146" s="116"/>
      <c r="P146" s="116"/>
      <c r="Q146" s="116"/>
      <c r="R146" s="116"/>
    </row>
    <row r="147" spans="1:18" s="58" customFormat="1">
      <c r="A147" s="120"/>
      <c r="B147" s="57">
        <v>12</v>
      </c>
      <c r="C147" s="25"/>
      <c r="D147" s="25" t="s">
        <v>539</v>
      </c>
      <c r="E147" s="25" t="s">
        <v>614</v>
      </c>
      <c r="F147" s="25" t="s">
        <v>548</v>
      </c>
      <c r="G147" s="25" t="s">
        <v>37</v>
      </c>
      <c r="H147" s="25"/>
      <c r="I147" s="25"/>
      <c r="J147" s="25" t="s">
        <v>18</v>
      </c>
      <c r="K147" s="25" t="s">
        <v>473</v>
      </c>
      <c r="L147" s="25" t="s">
        <v>474</v>
      </c>
      <c r="M147" s="25">
        <v>9.6</v>
      </c>
      <c r="N147" s="25">
        <v>14</v>
      </c>
      <c r="O147" s="117"/>
      <c r="P147" s="117"/>
      <c r="Q147" s="117"/>
      <c r="R147" s="117"/>
    </row>
    <row r="148" spans="1:18" s="58" customFormat="1">
      <c r="A148" s="118">
        <v>43193</v>
      </c>
      <c r="B148" s="57">
        <v>830</v>
      </c>
      <c r="C148" s="25"/>
      <c r="D148" s="25" t="s">
        <v>548</v>
      </c>
      <c r="E148" s="25" t="s">
        <v>37</v>
      </c>
      <c r="F148" s="25" t="s">
        <v>454</v>
      </c>
      <c r="G148" s="25" t="s">
        <v>455</v>
      </c>
      <c r="H148" s="25"/>
      <c r="I148" s="25"/>
      <c r="J148" s="25" t="s">
        <v>18</v>
      </c>
      <c r="K148" s="25" t="s">
        <v>483</v>
      </c>
      <c r="L148" s="25" t="s">
        <v>484</v>
      </c>
      <c r="M148" s="25">
        <v>9.6</v>
      </c>
      <c r="N148" s="25" t="s">
        <v>468</v>
      </c>
      <c r="O148" s="115">
        <v>5404</v>
      </c>
      <c r="P148" s="115">
        <v>5528</v>
      </c>
      <c r="Q148" s="115">
        <f>P148-O148</f>
        <v>124</v>
      </c>
      <c r="R148" s="115"/>
    </row>
    <row r="149" spans="1:18" s="58" customFormat="1">
      <c r="A149" s="119"/>
      <c r="B149" s="57">
        <v>1052</v>
      </c>
      <c r="C149" s="25" t="s">
        <v>460</v>
      </c>
      <c r="D149" s="25" t="s">
        <v>454</v>
      </c>
      <c r="E149" s="25" t="s">
        <v>455</v>
      </c>
      <c r="F149" s="25" t="s">
        <v>548</v>
      </c>
      <c r="G149" s="25" t="s">
        <v>37</v>
      </c>
      <c r="H149" s="25"/>
      <c r="I149" s="25"/>
      <c r="J149" s="25" t="s">
        <v>18</v>
      </c>
      <c r="K149" s="25" t="s">
        <v>483</v>
      </c>
      <c r="L149" s="25" t="s">
        <v>484</v>
      </c>
      <c r="M149" s="25">
        <v>9.6</v>
      </c>
      <c r="N149" s="25">
        <v>14</v>
      </c>
      <c r="O149" s="116"/>
      <c r="P149" s="116"/>
      <c r="Q149" s="116"/>
      <c r="R149" s="116"/>
    </row>
    <row r="150" spans="1:18" s="58" customFormat="1">
      <c r="A150" s="119"/>
      <c r="B150" s="57">
        <v>1300</v>
      </c>
      <c r="C150" s="25"/>
      <c r="D150" s="25" t="s">
        <v>539</v>
      </c>
      <c r="E150" s="25" t="s">
        <v>540</v>
      </c>
      <c r="F150" s="25" t="s">
        <v>454</v>
      </c>
      <c r="G150" s="25" t="s">
        <v>455</v>
      </c>
      <c r="H150" s="25"/>
      <c r="I150" s="25"/>
      <c r="J150" s="25" t="s">
        <v>18</v>
      </c>
      <c r="K150" s="25" t="s">
        <v>483</v>
      </c>
      <c r="L150" s="25" t="s">
        <v>484</v>
      </c>
      <c r="M150" s="25">
        <v>9.6</v>
      </c>
      <c r="N150" s="25">
        <v>6</v>
      </c>
      <c r="O150" s="116"/>
      <c r="P150" s="116"/>
      <c r="Q150" s="116"/>
      <c r="R150" s="116"/>
    </row>
    <row r="151" spans="1:18" s="58" customFormat="1">
      <c r="A151" s="119"/>
      <c r="B151" s="57">
        <v>1352</v>
      </c>
      <c r="C151" s="25" t="s">
        <v>460</v>
      </c>
      <c r="D151" s="25" t="s">
        <v>454</v>
      </c>
      <c r="E151" s="25" t="s">
        <v>455</v>
      </c>
      <c r="F151" s="25" t="s">
        <v>548</v>
      </c>
      <c r="G151" s="25" t="s">
        <v>37</v>
      </c>
      <c r="H151" s="25"/>
      <c r="I151" s="25"/>
      <c r="J151" s="25" t="s">
        <v>18</v>
      </c>
      <c r="K151" s="25" t="s">
        <v>483</v>
      </c>
      <c r="L151" s="25" t="s">
        <v>484</v>
      </c>
      <c r="M151" s="25">
        <v>9.6</v>
      </c>
      <c r="N151" s="25">
        <v>14</v>
      </c>
      <c r="O151" s="116"/>
      <c r="P151" s="116"/>
      <c r="Q151" s="116"/>
      <c r="R151" s="116"/>
    </row>
    <row r="152" spans="1:18" s="58" customFormat="1">
      <c r="A152" s="119"/>
      <c r="B152" s="57">
        <v>1523</v>
      </c>
      <c r="C152" s="25" t="s">
        <v>460</v>
      </c>
      <c r="D152" s="25" t="s">
        <v>454</v>
      </c>
      <c r="E152" s="25" t="s">
        <v>455</v>
      </c>
      <c r="F152" s="25" t="s">
        <v>548</v>
      </c>
      <c r="G152" s="25" t="s">
        <v>37</v>
      </c>
      <c r="H152" s="25"/>
      <c r="I152" s="25"/>
      <c r="J152" s="25" t="s">
        <v>18</v>
      </c>
      <c r="K152" s="25" t="s">
        <v>483</v>
      </c>
      <c r="L152" s="25" t="s">
        <v>484</v>
      </c>
      <c r="M152" s="25">
        <v>9.6</v>
      </c>
      <c r="N152" s="25">
        <v>14</v>
      </c>
      <c r="O152" s="116"/>
      <c r="P152" s="116"/>
      <c r="Q152" s="116"/>
      <c r="R152" s="116"/>
    </row>
    <row r="153" spans="1:18" s="58" customFormat="1">
      <c r="A153" s="119"/>
      <c r="B153" s="124">
        <v>1625</v>
      </c>
      <c r="C153" s="115"/>
      <c r="D153" s="115" t="s">
        <v>539</v>
      </c>
      <c r="E153" s="115" t="s">
        <v>540</v>
      </c>
      <c r="F153" s="25" t="s">
        <v>541</v>
      </c>
      <c r="G153" s="25" t="s">
        <v>471</v>
      </c>
      <c r="H153" s="25"/>
      <c r="I153" s="25"/>
      <c r="J153" s="25" t="s">
        <v>18</v>
      </c>
      <c r="K153" s="25" t="s">
        <v>483</v>
      </c>
      <c r="L153" s="25" t="s">
        <v>484</v>
      </c>
      <c r="M153" s="25">
        <v>9.6</v>
      </c>
      <c r="N153" s="115">
        <v>11</v>
      </c>
      <c r="O153" s="116"/>
      <c r="P153" s="116"/>
      <c r="Q153" s="116"/>
      <c r="R153" s="116"/>
    </row>
    <row r="154" spans="1:18" s="58" customFormat="1">
      <c r="A154" s="119"/>
      <c r="B154" s="125"/>
      <c r="C154" s="116"/>
      <c r="D154" s="116"/>
      <c r="E154" s="116"/>
      <c r="F154" s="115" t="s">
        <v>548</v>
      </c>
      <c r="G154" s="25" t="s">
        <v>475</v>
      </c>
      <c r="H154" s="25"/>
      <c r="I154" s="25"/>
      <c r="J154" s="25" t="s">
        <v>18</v>
      </c>
      <c r="K154" s="25" t="s">
        <v>483</v>
      </c>
      <c r="L154" s="25" t="s">
        <v>484</v>
      </c>
      <c r="M154" s="25">
        <v>9.6</v>
      </c>
      <c r="N154" s="116"/>
      <c r="O154" s="116"/>
      <c r="P154" s="116"/>
      <c r="Q154" s="116"/>
      <c r="R154" s="116"/>
    </row>
    <row r="155" spans="1:18" s="58" customFormat="1">
      <c r="A155" s="119"/>
      <c r="B155" s="126"/>
      <c r="C155" s="117"/>
      <c r="D155" s="117"/>
      <c r="E155" s="117"/>
      <c r="F155" s="117"/>
      <c r="G155" s="25" t="s">
        <v>37</v>
      </c>
      <c r="H155" s="25"/>
      <c r="I155" s="25"/>
      <c r="J155" s="25" t="s">
        <v>18</v>
      </c>
      <c r="K155" s="25" t="s">
        <v>483</v>
      </c>
      <c r="L155" s="25" t="s">
        <v>484</v>
      </c>
      <c r="M155" s="25">
        <v>9.6</v>
      </c>
      <c r="N155" s="117"/>
      <c r="O155" s="116"/>
      <c r="P155" s="116"/>
      <c r="Q155" s="116"/>
      <c r="R155" s="116"/>
    </row>
    <row r="156" spans="1:18" s="58" customFormat="1">
      <c r="A156" s="119"/>
      <c r="B156" s="57">
        <v>1715</v>
      </c>
      <c r="C156" s="25"/>
      <c r="D156" s="25" t="s">
        <v>548</v>
      </c>
      <c r="E156" s="25" t="s">
        <v>37</v>
      </c>
      <c r="F156" s="25" t="s">
        <v>539</v>
      </c>
      <c r="G156" s="25" t="s">
        <v>540</v>
      </c>
      <c r="H156" s="25"/>
      <c r="I156" s="25"/>
      <c r="J156" s="25" t="s">
        <v>18</v>
      </c>
      <c r="K156" s="25" t="s">
        <v>483</v>
      </c>
      <c r="L156" s="25" t="s">
        <v>484</v>
      </c>
      <c r="M156" s="25">
        <v>9.6</v>
      </c>
      <c r="N156" s="115">
        <v>10</v>
      </c>
      <c r="O156" s="116"/>
      <c r="P156" s="116"/>
      <c r="Q156" s="116"/>
      <c r="R156" s="116"/>
    </row>
    <row r="157" spans="1:18" s="58" customFormat="1">
      <c r="A157" s="119"/>
      <c r="B157" s="57">
        <v>1730</v>
      </c>
      <c r="C157" s="25"/>
      <c r="D157" s="25" t="s">
        <v>541</v>
      </c>
      <c r="E157" s="25" t="s">
        <v>471</v>
      </c>
      <c r="F157" s="25" t="s">
        <v>539</v>
      </c>
      <c r="G157" s="25" t="s">
        <v>471</v>
      </c>
      <c r="H157" s="25"/>
      <c r="I157" s="25"/>
      <c r="J157" s="25" t="s">
        <v>18</v>
      </c>
      <c r="K157" s="25" t="s">
        <v>483</v>
      </c>
      <c r="L157" s="25" t="s">
        <v>484</v>
      </c>
      <c r="M157" s="25">
        <v>9.6</v>
      </c>
      <c r="N157" s="117"/>
      <c r="O157" s="116"/>
      <c r="P157" s="116"/>
      <c r="Q157" s="116"/>
      <c r="R157" s="116"/>
    </row>
    <row r="158" spans="1:18" s="58" customFormat="1">
      <c r="A158" s="119"/>
      <c r="B158" s="57">
        <v>2010</v>
      </c>
      <c r="C158" s="25" t="s">
        <v>461</v>
      </c>
      <c r="D158" s="25" t="s">
        <v>454</v>
      </c>
      <c r="E158" s="25" t="s">
        <v>456</v>
      </c>
      <c r="F158" s="25" t="s">
        <v>548</v>
      </c>
      <c r="G158" s="25" t="s">
        <v>37</v>
      </c>
      <c r="H158" s="25"/>
      <c r="I158" s="25"/>
      <c r="J158" s="25" t="s">
        <v>18</v>
      </c>
      <c r="K158" s="25" t="s">
        <v>483</v>
      </c>
      <c r="L158" s="25" t="s">
        <v>484</v>
      </c>
      <c r="M158" s="25">
        <v>9.6</v>
      </c>
      <c r="N158" s="115">
        <v>12</v>
      </c>
      <c r="O158" s="116"/>
      <c r="P158" s="116"/>
      <c r="Q158" s="116"/>
      <c r="R158" s="116"/>
    </row>
    <row r="159" spans="1:18" s="58" customFormat="1">
      <c r="A159" s="119"/>
      <c r="B159" s="57">
        <v>2036</v>
      </c>
      <c r="C159" s="25" t="s">
        <v>460</v>
      </c>
      <c r="D159" s="25" t="s">
        <v>454</v>
      </c>
      <c r="E159" s="25" t="s">
        <v>455</v>
      </c>
      <c r="F159" s="25" t="s">
        <v>548</v>
      </c>
      <c r="G159" s="25" t="s">
        <v>37</v>
      </c>
      <c r="H159" s="25"/>
      <c r="I159" s="25"/>
      <c r="J159" s="25" t="s">
        <v>18</v>
      </c>
      <c r="K159" s="25" t="s">
        <v>483</v>
      </c>
      <c r="L159" s="25" t="s">
        <v>484</v>
      </c>
      <c r="M159" s="25">
        <v>9.6</v>
      </c>
      <c r="N159" s="117"/>
      <c r="O159" s="116"/>
      <c r="P159" s="116"/>
      <c r="Q159" s="116"/>
      <c r="R159" s="116"/>
    </row>
    <row r="160" spans="1:18" s="58" customFormat="1">
      <c r="A160" s="120"/>
      <c r="B160" s="57">
        <v>2304</v>
      </c>
      <c r="C160" s="25" t="s">
        <v>460</v>
      </c>
      <c r="D160" s="25" t="s">
        <v>454</v>
      </c>
      <c r="E160" s="25" t="s">
        <v>455</v>
      </c>
      <c r="F160" s="25" t="s">
        <v>548</v>
      </c>
      <c r="G160" s="25" t="s">
        <v>37</v>
      </c>
      <c r="H160" s="25"/>
      <c r="I160" s="25"/>
      <c r="J160" s="25" t="s">
        <v>18</v>
      </c>
      <c r="K160" s="25" t="s">
        <v>483</v>
      </c>
      <c r="L160" s="25" t="s">
        <v>484</v>
      </c>
      <c r="M160" s="25">
        <v>9.6</v>
      </c>
      <c r="N160" s="25">
        <v>10</v>
      </c>
      <c r="O160" s="117"/>
      <c r="P160" s="117"/>
      <c r="Q160" s="117"/>
      <c r="R160" s="117"/>
    </row>
    <row r="161" spans="1:18">
      <c r="A161" s="118">
        <v>43194</v>
      </c>
      <c r="B161" s="62">
        <v>830</v>
      </c>
      <c r="C161" s="25"/>
      <c r="D161" s="25" t="s">
        <v>36</v>
      </c>
      <c r="E161" s="25" t="s">
        <v>617</v>
      </c>
      <c r="F161" s="25" t="s">
        <v>454</v>
      </c>
      <c r="G161" s="25" t="s">
        <v>618</v>
      </c>
      <c r="H161" s="25"/>
      <c r="I161" s="25"/>
      <c r="J161" s="25" t="s">
        <v>18</v>
      </c>
      <c r="K161" s="25" t="s">
        <v>39</v>
      </c>
      <c r="L161" s="25" t="s">
        <v>622</v>
      </c>
      <c r="M161" s="25">
        <v>9.6</v>
      </c>
      <c r="N161" s="25" t="s">
        <v>623</v>
      </c>
      <c r="O161" s="115">
        <v>7806</v>
      </c>
      <c r="P161" s="115">
        <v>7958</v>
      </c>
      <c r="Q161" s="115">
        <f>P161-O161</f>
        <v>152</v>
      </c>
      <c r="R161" s="115"/>
    </row>
    <row r="162" spans="1:18">
      <c r="A162" s="119"/>
      <c r="B162" s="62">
        <v>1153</v>
      </c>
      <c r="C162" s="25" t="s">
        <v>460</v>
      </c>
      <c r="D162" s="25" t="s">
        <v>454</v>
      </c>
      <c r="E162" s="25" t="s">
        <v>618</v>
      </c>
      <c r="F162" s="25" t="s">
        <v>36</v>
      </c>
      <c r="G162" s="25" t="s">
        <v>617</v>
      </c>
      <c r="H162" s="25"/>
      <c r="I162" s="25"/>
      <c r="J162" s="25" t="s">
        <v>18</v>
      </c>
      <c r="K162" s="25" t="s">
        <v>39</v>
      </c>
      <c r="L162" s="25" t="s">
        <v>622</v>
      </c>
      <c r="M162" s="25">
        <v>9.6</v>
      </c>
      <c r="N162" s="25">
        <v>9</v>
      </c>
      <c r="O162" s="116"/>
      <c r="P162" s="116"/>
      <c r="Q162" s="116"/>
      <c r="R162" s="116"/>
    </row>
    <row r="163" spans="1:18">
      <c r="A163" s="119"/>
      <c r="B163" s="124">
        <v>1310</v>
      </c>
      <c r="C163" s="115"/>
      <c r="D163" s="115" t="s">
        <v>30</v>
      </c>
      <c r="E163" s="115" t="s">
        <v>621</v>
      </c>
      <c r="F163" s="25" t="s">
        <v>454</v>
      </c>
      <c r="G163" s="25" t="s">
        <v>620</v>
      </c>
      <c r="H163" s="25"/>
      <c r="I163" s="25"/>
      <c r="J163" s="25" t="s">
        <v>18</v>
      </c>
      <c r="K163" s="25" t="s">
        <v>39</v>
      </c>
      <c r="L163" s="25" t="s">
        <v>622</v>
      </c>
      <c r="M163" s="25">
        <v>9.6</v>
      </c>
      <c r="N163" s="25">
        <v>1</v>
      </c>
      <c r="O163" s="116"/>
      <c r="P163" s="116"/>
      <c r="Q163" s="116"/>
      <c r="R163" s="116"/>
    </row>
    <row r="164" spans="1:18">
      <c r="A164" s="119"/>
      <c r="B164" s="126"/>
      <c r="C164" s="117"/>
      <c r="D164" s="117"/>
      <c r="E164" s="117"/>
      <c r="F164" s="25" t="s">
        <v>454</v>
      </c>
      <c r="G164" s="25" t="s">
        <v>618</v>
      </c>
      <c r="H164" s="25"/>
      <c r="I164" s="25"/>
      <c r="J164" s="25" t="s">
        <v>18</v>
      </c>
      <c r="K164" s="25" t="s">
        <v>39</v>
      </c>
      <c r="L164" s="25" t="s">
        <v>622</v>
      </c>
      <c r="M164" s="25">
        <v>9.6</v>
      </c>
      <c r="N164" s="25">
        <v>4</v>
      </c>
      <c r="O164" s="116"/>
      <c r="P164" s="116"/>
      <c r="Q164" s="116"/>
      <c r="R164" s="116"/>
    </row>
    <row r="165" spans="1:18">
      <c r="A165" s="119"/>
      <c r="B165" s="62">
        <v>1417</v>
      </c>
      <c r="C165" s="25" t="s">
        <v>460</v>
      </c>
      <c r="D165" s="25" t="s">
        <v>454</v>
      </c>
      <c r="E165" s="25" t="s">
        <v>618</v>
      </c>
      <c r="F165" s="25" t="s">
        <v>36</v>
      </c>
      <c r="G165" s="25" t="s">
        <v>617</v>
      </c>
      <c r="H165" s="25"/>
      <c r="I165" s="25"/>
      <c r="J165" s="25" t="s">
        <v>18</v>
      </c>
      <c r="K165" s="25" t="s">
        <v>39</v>
      </c>
      <c r="L165" s="25" t="s">
        <v>622</v>
      </c>
      <c r="M165" s="25">
        <v>9.6</v>
      </c>
      <c r="N165" s="25">
        <v>14</v>
      </c>
      <c r="O165" s="116"/>
      <c r="P165" s="116"/>
      <c r="Q165" s="116"/>
      <c r="R165" s="116"/>
    </row>
    <row r="166" spans="1:18">
      <c r="A166" s="119"/>
      <c r="B166" s="62">
        <v>1554</v>
      </c>
      <c r="C166" s="25" t="s">
        <v>460</v>
      </c>
      <c r="D166" s="25" t="s">
        <v>454</v>
      </c>
      <c r="E166" s="25" t="s">
        <v>618</v>
      </c>
      <c r="F166" s="25" t="s">
        <v>36</v>
      </c>
      <c r="G166" s="25" t="s">
        <v>617</v>
      </c>
      <c r="H166" s="25"/>
      <c r="I166" s="25"/>
      <c r="J166" s="25" t="s">
        <v>18</v>
      </c>
      <c r="K166" s="25" t="s">
        <v>39</v>
      </c>
      <c r="L166" s="25" t="s">
        <v>622</v>
      </c>
      <c r="M166" s="25">
        <v>9.6</v>
      </c>
      <c r="N166" s="25">
        <v>14</v>
      </c>
      <c r="O166" s="116"/>
      <c r="P166" s="116"/>
      <c r="Q166" s="116"/>
      <c r="R166" s="116"/>
    </row>
    <row r="167" spans="1:18">
      <c r="A167" s="119"/>
      <c r="B167" s="124">
        <v>1718</v>
      </c>
      <c r="C167" s="115" t="s">
        <v>460</v>
      </c>
      <c r="D167" s="115" t="s">
        <v>454</v>
      </c>
      <c r="E167" s="115" t="s">
        <v>618</v>
      </c>
      <c r="F167" s="25" t="s">
        <v>36</v>
      </c>
      <c r="G167" s="25" t="s">
        <v>617</v>
      </c>
      <c r="H167" s="25"/>
      <c r="I167" s="25"/>
      <c r="J167" s="25" t="s">
        <v>18</v>
      </c>
      <c r="K167" s="25" t="s">
        <v>39</v>
      </c>
      <c r="L167" s="25" t="s">
        <v>622</v>
      </c>
      <c r="M167" s="25">
        <v>9.6</v>
      </c>
      <c r="N167" s="25">
        <v>9</v>
      </c>
      <c r="O167" s="116"/>
      <c r="P167" s="116"/>
      <c r="Q167" s="116"/>
      <c r="R167" s="116"/>
    </row>
    <row r="168" spans="1:18">
      <c r="A168" s="119"/>
      <c r="B168" s="126"/>
      <c r="C168" s="117"/>
      <c r="D168" s="117"/>
      <c r="E168" s="117"/>
      <c r="F168" s="25" t="s">
        <v>30</v>
      </c>
      <c r="G168" s="25" t="s">
        <v>621</v>
      </c>
      <c r="H168" s="25"/>
      <c r="I168" s="25"/>
      <c r="J168" s="25" t="s">
        <v>18</v>
      </c>
      <c r="K168" s="25" t="s">
        <v>39</v>
      </c>
      <c r="L168" s="25" t="s">
        <v>622</v>
      </c>
      <c r="M168" s="25">
        <v>9.6</v>
      </c>
      <c r="N168" s="25">
        <v>1</v>
      </c>
      <c r="O168" s="116"/>
      <c r="P168" s="116"/>
      <c r="Q168" s="116"/>
      <c r="R168" s="116"/>
    </row>
    <row r="169" spans="1:18">
      <c r="A169" s="119"/>
      <c r="B169" s="62">
        <v>2010</v>
      </c>
      <c r="C169" s="25" t="s">
        <v>461</v>
      </c>
      <c r="D169" s="115" t="s">
        <v>454</v>
      </c>
      <c r="E169" s="25" t="s">
        <v>620</v>
      </c>
      <c r="F169" s="115" t="s">
        <v>36</v>
      </c>
      <c r="G169" s="115" t="s">
        <v>617</v>
      </c>
      <c r="H169" s="25"/>
      <c r="I169" s="25"/>
      <c r="J169" s="25" t="s">
        <v>18</v>
      </c>
      <c r="K169" s="25" t="s">
        <v>39</v>
      </c>
      <c r="L169" s="25" t="s">
        <v>622</v>
      </c>
      <c r="M169" s="25">
        <v>9.6</v>
      </c>
      <c r="N169" s="25">
        <v>1</v>
      </c>
      <c r="O169" s="116"/>
      <c r="P169" s="116"/>
      <c r="Q169" s="116"/>
      <c r="R169" s="116"/>
    </row>
    <row r="170" spans="1:18">
      <c r="A170" s="119"/>
      <c r="B170" s="62">
        <v>2030</v>
      </c>
      <c r="C170" s="25" t="s">
        <v>460</v>
      </c>
      <c r="D170" s="117"/>
      <c r="E170" s="25" t="s">
        <v>618</v>
      </c>
      <c r="F170" s="117"/>
      <c r="G170" s="117"/>
      <c r="H170" s="25"/>
      <c r="I170" s="25"/>
      <c r="J170" s="25" t="s">
        <v>18</v>
      </c>
      <c r="K170" s="25" t="s">
        <v>39</v>
      </c>
      <c r="L170" s="25" t="s">
        <v>622</v>
      </c>
      <c r="M170" s="25">
        <v>9.6</v>
      </c>
      <c r="N170" s="25">
        <v>13</v>
      </c>
      <c r="O170" s="116"/>
      <c r="P170" s="116"/>
      <c r="Q170" s="116"/>
      <c r="R170" s="116"/>
    </row>
    <row r="171" spans="1:18">
      <c r="A171" s="119"/>
      <c r="B171" s="62">
        <v>2148</v>
      </c>
      <c r="C171" s="25" t="s">
        <v>460</v>
      </c>
      <c r="D171" s="25" t="s">
        <v>454</v>
      </c>
      <c r="E171" s="25" t="s">
        <v>618</v>
      </c>
      <c r="F171" s="25" t="s">
        <v>36</v>
      </c>
      <c r="G171" s="25" t="s">
        <v>617</v>
      </c>
      <c r="H171" s="25"/>
      <c r="I171" s="25"/>
      <c r="J171" s="25" t="s">
        <v>18</v>
      </c>
      <c r="K171" s="25" t="s">
        <v>39</v>
      </c>
      <c r="L171" s="25" t="s">
        <v>622</v>
      </c>
      <c r="M171" s="25">
        <v>9.6</v>
      </c>
      <c r="N171" s="25">
        <v>12</v>
      </c>
      <c r="O171" s="116"/>
      <c r="P171" s="116"/>
      <c r="Q171" s="116"/>
      <c r="R171" s="116"/>
    </row>
    <row r="172" spans="1:18">
      <c r="A172" s="120"/>
      <c r="B172" s="62">
        <v>2313</v>
      </c>
      <c r="C172" s="25" t="s">
        <v>460</v>
      </c>
      <c r="D172" s="25" t="s">
        <v>454</v>
      </c>
      <c r="E172" s="25" t="s">
        <v>618</v>
      </c>
      <c r="F172" s="25" t="s">
        <v>36</v>
      </c>
      <c r="G172" s="25" t="s">
        <v>617</v>
      </c>
      <c r="H172" s="25"/>
      <c r="I172" s="25"/>
      <c r="J172" s="25" t="s">
        <v>18</v>
      </c>
      <c r="K172" s="25" t="s">
        <v>39</v>
      </c>
      <c r="L172" s="25" t="s">
        <v>622</v>
      </c>
      <c r="M172" s="25">
        <v>9.6</v>
      </c>
      <c r="N172" s="25">
        <v>12</v>
      </c>
      <c r="O172" s="117"/>
      <c r="P172" s="117"/>
      <c r="Q172" s="117"/>
      <c r="R172" s="117"/>
    </row>
    <row r="173" spans="1:18">
      <c r="A173" s="118">
        <v>43194</v>
      </c>
      <c r="B173" s="124">
        <v>830</v>
      </c>
      <c r="C173" s="115"/>
      <c r="D173" s="115" t="s">
        <v>30</v>
      </c>
      <c r="E173" s="115" t="s">
        <v>621</v>
      </c>
      <c r="F173" s="115" t="s">
        <v>36</v>
      </c>
      <c r="G173" s="25" t="s">
        <v>626</v>
      </c>
      <c r="H173" s="25"/>
      <c r="I173" s="25"/>
      <c r="J173" s="25" t="s">
        <v>18</v>
      </c>
      <c r="K173" s="25" t="s">
        <v>457</v>
      </c>
      <c r="L173" s="25" t="s">
        <v>458</v>
      </c>
      <c r="M173" s="25">
        <v>9.6</v>
      </c>
      <c r="N173" s="25">
        <v>5</v>
      </c>
      <c r="O173" s="115">
        <v>7869</v>
      </c>
      <c r="P173" s="115">
        <v>7890</v>
      </c>
      <c r="Q173" s="115">
        <f>P173-O173</f>
        <v>21</v>
      </c>
      <c r="R173" s="115"/>
    </row>
    <row r="174" spans="1:18">
      <c r="A174" s="119"/>
      <c r="B174" s="125"/>
      <c r="C174" s="116"/>
      <c r="D174" s="116"/>
      <c r="E174" s="116"/>
      <c r="F174" s="116"/>
      <c r="G174" s="25" t="s">
        <v>627</v>
      </c>
      <c r="H174" s="25"/>
      <c r="I174" s="25"/>
      <c r="J174" s="25" t="s">
        <v>18</v>
      </c>
      <c r="K174" s="25" t="s">
        <v>457</v>
      </c>
      <c r="L174" s="25" t="s">
        <v>458</v>
      </c>
      <c r="M174" s="25">
        <v>9.6</v>
      </c>
      <c r="N174" s="25">
        <v>2</v>
      </c>
      <c r="O174" s="116"/>
      <c r="P174" s="116"/>
      <c r="Q174" s="116"/>
      <c r="R174" s="116"/>
    </row>
    <row r="175" spans="1:18">
      <c r="A175" s="119"/>
      <c r="B175" s="125"/>
      <c r="C175" s="116"/>
      <c r="D175" s="116"/>
      <c r="E175" s="116"/>
      <c r="F175" s="116"/>
      <c r="G175" s="25" t="s">
        <v>628</v>
      </c>
      <c r="H175" s="25"/>
      <c r="I175" s="25"/>
      <c r="J175" s="25" t="s">
        <v>18</v>
      </c>
      <c r="K175" s="25" t="s">
        <v>457</v>
      </c>
      <c r="L175" s="25" t="s">
        <v>458</v>
      </c>
      <c r="M175" s="25">
        <v>9.6</v>
      </c>
      <c r="N175" s="25">
        <v>1</v>
      </c>
      <c r="O175" s="116"/>
      <c r="P175" s="116"/>
      <c r="Q175" s="116"/>
      <c r="R175" s="116"/>
    </row>
    <row r="176" spans="1:18">
      <c r="A176" s="119"/>
      <c r="B176" s="126"/>
      <c r="C176" s="117"/>
      <c r="D176" s="117"/>
      <c r="E176" s="117"/>
      <c r="F176" s="117"/>
      <c r="G176" s="25" t="s">
        <v>629</v>
      </c>
      <c r="H176" s="25"/>
      <c r="I176" s="25"/>
      <c r="J176" s="25" t="s">
        <v>18</v>
      </c>
      <c r="K176" s="25" t="s">
        <v>457</v>
      </c>
      <c r="L176" s="25" t="s">
        <v>458</v>
      </c>
      <c r="M176" s="25">
        <v>9.6</v>
      </c>
      <c r="N176" s="25">
        <v>5</v>
      </c>
      <c r="O176" s="116"/>
      <c r="P176" s="116"/>
      <c r="Q176" s="116"/>
      <c r="R176" s="116"/>
    </row>
    <row r="177" spans="1:18">
      <c r="A177" s="119"/>
      <c r="B177" s="62">
        <v>1110</v>
      </c>
      <c r="C177" s="25" t="s">
        <v>467</v>
      </c>
      <c r="D177" s="25" t="s">
        <v>30</v>
      </c>
      <c r="E177" s="25" t="s">
        <v>630</v>
      </c>
      <c r="F177" s="25" t="s">
        <v>36</v>
      </c>
      <c r="G177" s="25" t="s">
        <v>617</v>
      </c>
      <c r="H177" s="25"/>
      <c r="I177" s="25"/>
      <c r="J177" s="25" t="s">
        <v>18</v>
      </c>
      <c r="K177" s="25" t="s">
        <v>457</v>
      </c>
      <c r="L177" s="25" t="s">
        <v>458</v>
      </c>
      <c r="M177" s="25">
        <v>9.6</v>
      </c>
      <c r="N177" s="25">
        <v>11</v>
      </c>
      <c r="O177" s="116"/>
      <c r="P177" s="116"/>
      <c r="Q177" s="116"/>
      <c r="R177" s="116"/>
    </row>
    <row r="178" spans="1:18">
      <c r="A178" s="119"/>
      <c r="B178" s="62">
        <v>1418</v>
      </c>
      <c r="C178" s="25" t="s">
        <v>467</v>
      </c>
      <c r="D178" s="25" t="s">
        <v>30</v>
      </c>
      <c r="E178" s="25" t="s">
        <v>630</v>
      </c>
      <c r="F178" s="25" t="s">
        <v>36</v>
      </c>
      <c r="G178" s="25" t="s">
        <v>617</v>
      </c>
      <c r="H178" s="25"/>
      <c r="I178" s="25"/>
      <c r="J178" s="25" t="s">
        <v>18</v>
      </c>
      <c r="K178" s="25" t="s">
        <v>457</v>
      </c>
      <c r="L178" s="25" t="s">
        <v>458</v>
      </c>
      <c r="M178" s="25">
        <v>9.6</v>
      </c>
      <c r="N178" s="25">
        <v>14</v>
      </c>
      <c r="O178" s="116"/>
      <c r="P178" s="116"/>
      <c r="Q178" s="116"/>
      <c r="R178" s="116"/>
    </row>
    <row r="179" spans="1:18">
      <c r="A179" s="119"/>
      <c r="B179" s="62">
        <v>1518</v>
      </c>
      <c r="C179" s="25" t="s">
        <v>467</v>
      </c>
      <c r="D179" s="25" t="s">
        <v>30</v>
      </c>
      <c r="E179" s="25" t="s">
        <v>630</v>
      </c>
      <c r="F179" s="25" t="s">
        <v>36</v>
      </c>
      <c r="G179" s="25" t="s">
        <v>617</v>
      </c>
      <c r="H179" s="25"/>
      <c r="I179" s="25"/>
      <c r="J179" s="25" t="s">
        <v>18</v>
      </c>
      <c r="K179" s="25" t="s">
        <v>457</v>
      </c>
      <c r="L179" s="25" t="s">
        <v>458</v>
      </c>
      <c r="M179" s="25">
        <v>9.6</v>
      </c>
      <c r="N179" s="25">
        <v>13</v>
      </c>
      <c r="O179" s="116"/>
      <c r="P179" s="116"/>
      <c r="Q179" s="116"/>
      <c r="R179" s="116"/>
    </row>
    <row r="180" spans="1:18">
      <c r="A180" s="119"/>
      <c r="B180" s="62">
        <v>1700</v>
      </c>
      <c r="C180" s="25" t="s">
        <v>467</v>
      </c>
      <c r="D180" s="25" t="s">
        <v>30</v>
      </c>
      <c r="E180" s="25" t="s">
        <v>630</v>
      </c>
      <c r="F180" s="25" t="s">
        <v>36</v>
      </c>
      <c r="G180" s="25" t="s">
        <v>617</v>
      </c>
      <c r="H180" s="25"/>
      <c r="I180" s="25"/>
      <c r="J180" s="25" t="s">
        <v>18</v>
      </c>
      <c r="K180" s="25" t="s">
        <v>457</v>
      </c>
      <c r="L180" s="25" t="s">
        <v>458</v>
      </c>
      <c r="M180" s="25">
        <v>9.6</v>
      </c>
      <c r="N180" s="25">
        <v>10</v>
      </c>
      <c r="O180" s="116"/>
      <c r="P180" s="116"/>
      <c r="Q180" s="116"/>
      <c r="R180" s="116"/>
    </row>
    <row r="181" spans="1:18">
      <c r="A181" s="119"/>
      <c r="B181" s="62">
        <v>2110</v>
      </c>
      <c r="C181" s="25" t="s">
        <v>467</v>
      </c>
      <c r="D181" s="25" t="s">
        <v>30</v>
      </c>
      <c r="E181" s="25" t="s">
        <v>630</v>
      </c>
      <c r="F181" s="25" t="s">
        <v>36</v>
      </c>
      <c r="G181" s="25" t="s">
        <v>617</v>
      </c>
      <c r="H181" s="25"/>
      <c r="I181" s="25"/>
      <c r="J181" s="25" t="s">
        <v>18</v>
      </c>
      <c r="K181" s="25" t="s">
        <v>457</v>
      </c>
      <c r="L181" s="25" t="s">
        <v>458</v>
      </c>
      <c r="M181" s="25">
        <v>9.6</v>
      </c>
      <c r="N181" s="25">
        <v>14</v>
      </c>
      <c r="O181" s="116"/>
      <c r="P181" s="116"/>
      <c r="Q181" s="116"/>
      <c r="R181" s="116"/>
    </row>
    <row r="182" spans="1:18">
      <c r="A182" s="120"/>
      <c r="B182" s="62">
        <v>2336</v>
      </c>
      <c r="C182" s="25" t="s">
        <v>467</v>
      </c>
      <c r="D182" s="25" t="s">
        <v>30</v>
      </c>
      <c r="E182" s="25" t="s">
        <v>630</v>
      </c>
      <c r="F182" s="25" t="s">
        <v>36</v>
      </c>
      <c r="G182" s="25" t="s">
        <v>617</v>
      </c>
      <c r="H182" s="25"/>
      <c r="I182" s="25"/>
      <c r="J182" s="25" t="s">
        <v>18</v>
      </c>
      <c r="K182" s="25" t="s">
        <v>457</v>
      </c>
      <c r="L182" s="25" t="s">
        <v>458</v>
      </c>
      <c r="M182" s="25">
        <v>9.6</v>
      </c>
      <c r="N182" s="25">
        <v>14</v>
      </c>
      <c r="O182" s="117"/>
      <c r="P182" s="117"/>
      <c r="Q182" s="117"/>
      <c r="R182" s="117"/>
    </row>
    <row r="183" spans="1:18">
      <c r="A183" s="118">
        <v>43194</v>
      </c>
      <c r="B183" s="124">
        <v>820</v>
      </c>
      <c r="C183" s="115"/>
      <c r="D183" s="115" t="s">
        <v>30</v>
      </c>
      <c r="E183" s="115" t="s">
        <v>634</v>
      </c>
      <c r="F183" s="115" t="s">
        <v>32</v>
      </c>
      <c r="G183" s="25" t="s">
        <v>635</v>
      </c>
      <c r="H183" s="25"/>
      <c r="I183" s="25"/>
      <c r="J183" s="25" t="s">
        <v>18</v>
      </c>
      <c r="K183" s="25" t="s">
        <v>465</v>
      </c>
      <c r="L183" s="25" t="s">
        <v>466</v>
      </c>
      <c r="M183" s="25">
        <v>9.6</v>
      </c>
      <c r="N183" s="115">
        <v>10</v>
      </c>
      <c r="O183" s="115">
        <v>5596</v>
      </c>
      <c r="P183" s="115">
        <v>5632</v>
      </c>
      <c r="Q183" s="115">
        <f>P183-O183</f>
        <v>36</v>
      </c>
      <c r="R183" s="115"/>
    </row>
    <row r="184" spans="1:18">
      <c r="A184" s="119"/>
      <c r="B184" s="125"/>
      <c r="C184" s="116"/>
      <c r="D184" s="116"/>
      <c r="E184" s="116"/>
      <c r="F184" s="116"/>
      <c r="G184" s="25" t="s">
        <v>636</v>
      </c>
      <c r="H184" s="25"/>
      <c r="I184" s="25"/>
      <c r="J184" s="25" t="s">
        <v>18</v>
      </c>
      <c r="K184" s="25" t="s">
        <v>465</v>
      </c>
      <c r="L184" s="25" t="s">
        <v>466</v>
      </c>
      <c r="M184" s="25">
        <v>9.6</v>
      </c>
      <c r="N184" s="116"/>
      <c r="O184" s="116"/>
      <c r="P184" s="116"/>
      <c r="Q184" s="116"/>
      <c r="R184" s="116"/>
    </row>
    <row r="185" spans="1:18">
      <c r="A185" s="119"/>
      <c r="B185" s="126"/>
      <c r="C185" s="117"/>
      <c r="D185" s="117"/>
      <c r="E185" s="117"/>
      <c r="F185" s="117"/>
      <c r="G185" s="25" t="s">
        <v>637</v>
      </c>
      <c r="H185" s="25"/>
      <c r="I185" s="25"/>
      <c r="J185" s="25" t="s">
        <v>18</v>
      </c>
      <c r="K185" s="25" t="s">
        <v>465</v>
      </c>
      <c r="L185" s="25" t="s">
        <v>466</v>
      </c>
      <c r="M185" s="25">
        <v>9.6</v>
      </c>
      <c r="N185" s="117"/>
      <c r="O185" s="116"/>
      <c r="P185" s="116"/>
      <c r="Q185" s="116"/>
      <c r="R185" s="116"/>
    </row>
    <row r="186" spans="1:18">
      <c r="A186" s="119"/>
      <c r="B186" s="62">
        <v>910</v>
      </c>
      <c r="C186" s="25" t="s">
        <v>40</v>
      </c>
      <c r="D186" s="25" t="s">
        <v>32</v>
      </c>
      <c r="E186" s="25" t="s">
        <v>637</v>
      </c>
      <c r="F186" s="25" t="s">
        <v>36</v>
      </c>
      <c r="G186" s="25" t="s">
        <v>617</v>
      </c>
      <c r="H186" s="25"/>
      <c r="I186" s="25"/>
      <c r="J186" s="25" t="s">
        <v>18</v>
      </c>
      <c r="K186" s="25" t="s">
        <v>465</v>
      </c>
      <c r="L186" s="25" t="s">
        <v>466</v>
      </c>
      <c r="M186" s="25">
        <v>9.6</v>
      </c>
      <c r="N186" s="25">
        <v>5</v>
      </c>
      <c r="O186" s="116"/>
      <c r="P186" s="116"/>
      <c r="Q186" s="116"/>
      <c r="R186" s="116"/>
    </row>
    <row r="187" spans="1:18">
      <c r="A187" s="119"/>
      <c r="B187" s="62">
        <v>1055</v>
      </c>
      <c r="C187" s="25" t="s">
        <v>40</v>
      </c>
      <c r="D187" s="25" t="s">
        <v>32</v>
      </c>
      <c r="E187" s="25" t="s">
        <v>637</v>
      </c>
      <c r="F187" s="25" t="s">
        <v>36</v>
      </c>
      <c r="G187" s="25" t="s">
        <v>617</v>
      </c>
      <c r="H187" s="25"/>
      <c r="I187" s="25"/>
      <c r="J187" s="25" t="s">
        <v>18</v>
      </c>
      <c r="K187" s="25" t="s">
        <v>465</v>
      </c>
      <c r="L187" s="25" t="s">
        <v>466</v>
      </c>
      <c r="M187" s="25">
        <v>9.6</v>
      </c>
      <c r="N187" s="25">
        <v>6</v>
      </c>
      <c r="O187" s="116"/>
      <c r="P187" s="116"/>
      <c r="Q187" s="116"/>
      <c r="R187" s="116"/>
    </row>
    <row r="188" spans="1:18">
      <c r="A188" s="119"/>
      <c r="B188" s="62">
        <v>1205</v>
      </c>
      <c r="C188" s="25" t="s">
        <v>40</v>
      </c>
      <c r="D188" s="25" t="s">
        <v>32</v>
      </c>
      <c r="E188" s="25" t="s">
        <v>637</v>
      </c>
      <c r="F188" s="25" t="s">
        <v>36</v>
      </c>
      <c r="G188" s="25" t="s">
        <v>617</v>
      </c>
      <c r="H188" s="25"/>
      <c r="I188" s="25"/>
      <c r="J188" s="25" t="s">
        <v>18</v>
      </c>
      <c r="K188" s="25" t="s">
        <v>465</v>
      </c>
      <c r="L188" s="25" t="s">
        <v>466</v>
      </c>
      <c r="M188" s="25">
        <v>9.6</v>
      </c>
      <c r="N188" s="25">
        <v>5</v>
      </c>
      <c r="O188" s="116"/>
      <c r="P188" s="116"/>
      <c r="Q188" s="116"/>
      <c r="R188" s="116"/>
    </row>
    <row r="189" spans="1:18">
      <c r="A189" s="119"/>
      <c r="B189" s="62">
        <v>1510</v>
      </c>
      <c r="C189" s="25" t="s">
        <v>40</v>
      </c>
      <c r="D189" s="25" t="s">
        <v>32</v>
      </c>
      <c r="E189" s="25" t="s">
        <v>637</v>
      </c>
      <c r="F189" s="25" t="s">
        <v>36</v>
      </c>
      <c r="G189" s="25" t="s">
        <v>617</v>
      </c>
      <c r="H189" s="25"/>
      <c r="I189" s="25"/>
      <c r="J189" s="25" t="s">
        <v>18</v>
      </c>
      <c r="K189" s="25" t="s">
        <v>465</v>
      </c>
      <c r="L189" s="25" t="s">
        <v>466</v>
      </c>
      <c r="M189" s="25">
        <v>9.6</v>
      </c>
      <c r="N189" s="25">
        <v>6</v>
      </c>
      <c r="O189" s="116"/>
      <c r="P189" s="116"/>
      <c r="Q189" s="116"/>
      <c r="R189" s="116"/>
    </row>
    <row r="190" spans="1:18">
      <c r="A190" s="119"/>
      <c r="B190" s="62">
        <v>1610</v>
      </c>
      <c r="C190" s="25" t="s">
        <v>40</v>
      </c>
      <c r="D190" s="25" t="s">
        <v>32</v>
      </c>
      <c r="E190" s="25" t="s">
        <v>637</v>
      </c>
      <c r="F190" s="25" t="s">
        <v>36</v>
      </c>
      <c r="G190" s="25" t="s">
        <v>617</v>
      </c>
      <c r="H190" s="25"/>
      <c r="I190" s="25"/>
      <c r="J190" s="25" t="s">
        <v>18</v>
      </c>
      <c r="K190" s="25" t="s">
        <v>465</v>
      </c>
      <c r="L190" s="25" t="s">
        <v>466</v>
      </c>
      <c r="M190" s="25">
        <v>9.6</v>
      </c>
      <c r="N190" s="25">
        <v>4</v>
      </c>
      <c r="O190" s="116"/>
      <c r="P190" s="116"/>
      <c r="Q190" s="116"/>
      <c r="R190" s="116"/>
    </row>
    <row r="191" spans="1:18">
      <c r="A191" s="119"/>
      <c r="B191" s="62">
        <v>1705</v>
      </c>
      <c r="C191" s="25" t="s">
        <v>40</v>
      </c>
      <c r="D191" s="25" t="s">
        <v>32</v>
      </c>
      <c r="E191" s="25" t="s">
        <v>637</v>
      </c>
      <c r="F191" s="25" t="s">
        <v>36</v>
      </c>
      <c r="G191" s="25" t="s">
        <v>617</v>
      </c>
      <c r="H191" s="25"/>
      <c r="I191" s="25"/>
      <c r="J191" s="25" t="s">
        <v>18</v>
      </c>
      <c r="K191" s="25" t="s">
        <v>465</v>
      </c>
      <c r="L191" s="25" t="s">
        <v>466</v>
      </c>
      <c r="M191" s="25">
        <v>9.6</v>
      </c>
      <c r="N191" s="25">
        <v>4</v>
      </c>
      <c r="O191" s="116"/>
      <c r="P191" s="116"/>
      <c r="Q191" s="116"/>
      <c r="R191" s="116"/>
    </row>
    <row r="192" spans="1:18">
      <c r="A192" s="119"/>
      <c r="B192" s="62">
        <v>2105</v>
      </c>
      <c r="C192" s="25" t="s">
        <v>40</v>
      </c>
      <c r="D192" s="25" t="s">
        <v>32</v>
      </c>
      <c r="E192" s="25" t="s">
        <v>637</v>
      </c>
      <c r="F192" s="25" t="s">
        <v>36</v>
      </c>
      <c r="G192" s="25" t="s">
        <v>617</v>
      </c>
      <c r="H192" s="25"/>
      <c r="I192" s="25"/>
      <c r="J192" s="25" t="s">
        <v>18</v>
      </c>
      <c r="K192" s="25" t="s">
        <v>465</v>
      </c>
      <c r="L192" s="25" t="s">
        <v>466</v>
      </c>
      <c r="M192" s="25">
        <v>9.6</v>
      </c>
      <c r="N192" s="25">
        <v>6</v>
      </c>
      <c r="O192" s="116"/>
      <c r="P192" s="116"/>
      <c r="Q192" s="116"/>
      <c r="R192" s="116"/>
    </row>
    <row r="193" spans="1:18">
      <c r="A193" s="119"/>
      <c r="B193" s="62">
        <v>2210</v>
      </c>
      <c r="C193" s="25" t="s">
        <v>40</v>
      </c>
      <c r="D193" s="25" t="s">
        <v>32</v>
      </c>
      <c r="E193" s="25" t="s">
        <v>637</v>
      </c>
      <c r="F193" s="25" t="s">
        <v>36</v>
      </c>
      <c r="G193" s="25" t="s">
        <v>617</v>
      </c>
      <c r="H193" s="25"/>
      <c r="I193" s="25"/>
      <c r="J193" s="25" t="s">
        <v>18</v>
      </c>
      <c r="K193" s="25" t="s">
        <v>465</v>
      </c>
      <c r="L193" s="25" t="s">
        <v>466</v>
      </c>
      <c r="M193" s="25">
        <v>9.6</v>
      </c>
      <c r="N193" s="25">
        <v>5</v>
      </c>
      <c r="O193" s="116"/>
      <c r="P193" s="116"/>
      <c r="Q193" s="116"/>
      <c r="R193" s="116"/>
    </row>
    <row r="194" spans="1:18">
      <c r="A194" s="119"/>
      <c r="B194" s="62">
        <v>2258</v>
      </c>
      <c r="C194" s="115" t="s">
        <v>638</v>
      </c>
      <c r="D194" s="25" t="s">
        <v>32</v>
      </c>
      <c r="E194" s="25" t="s">
        <v>637</v>
      </c>
      <c r="F194" s="25" t="s">
        <v>36</v>
      </c>
      <c r="G194" s="25" t="s">
        <v>617</v>
      </c>
      <c r="H194" s="25"/>
      <c r="I194" s="25"/>
      <c r="J194" s="25" t="s">
        <v>18</v>
      </c>
      <c r="K194" s="25" t="s">
        <v>465</v>
      </c>
      <c r="L194" s="25" t="s">
        <v>466</v>
      </c>
      <c r="M194" s="25">
        <v>9.6</v>
      </c>
      <c r="N194" s="25">
        <v>2</v>
      </c>
      <c r="O194" s="116"/>
      <c r="P194" s="116"/>
      <c r="Q194" s="116"/>
      <c r="R194" s="116"/>
    </row>
    <row r="195" spans="1:18">
      <c r="A195" s="120"/>
      <c r="B195" s="62">
        <v>2350</v>
      </c>
      <c r="C195" s="117"/>
      <c r="D195" s="25" t="s">
        <v>32</v>
      </c>
      <c r="E195" s="25" t="s">
        <v>637</v>
      </c>
      <c r="F195" s="25" t="s">
        <v>36</v>
      </c>
      <c r="G195" s="25" t="s">
        <v>617</v>
      </c>
      <c r="H195" s="25"/>
      <c r="I195" s="25"/>
      <c r="J195" s="25" t="s">
        <v>18</v>
      </c>
      <c r="K195" s="25" t="s">
        <v>465</v>
      </c>
      <c r="L195" s="25" t="s">
        <v>466</v>
      </c>
      <c r="M195" s="25">
        <v>9.6</v>
      </c>
      <c r="N195" s="25">
        <v>5</v>
      </c>
      <c r="O195" s="117"/>
      <c r="P195" s="117"/>
      <c r="Q195" s="117"/>
      <c r="R195" s="117"/>
    </row>
    <row r="196" spans="1:18">
      <c r="A196" s="118">
        <v>43194</v>
      </c>
      <c r="B196" s="62">
        <v>845</v>
      </c>
      <c r="C196" s="25"/>
      <c r="D196" s="25" t="s">
        <v>36</v>
      </c>
      <c r="E196" s="25" t="s">
        <v>617</v>
      </c>
      <c r="F196" s="25" t="s">
        <v>30</v>
      </c>
      <c r="G196" s="25" t="s">
        <v>630</v>
      </c>
      <c r="H196" s="25"/>
      <c r="I196" s="25"/>
      <c r="J196" s="25" t="s">
        <v>18</v>
      </c>
      <c r="K196" s="25" t="s">
        <v>473</v>
      </c>
      <c r="L196" s="25" t="s">
        <v>474</v>
      </c>
      <c r="M196" s="25">
        <v>9.6</v>
      </c>
      <c r="N196" s="25">
        <v>14</v>
      </c>
      <c r="O196" s="115">
        <v>7036</v>
      </c>
      <c r="P196" s="115">
        <v>7057</v>
      </c>
      <c r="Q196" s="115">
        <f>P196-O196</f>
        <v>21</v>
      </c>
      <c r="R196" s="115"/>
    </row>
    <row r="197" spans="1:18">
      <c r="A197" s="119"/>
      <c r="B197" s="62">
        <v>1032</v>
      </c>
      <c r="C197" s="25" t="s">
        <v>467</v>
      </c>
      <c r="D197" s="25" t="s">
        <v>30</v>
      </c>
      <c r="E197" s="25" t="s">
        <v>630</v>
      </c>
      <c r="F197" s="25" t="s">
        <v>36</v>
      </c>
      <c r="G197" s="25" t="s">
        <v>617</v>
      </c>
      <c r="H197" s="25"/>
      <c r="I197" s="25"/>
      <c r="J197" s="25" t="s">
        <v>18</v>
      </c>
      <c r="K197" s="25" t="s">
        <v>473</v>
      </c>
      <c r="L197" s="25" t="s">
        <v>474</v>
      </c>
      <c r="M197" s="25">
        <v>9.6</v>
      </c>
      <c r="N197" s="25">
        <v>14</v>
      </c>
      <c r="O197" s="116"/>
      <c r="P197" s="116"/>
      <c r="Q197" s="116"/>
      <c r="R197" s="116"/>
    </row>
    <row r="198" spans="1:18">
      <c r="A198" s="119"/>
      <c r="B198" s="62">
        <v>1156</v>
      </c>
      <c r="C198" s="25" t="s">
        <v>467</v>
      </c>
      <c r="D198" s="25" t="s">
        <v>30</v>
      </c>
      <c r="E198" s="25" t="s">
        <v>630</v>
      </c>
      <c r="F198" s="25" t="s">
        <v>36</v>
      </c>
      <c r="G198" s="25" t="s">
        <v>617</v>
      </c>
      <c r="H198" s="25"/>
      <c r="I198" s="25"/>
      <c r="J198" s="25" t="s">
        <v>18</v>
      </c>
      <c r="K198" s="25" t="s">
        <v>473</v>
      </c>
      <c r="L198" s="25" t="s">
        <v>474</v>
      </c>
      <c r="M198" s="25">
        <v>9.6</v>
      </c>
      <c r="N198" s="25">
        <v>13</v>
      </c>
      <c r="O198" s="116"/>
      <c r="P198" s="116"/>
      <c r="Q198" s="116"/>
      <c r="R198" s="116"/>
    </row>
    <row r="199" spans="1:18">
      <c r="A199" s="119"/>
      <c r="B199" s="62">
        <v>1510</v>
      </c>
      <c r="C199" s="25" t="s">
        <v>467</v>
      </c>
      <c r="D199" s="25" t="s">
        <v>30</v>
      </c>
      <c r="E199" s="25" t="s">
        <v>630</v>
      </c>
      <c r="F199" s="25" t="s">
        <v>36</v>
      </c>
      <c r="G199" s="25" t="s">
        <v>617</v>
      </c>
      <c r="H199" s="25"/>
      <c r="I199" s="25"/>
      <c r="J199" s="25" t="s">
        <v>18</v>
      </c>
      <c r="K199" s="25" t="s">
        <v>473</v>
      </c>
      <c r="L199" s="25" t="s">
        <v>474</v>
      </c>
      <c r="M199" s="25">
        <v>9.6</v>
      </c>
      <c r="N199" s="25">
        <v>12</v>
      </c>
      <c r="O199" s="116"/>
      <c r="P199" s="116"/>
      <c r="Q199" s="116"/>
      <c r="R199" s="116"/>
    </row>
    <row r="200" spans="1:18">
      <c r="A200" s="119"/>
      <c r="B200" s="62">
        <v>1612</v>
      </c>
      <c r="C200" s="25" t="s">
        <v>467</v>
      </c>
      <c r="D200" s="25" t="s">
        <v>30</v>
      </c>
      <c r="E200" s="25" t="s">
        <v>630</v>
      </c>
      <c r="F200" s="25" t="s">
        <v>36</v>
      </c>
      <c r="G200" s="25" t="s">
        <v>617</v>
      </c>
      <c r="H200" s="25"/>
      <c r="I200" s="25"/>
      <c r="J200" s="25" t="s">
        <v>18</v>
      </c>
      <c r="K200" s="25" t="s">
        <v>473</v>
      </c>
      <c r="L200" s="25" t="s">
        <v>474</v>
      </c>
      <c r="M200" s="25">
        <v>9.6</v>
      </c>
      <c r="N200" s="25">
        <v>11</v>
      </c>
      <c r="O200" s="116"/>
      <c r="P200" s="116"/>
      <c r="Q200" s="116"/>
      <c r="R200" s="116"/>
    </row>
    <row r="201" spans="1:18">
      <c r="A201" s="119"/>
      <c r="B201" s="62">
        <v>2000</v>
      </c>
      <c r="C201" s="25" t="s">
        <v>467</v>
      </c>
      <c r="D201" s="25" t="s">
        <v>30</v>
      </c>
      <c r="E201" s="25" t="s">
        <v>630</v>
      </c>
      <c r="F201" s="25" t="s">
        <v>30</v>
      </c>
      <c r="G201" s="25" t="s">
        <v>633</v>
      </c>
      <c r="H201" s="25"/>
      <c r="I201" s="25"/>
      <c r="J201" s="25" t="s">
        <v>18</v>
      </c>
      <c r="K201" s="25" t="s">
        <v>473</v>
      </c>
      <c r="L201" s="25" t="s">
        <v>474</v>
      </c>
      <c r="M201" s="25">
        <v>9.6</v>
      </c>
      <c r="N201" s="25">
        <v>14</v>
      </c>
      <c r="O201" s="116"/>
      <c r="P201" s="116"/>
      <c r="Q201" s="116"/>
      <c r="R201" s="116"/>
    </row>
    <row r="202" spans="1:18">
      <c r="A202" s="119"/>
      <c r="B202" s="62">
        <v>2245</v>
      </c>
      <c r="C202" s="25"/>
      <c r="D202" s="25" t="s">
        <v>30</v>
      </c>
      <c r="E202" s="25" t="s">
        <v>630</v>
      </c>
      <c r="F202" s="115" t="s">
        <v>36</v>
      </c>
      <c r="G202" s="115" t="s">
        <v>617</v>
      </c>
      <c r="H202" s="25"/>
      <c r="I202" s="25"/>
      <c r="J202" s="25" t="s">
        <v>18</v>
      </c>
      <c r="K202" s="25" t="s">
        <v>473</v>
      </c>
      <c r="L202" s="25" t="s">
        <v>474</v>
      </c>
      <c r="M202" s="25">
        <v>9.6</v>
      </c>
      <c r="N202" s="25">
        <v>6</v>
      </c>
      <c r="O202" s="116"/>
      <c r="P202" s="116"/>
      <c r="Q202" s="116"/>
      <c r="R202" s="116"/>
    </row>
    <row r="203" spans="1:18">
      <c r="A203" s="120"/>
      <c r="B203" s="62">
        <v>2255</v>
      </c>
      <c r="C203" s="25"/>
      <c r="D203" s="25" t="s">
        <v>30</v>
      </c>
      <c r="E203" s="25" t="s">
        <v>641</v>
      </c>
      <c r="F203" s="117"/>
      <c r="G203" s="117"/>
      <c r="H203" s="25"/>
      <c r="I203" s="25"/>
      <c r="J203" s="25" t="s">
        <v>18</v>
      </c>
      <c r="K203" s="25" t="s">
        <v>473</v>
      </c>
      <c r="L203" s="25" t="s">
        <v>474</v>
      </c>
      <c r="M203" s="25">
        <v>9.6</v>
      </c>
      <c r="N203" s="25">
        <v>3</v>
      </c>
      <c r="O203" s="117"/>
      <c r="P203" s="117"/>
      <c r="Q203" s="117"/>
      <c r="R203" s="117"/>
    </row>
    <row r="204" spans="1:18" ht="16.5">
      <c r="A204" s="118">
        <v>43194</v>
      </c>
      <c r="B204" s="62">
        <v>840</v>
      </c>
      <c r="C204" s="25"/>
      <c r="D204" s="25" t="s">
        <v>30</v>
      </c>
      <c r="E204" s="25" t="s">
        <v>633</v>
      </c>
      <c r="F204" s="25" t="s">
        <v>32</v>
      </c>
      <c r="G204" s="67" t="s">
        <v>644</v>
      </c>
      <c r="H204" s="25"/>
      <c r="I204" s="25"/>
      <c r="J204" s="25" t="s">
        <v>18</v>
      </c>
      <c r="K204" s="25" t="s">
        <v>483</v>
      </c>
      <c r="L204" s="25" t="s">
        <v>484</v>
      </c>
      <c r="M204" s="25">
        <v>9.6</v>
      </c>
      <c r="N204" s="25">
        <v>8</v>
      </c>
      <c r="O204" s="115">
        <v>5528</v>
      </c>
      <c r="P204" s="115">
        <v>5582</v>
      </c>
      <c r="Q204" s="115">
        <f>P204-O204</f>
        <v>54</v>
      </c>
      <c r="R204" s="115"/>
    </row>
    <row r="205" spans="1:18" ht="16.5">
      <c r="A205" s="119"/>
      <c r="B205" s="62">
        <v>910</v>
      </c>
      <c r="C205" s="25"/>
      <c r="D205" s="25" t="s">
        <v>32</v>
      </c>
      <c r="E205" s="67" t="s">
        <v>644</v>
      </c>
      <c r="F205" s="25" t="s">
        <v>30</v>
      </c>
      <c r="G205" s="25" t="s">
        <v>633</v>
      </c>
      <c r="H205" s="25"/>
      <c r="I205" s="25"/>
      <c r="J205" s="25" t="s">
        <v>18</v>
      </c>
      <c r="K205" s="25" t="s">
        <v>483</v>
      </c>
      <c r="L205" s="25" t="s">
        <v>484</v>
      </c>
      <c r="M205" s="25">
        <v>9.6</v>
      </c>
      <c r="N205" s="25">
        <v>4</v>
      </c>
      <c r="O205" s="116"/>
      <c r="P205" s="116"/>
      <c r="Q205" s="116"/>
      <c r="R205" s="116"/>
    </row>
    <row r="206" spans="1:18">
      <c r="A206" s="119"/>
      <c r="B206" s="124">
        <v>1400</v>
      </c>
      <c r="C206" s="115"/>
      <c r="D206" s="115" t="s">
        <v>30</v>
      </c>
      <c r="E206" s="115" t="s">
        <v>633</v>
      </c>
      <c r="F206" s="115" t="s">
        <v>36</v>
      </c>
      <c r="G206" s="60" t="s">
        <v>646</v>
      </c>
      <c r="H206" s="25"/>
      <c r="I206" s="25"/>
      <c r="J206" s="25" t="s">
        <v>18</v>
      </c>
      <c r="K206" s="25" t="s">
        <v>483</v>
      </c>
      <c r="L206" s="25" t="s">
        <v>484</v>
      </c>
      <c r="M206" s="25">
        <v>9.6</v>
      </c>
      <c r="N206" s="115">
        <v>10</v>
      </c>
      <c r="O206" s="116"/>
      <c r="P206" s="116"/>
      <c r="Q206" s="116"/>
      <c r="R206" s="116"/>
    </row>
    <row r="207" spans="1:18">
      <c r="A207" s="119"/>
      <c r="B207" s="125"/>
      <c r="C207" s="116"/>
      <c r="D207" s="116"/>
      <c r="E207" s="116"/>
      <c r="F207" s="117"/>
      <c r="G207" s="25" t="s">
        <v>645</v>
      </c>
      <c r="H207" s="25"/>
      <c r="I207" s="25"/>
      <c r="J207" s="25" t="s">
        <v>18</v>
      </c>
      <c r="K207" s="25" t="s">
        <v>483</v>
      </c>
      <c r="L207" s="25" t="s">
        <v>484</v>
      </c>
      <c r="M207" s="25">
        <v>9.6</v>
      </c>
      <c r="N207" s="116"/>
      <c r="O207" s="116"/>
      <c r="P207" s="116"/>
      <c r="Q207" s="116"/>
      <c r="R207" s="116"/>
    </row>
    <row r="208" spans="1:18" ht="16.5">
      <c r="A208" s="119"/>
      <c r="B208" s="126"/>
      <c r="C208" s="117"/>
      <c r="D208" s="117"/>
      <c r="E208" s="117"/>
      <c r="F208" s="25" t="s">
        <v>32</v>
      </c>
      <c r="G208" s="67" t="s">
        <v>644</v>
      </c>
      <c r="H208" s="25"/>
      <c r="I208" s="25"/>
      <c r="J208" s="25" t="s">
        <v>18</v>
      </c>
      <c r="K208" s="25" t="s">
        <v>483</v>
      </c>
      <c r="L208" s="25" t="s">
        <v>484</v>
      </c>
      <c r="M208" s="25">
        <v>9.6</v>
      </c>
      <c r="N208" s="117"/>
      <c r="O208" s="116"/>
      <c r="P208" s="116"/>
      <c r="Q208" s="116"/>
      <c r="R208" s="116"/>
    </row>
    <row r="209" spans="1:18" ht="16.5">
      <c r="A209" s="119"/>
      <c r="B209" s="62">
        <v>1515</v>
      </c>
      <c r="C209" s="25"/>
      <c r="D209" s="25" t="s">
        <v>32</v>
      </c>
      <c r="E209" s="67" t="s">
        <v>644</v>
      </c>
      <c r="F209" s="25" t="s">
        <v>30</v>
      </c>
      <c r="G209" s="25" t="s">
        <v>633</v>
      </c>
      <c r="H209" s="25"/>
      <c r="I209" s="25"/>
      <c r="J209" s="25" t="s">
        <v>18</v>
      </c>
      <c r="K209" s="25" t="s">
        <v>483</v>
      </c>
      <c r="L209" s="25" t="s">
        <v>484</v>
      </c>
      <c r="M209" s="25">
        <v>9.6</v>
      </c>
      <c r="N209" s="25">
        <v>12</v>
      </c>
      <c r="O209" s="116"/>
      <c r="P209" s="116"/>
      <c r="Q209" s="116"/>
      <c r="R209" s="116"/>
    </row>
    <row r="210" spans="1:18">
      <c r="A210" s="119"/>
      <c r="B210" s="62">
        <v>1655</v>
      </c>
      <c r="C210" s="25" t="s">
        <v>460</v>
      </c>
      <c r="D210" s="25" t="s">
        <v>454</v>
      </c>
      <c r="E210" s="25" t="s">
        <v>618</v>
      </c>
      <c r="F210" s="25" t="s">
        <v>36</v>
      </c>
      <c r="G210" s="25" t="s">
        <v>617</v>
      </c>
      <c r="H210" s="25"/>
      <c r="I210" s="25"/>
      <c r="J210" s="25" t="s">
        <v>18</v>
      </c>
      <c r="K210" s="25" t="s">
        <v>483</v>
      </c>
      <c r="L210" s="25" t="s">
        <v>484</v>
      </c>
      <c r="M210" s="25">
        <v>9.6</v>
      </c>
      <c r="N210" s="25">
        <v>14</v>
      </c>
      <c r="O210" s="116"/>
      <c r="P210" s="116"/>
      <c r="Q210" s="116"/>
      <c r="R210" s="116"/>
    </row>
    <row r="211" spans="1:18">
      <c r="A211" s="119"/>
      <c r="B211" s="62">
        <v>2200</v>
      </c>
      <c r="C211" s="25" t="s">
        <v>467</v>
      </c>
      <c r="D211" s="25" t="s">
        <v>30</v>
      </c>
      <c r="E211" s="25" t="s">
        <v>630</v>
      </c>
      <c r="F211" s="25" t="s">
        <v>36</v>
      </c>
      <c r="G211" s="25" t="s">
        <v>617</v>
      </c>
      <c r="H211" s="25"/>
      <c r="I211" s="25"/>
      <c r="J211" s="25" t="s">
        <v>18</v>
      </c>
      <c r="K211" s="25" t="s">
        <v>483</v>
      </c>
      <c r="L211" s="25" t="s">
        <v>484</v>
      </c>
      <c r="M211" s="25">
        <v>9.6</v>
      </c>
      <c r="N211" s="25">
        <v>9</v>
      </c>
      <c r="O211" s="116"/>
      <c r="P211" s="116"/>
      <c r="Q211" s="116"/>
      <c r="R211" s="116"/>
    </row>
    <row r="212" spans="1:18">
      <c r="A212" s="120"/>
      <c r="B212" s="62">
        <v>2345</v>
      </c>
      <c r="C212" s="25" t="s">
        <v>460</v>
      </c>
      <c r="D212" s="25" t="s">
        <v>454</v>
      </c>
      <c r="E212" s="25" t="s">
        <v>618</v>
      </c>
      <c r="F212" s="25" t="s">
        <v>36</v>
      </c>
      <c r="G212" s="25" t="s">
        <v>617</v>
      </c>
      <c r="H212" s="25"/>
      <c r="I212" s="25"/>
      <c r="J212" s="25" t="s">
        <v>18</v>
      </c>
      <c r="K212" s="25" t="s">
        <v>483</v>
      </c>
      <c r="L212" s="25" t="s">
        <v>484</v>
      </c>
      <c r="M212" s="25">
        <v>9.6</v>
      </c>
      <c r="N212" s="25">
        <v>10</v>
      </c>
      <c r="O212" s="117"/>
      <c r="P212" s="117"/>
      <c r="Q212" s="117"/>
      <c r="R212" s="117"/>
    </row>
    <row r="213" spans="1:18" s="58" customFormat="1">
      <c r="A213" s="118">
        <v>43195</v>
      </c>
      <c r="B213" s="124">
        <v>900</v>
      </c>
      <c r="C213" s="115"/>
      <c r="D213" s="115" t="s">
        <v>30</v>
      </c>
      <c r="E213" s="115" t="s">
        <v>634</v>
      </c>
      <c r="F213" s="115" t="s">
        <v>30</v>
      </c>
      <c r="G213" s="25" t="s">
        <v>630</v>
      </c>
      <c r="H213" s="25"/>
      <c r="I213" s="25"/>
      <c r="J213" s="25" t="s">
        <v>652</v>
      </c>
      <c r="K213" s="25" t="s">
        <v>39</v>
      </c>
      <c r="L213" s="25" t="s">
        <v>622</v>
      </c>
      <c r="M213" s="25">
        <v>9.6</v>
      </c>
      <c r="N213" s="25">
        <v>3</v>
      </c>
      <c r="O213" s="115">
        <v>7958</v>
      </c>
      <c r="P213" s="115">
        <v>7973</v>
      </c>
      <c r="Q213" s="115">
        <f>P213-O213</f>
        <v>15</v>
      </c>
      <c r="R213" s="115"/>
    </row>
    <row r="214" spans="1:18" s="58" customFormat="1">
      <c r="A214" s="119"/>
      <c r="B214" s="125"/>
      <c r="C214" s="116"/>
      <c r="D214" s="116"/>
      <c r="E214" s="116"/>
      <c r="F214" s="116"/>
      <c r="G214" s="25" t="s">
        <v>649</v>
      </c>
      <c r="H214" s="25"/>
      <c r="I214" s="25"/>
      <c r="J214" s="25" t="s">
        <v>652</v>
      </c>
      <c r="K214" s="25" t="s">
        <v>39</v>
      </c>
      <c r="L214" s="25" t="s">
        <v>622</v>
      </c>
      <c r="M214" s="25">
        <v>9.6</v>
      </c>
      <c r="N214" s="25">
        <v>4</v>
      </c>
      <c r="O214" s="116"/>
      <c r="P214" s="116"/>
      <c r="Q214" s="116"/>
      <c r="R214" s="116"/>
    </row>
    <row r="215" spans="1:18" s="58" customFormat="1">
      <c r="A215" s="119"/>
      <c r="B215" s="126"/>
      <c r="C215" s="117"/>
      <c r="D215" s="117"/>
      <c r="E215" s="117"/>
      <c r="F215" s="117"/>
      <c r="G215" s="25" t="s">
        <v>630</v>
      </c>
      <c r="H215" s="25"/>
      <c r="I215" s="25"/>
      <c r="J215" s="25" t="s">
        <v>652</v>
      </c>
      <c r="K215" s="25" t="s">
        <v>39</v>
      </c>
      <c r="L215" s="25" t="s">
        <v>622</v>
      </c>
      <c r="M215" s="25">
        <v>9.6</v>
      </c>
      <c r="N215" s="25">
        <v>3</v>
      </c>
      <c r="O215" s="116"/>
      <c r="P215" s="116"/>
      <c r="Q215" s="116"/>
      <c r="R215" s="116"/>
    </row>
    <row r="216" spans="1:18" s="58" customFormat="1">
      <c r="A216" s="119"/>
      <c r="B216" s="62">
        <v>1000</v>
      </c>
      <c r="C216" s="25"/>
      <c r="D216" s="25" t="s">
        <v>30</v>
      </c>
      <c r="E216" s="25" t="s">
        <v>634</v>
      </c>
      <c r="F216" s="25" t="s">
        <v>32</v>
      </c>
      <c r="G216" s="25" t="s">
        <v>650</v>
      </c>
      <c r="H216" s="25"/>
      <c r="I216" s="25"/>
      <c r="J216" s="25" t="s">
        <v>652</v>
      </c>
      <c r="K216" s="25" t="s">
        <v>39</v>
      </c>
      <c r="L216" s="25" t="s">
        <v>622</v>
      </c>
      <c r="M216" s="25">
        <v>9.6</v>
      </c>
      <c r="N216" s="25">
        <v>9</v>
      </c>
      <c r="O216" s="116"/>
      <c r="P216" s="116"/>
      <c r="Q216" s="116"/>
      <c r="R216" s="116"/>
    </row>
    <row r="217" spans="1:18" s="58" customFormat="1">
      <c r="A217" s="119"/>
      <c r="B217" s="62">
        <v>1340</v>
      </c>
      <c r="C217" s="25"/>
      <c r="D217" s="25" t="s">
        <v>30</v>
      </c>
      <c r="E217" s="25" t="s">
        <v>634</v>
      </c>
      <c r="F217" s="25" t="s">
        <v>36</v>
      </c>
      <c r="G217" s="25" t="s">
        <v>651</v>
      </c>
      <c r="H217" s="25"/>
      <c r="I217" s="25"/>
      <c r="J217" s="25" t="s">
        <v>652</v>
      </c>
      <c r="K217" s="25" t="s">
        <v>39</v>
      </c>
      <c r="L217" s="25" t="s">
        <v>622</v>
      </c>
      <c r="M217" s="25">
        <v>9.6</v>
      </c>
      <c r="N217" s="25">
        <v>3</v>
      </c>
      <c r="O217" s="116"/>
      <c r="P217" s="116"/>
      <c r="Q217" s="116"/>
      <c r="R217" s="116"/>
    </row>
    <row r="218" spans="1:18" s="58" customFormat="1">
      <c r="A218" s="119"/>
      <c r="B218" s="62">
        <v>1415</v>
      </c>
      <c r="C218" s="25"/>
      <c r="D218" s="25" t="s">
        <v>36</v>
      </c>
      <c r="E218" s="25" t="s">
        <v>651</v>
      </c>
      <c r="F218" s="25" t="s">
        <v>30</v>
      </c>
      <c r="G218" s="25" t="s">
        <v>634</v>
      </c>
      <c r="H218" s="25"/>
      <c r="I218" s="25"/>
      <c r="J218" s="25" t="s">
        <v>652</v>
      </c>
      <c r="K218" s="25" t="s">
        <v>39</v>
      </c>
      <c r="L218" s="25" t="s">
        <v>622</v>
      </c>
      <c r="M218" s="25">
        <v>9.6</v>
      </c>
      <c r="N218" s="25">
        <v>3</v>
      </c>
      <c r="O218" s="116"/>
      <c r="P218" s="116"/>
      <c r="Q218" s="116"/>
      <c r="R218" s="116"/>
    </row>
    <row r="219" spans="1:18" s="58" customFormat="1">
      <c r="A219" s="119"/>
      <c r="B219" s="62">
        <v>1510</v>
      </c>
      <c r="C219" s="25"/>
      <c r="D219" s="25" t="s">
        <v>32</v>
      </c>
      <c r="E219" s="25" t="s">
        <v>650</v>
      </c>
      <c r="F219" s="25" t="s">
        <v>30</v>
      </c>
      <c r="G219" s="25" t="s">
        <v>634</v>
      </c>
      <c r="H219" s="25"/>
      <c r="I219" s="25"/>
      <c r="J219" s="25" t="s">
        <v>652</v>
      </c>
      <c r="K219" s="25" t="s">
        <v>39</v>
      </c>
      <c r="L219" s="25" t="s">
        <v>622</v>
      </c>
      <c r="M219" s="25">
        <v>9.6</v>
      </c>
      <c r="N219" s="25">
        <v>9</v>
      </c>
      <c r="O219" s="116"/>
      <c r="P219" s="116"/>
      <c r="Q219" s="116"/>
      <c r="R219" s="116"/>
    </row>
    <row r="220" spans="1:18" s="58" customFormat="1">
      <c r="A220" s="119"/>
      <c r="B220" s="62">
        <v>2115</v>
      </c>
      <c r="C220" s="25" t="s">
        <v>467</v>
      </c>
      <c r="D220" s="25" t="s">
        <v>30</v>
      </c>
      <c r="E220" s="25" t="s">
        <v>630</v>
      </c>
      <c r="F220" s="25" t="s">
        <v>36</v>
      </c>
      <c r="G220" s="25" t="s">
        <v>617</v>
      </c>
      <c r="H220" s="25"/>
      <c r="I220" s="25"/>
      <c r="J220" s="25" t="s">
        <v>652</v>
      </c>
      <c r="K220" s="25" t="s">
        <v>39</v>
      </c>
      <c r="L220" s="25" t="s">
        <v>622</v>
      </c>
      <c r="M220" s="25">
        <v>9.6</v>
      </c>
      <c r="N220" s="25">
        <v>14</v>
      </c>
      <c r="O220" s="116"/>
      <c r="P220" s="116"/>
      <c r="Q220" s="116"/>
      <c r="R220" s="116"/>
    </row>
    <row r="221" spans="1:18" s="58" customFormat="1">
      <c r="A221" s="120"/>
      <c r="B221" s="62">
        <v>2355</v>
      </c>
      <c r="C221" s="25" t="s">
        <v>467</v>
      </c>
      <c r="D221" s="25" t="s">
        <v>30</v>
      </c>
      <c r="E221" s="25" t="s">
        <v>630</v>
      </c>
      <c r="F221" s="25" t="s">
        <v>36</v>
      </c>
      <c r="G221" s="25" t="s">
        <v>617</v>
      </c>
      <c r="H221" s="25"/>
      <c r="I221" s="25"/>
      <c r="J221" s="25" t="s">
        <v>652</v>
      </c>
      <c r="K221" s="25" t="s">
        <v>39</v>
      </c>
      <c r="L221" s="25" t="s">
        <v>622</v>
      </c>
      <c r="M221" s="25">
        <v>9.6</v>
      </c>
      <c r="N221" s="25">
        <v>14</v>
      </c>
      <c r="O221" s="117"/>
      <c r="P221" s="117"/>
      <c r="Q221" s="117"/>
      <c r="R221" s="117"/>
    </row>
    <row r="222" spans="1:18" s="58" customFormat="1">
      <c r="A222" s="118">
        <v>43195</v>
      </c>
      <c r="B222" s="62">
        <v>830</v>
      </c>
      <c r="C222" s="25"/>
      <c r="D222" s="25" t="s">
        <v>36</v>
      </c>
      <c r="E222" s="25" t="s">
        <v>651</v>
      </c>
      <c r="F222" s="25" t="s">
        <v>30</v>
      </c>
      <c r="G222" s="25" t="s">
        <v>630</v>
      </c>
      <c r="H222" s="25"/>
      <c r="I222" s="25"/>
      <c r="J222" s="25" t="s">
        <v>652</v>
      </c>
      <c r="K222" s="25" t="s">
        <v>457</v>
      </c>
      <c r="L222" s="25" t="s">
        <v>458</v>
      </c>
      <c r="M222" s="25">
        <v>9.6</v>
      </c>
      <c r="N222" s="25" t="s">
        <v>623</v>
      </c>
      <c r="O222" s="115">
        <v>7890</v>
      </c>
      <c r="P222" s="115">
        <v>7904</v>
      </c>
      <c r="Q222" s="115">
        <f>P222-O222</f>
        <v>14</v>
      </c>
      <c r="R222" s="115"/>
    </row>
    <row r="223" spans="1:18" s="58" customFormat="1">
      <c r="A223" s="119"/>
      <c r="B223" s="62">
        <v>1102</v>
      </c>
      <c r="C223" s="25" t="s">
        <v>467</v>
      </c>
      <c r="D223" s="25" t="s">
        <v>30</v>
      </c>
      <c r="E223" s="25" t="s">
        <v>630</v>
      </c>
      <c r="F223" s="25" t="s">
        <v>36</v>
      </c>
      <c r="G223" s="25" t="s">
        <v>651</v>
      </c>
      <c r="H223" s="25"/>
      <c r="I223" s="25"/>
      <c r="J223" s="25" t="s">
        <v>652</v>
      </c>
      <c r="K223" s="25" t="s">
        <v>457</v>
      </c>
      <c r="L223" s="25" t="s">
        <v>458</v>
      </c>
      <c r="M223" s="25">
        <v>9.6</v>
      </c>
      <c r="N223" s="25">
        <v>14</v>
      </c>
      <c r="O223" s="116"/>
      <c r="P223" s="116"/>
      <c r="Q223" s="116"/>
      <c r="R223" s="116"/>
    </row>
    <row r="224" spans="1:18" s="58" customFormat="1">
      <c r="A224" s="119"/>
      <c r="B224" s="62">
        <v>1449</v>
      </c>
      <c r="C224" s="25" t="s">
        <v>467</v>
      </c>
      <c r="D224" s="25" t="s">
        <v>30</v>
      </c>
      <c r="E224" s="25" t="s">
        <v>630</v>
      </c>
      <c r="F224" s="25" t="s">
        <v>36</v>
      </c>
      <c r="G224" s="25" t="s">
        <v>651</v>
      </c>
      <c r="H224" s="25"/>
      <c r="I224" s="25"/>
      <c r="J224" s="25" t="s">
        <v>652</v>
      </c>
      <c r="K224" s="25" t="s">
        <v>457</v>
      </c>
      <c r="L224" s="25" t="s">
        <v>458</v>
      </c>
      <c r="M224" s="25">
        <v>9.6</v>
      </c>
      <c r="N224" s="25">
        <v>13</v>
      </c>
      <c r="O224" s="116"/>
      <c r="P224" s="116"/>
      <c r="Q224" s="116"/>
      <c r="R224" s="116"/>
    </row>
    <row r="225" spans="1:18" s="58" customFormat="1">
      <c r="A225" s="119"/>
      <c r="B225" s="62">
        <v>1620</v>
      </c>
      <c r="C225" s="25" t="s">
        <v>467</v>
      </c>
      <c r="D225" s="25" t="s">
        <v>30</v>
      </c>
      <c r="E225" s="25" t="s">
        <v>630</v>
      </c>
      <c r="F225" s="25" t="s">
        <v>36</v>
      </c>
      <c r="G225" s="25" t="s">
        <v>651</v>
      </c>
      <c r="H225" s="25"/>
      <c r="I225" s="25"/>
      <c r="J225" s="25" t="s">
        <v>652</v>
      </c>
      <c r="K225" s="25" t="s">
        <v>457</v>
      </c>
      <c r="L225" s="25" t="s">
        <v>458</v>
      </c>
      <c r="M225" s="25">
        <v>9.6</v>
      </c>
      <c r="N225" s="25">
        <v>12</v>
      </c>
      <c r="O225" s="116"/>
      <c r="P225" s="116"/>
      <c r="Q225" s="116"/>
      <c r="R225" s="116"/>
    </row>
    <row r="226" spans="1:18" s="58" customFormat="1">
      <c r="A226" s="120"/>
      <c r="B226" s="62">
        <v>2200</v>
      </c>
      <c r="C226" s="25" t="s">
        <v>467</v>
      </c>
      <c r="D226" s="25" t="s">
        <v>30</v>
      </c>
      <c r="E226" s="25" t="s">
        <v>630</v>
      </c>
      <c r="F226" s="25" t="s">
        <v>36</v>
      </c>
      <c r="G226" s="25" t="s">
        <v>651</v>
      </c>
      <c r="H226" s="25"/>
      <c r="I226" s="25"/>
      <c r="J226" s="25" t="s">
        <v>652</v>
      </c>
      <c r="K226" s="25" t="s">
        <v>457</v>
      </c>
      <c r="L226" s="25" t="s">
        <v>458</v>
      </c>
      <c r="M226" s="25">
        <v>9.6</v>
      </c>
      <c r="N226" s="25">
        <v>14</v>
      </c>
      <c r="O226" s="117"/>
      <c r="P226" s="117"/>
      <c r="Q226" s="117"/>
      <c r="R226" s="117"/>
    </row>
    <row r="227" spans="1:18" s="58" customFormat="1">
      <c r="A227" s="118">
        <v>43195</v>
      </c>
      <c r="B227" s="124">
        <v>840</v>
      </c>
      <c r="C227" s="115"/>
      <c r="D227" s="115" t="s">
        <v>30</v>
      </c>
      <c r="E227" s="115" t="s">
        <v>633</v>
      </c>
      <c r="F227" s="115" t="s">
        <v>36</v>
      </c>
      <c r="G227" s="25" t="s">
        <v>657</v>
      </c>
      <c r="H227" s="25"/>
      <c r="I227" s="25"/>
      <c r="J227" s="25" t="s">
        <v>652</v>
      </c>
      <c r="K227" s="25" t="s">
        <v>465</v>
      </c>
      <c r="L227" s="25" t="s">
        <v>466</v>
      </c>
      <c r="M227" s="25">
        <v>9.6</v>
      </c>
      <c r="N227" s="115">
        <v>14</v>
      </c>
      <c r="O227" s="115">
        <v>5632</v>
      </c>
      <c r="P227" s="115">
        <v>5649</v>
      </c>
      <c r="Q227" s="115">
        <f>P227-O227</f>
        <v>17</v>
      </c>
      <c r="R227" s="115"/>
    </row>
    <row r="228" spans="1:18" s="58" customFormat="1">
      <c r="A228" s="119"/>
      <c r="B228" s="125"/>
      <c r="C228" s="116"/>
      <c r="D228" s="116"/>
      <c r="E228" s="116"/>
      <c r="F228" s="116"/>
      <c r="G228" s="25" t="s">
        <v>627</v>
      </c>
      <c r="H228" s="25"/>
      <c r="I228" s="25"/>
      <c r="J228" s="25" t="s">
        <v>652</v>
      </c>
      <c r="K228" s="25" t="s">
        <v>465</v>
      </c>
      <c r="L228" s="25" t="s">
        <v>466</v>
      </c>
      <c r="M228" s="25">
        <v>9.6</v>
      </c>
      <c r="N228" s="116"/>
      <c r="O228" s="116"/>
      <c r="P228" s="116"/>
      <c r="Q228" s="116"/>
      <c r="R228" s="116"/>
    </row>
    <row r="229" spans="1:18" s="58" customFormat="1">
      <c r="A229" s="119"/>
      <c r="B229" s="125"/>
      <c r="C229" s="116"/>
      <c r="D229" s="116"/>
      <c r="E229" s="116"/>
      <c r="F229" s="116"/>
      <c r="G229" s="25" t="s">
        <v>628</v>
      </c>
      <c r="H229" s="25"/>
      <c r="I229" s="25"/>
      <c r="J229" s="25" t="s">
        <v>652</v>
      </c>
      <c r="K229" s="25" t="s">
        <v>465</v>
      </c>
      <c r="L229" s="25" t="s">
        <v>466</v>
      </c>
      <c r="M229" s="25">
        <v>9.6</v>
      </c>
      <c r="N229" s="116"/>
      <c r="O229" s="116"/>
      <c r="P229" s="116"/>
      <c r="Q229" s="116"/>
      <c r="R229" s="116"/>
    </row>
    <row r="230" spans="1:18" s="58" customFormat="1">
      <c r="A230" s="119"/>
      <c r="B230" s="126"/>
      <c r="C230" s="117"/>
      <c r="D230" s="117"/>
      <c r="E230" s="117"/>
      <c r="F230" s="117"/>
      <c r="G230" s="25" t="s">
        <v>658</v>
      </c>
      <c r="H230" s="25"/>
      <c r="I230" s="25"/>
      <c r="J230" s="25" t="s">
        <v>652</v>
      </c>
      <c r="K230" s="25" t="s">
        <v>465</v>
      </c>
      <c r="L230" s="25" t="s">
        <v>466</v>
      </c>
      <c r="M230" s="25">
        <v>9.6</v>
      </c>
      <c r="N230" s="117"/>
      <c r="O230" s="116"/>
      <c r="P230" s="116"/>
      <c r="Q230" s="116"/>
      <c r="R230" s="116"/>
    </row>
    <row r="231" spans="1:18" s="58" customFormat="1">
      <c r="A231" s="119"/>
      <c r="B231" s="62">
        <v>1152</v>
      </c>
      <c r="C231" s="25" t="s">
        <v>467</v>
      </c>
      <c r="D231" s="25" t="s">
        <v>30</v>
      </c>
      <c r="E231" s="25" t="s">
        <v>630</v>
      </c>
      <c r="F231" s="25" t="s">
        <v>36</v>
      </c>
      <c r="G231" s="25" t="s">
        <v>617</v>
      </c>
      <c r="H231" s="25"/>
      <c r="I231" s="25"/>
      <c r="J231" s="25" t="s">
        <v>652</v>
      </c>
      <c r="K231" s="25" t="s">
        <v>465</v>
      </c>
      <c r="L231" s="25" t="s">
        <v>466</v>
      </c>
      <c r="M231" s="25">
        <v>9.6</v>
      </c>
      <c r="N231" s="25">
        <v>12</v>
      </c>
      <c r="O231" s="116"/>
      <c r="P231" s="116"/>
      <c r="Q231" s="116"/>
      <c r="R231" s="116"/>
    </row>
    <row r="232" spans="1:18" s="58" customFormat="1">
      <c r="A232" s="119"/>
      <c r="B232" s="62">
        <v>1516</v>
      </c>
      <c r="C232" s="25" t="s">
        <v>467</v>
      </c>
      <c r="D232" s="25" t="s">
        <v>30</v>
      </c>
      <c r="E232" s="25" t="s">
        <v>630</v>
      </c>
      <c r="F232" s="25" t="s">
        <v>36</v>
      </c>
      <c r="G232" s="25" t="s">
        <v>617</v>
      </c>
      <c r="H232" s="25"/>
      <c r="I232" s="25"/>
      <c r="J232" s="25" t="s">
        <v>652</v>
      </c>
      <c r="K232" s="25" t="s">
        <v>465</v>
      </c>
      <c r="L232" s="25" t="s">
        <v>466</v>
      </c>
      <c r="M232" s="25">
        <v>9.6</v>
      </c>
      <c r="N232" s="25">
        <v>11</v>
      </c>
      <c r="O232" s="116"/>
      <c r="P232" s="116"/>
      <c r="Q232" s="116"/>
      <c r="R232" s="116"/>
    </row>
    <row r="233" spans="1:18" s="58" customFormat="1">
      <c r="A233" s="119"/>
      <c r="B233" s="62">
        <v>1710</v>
      </c>
      <c r="C233" s="25" t="s">
        <v>467</v>
      </c>
      <c r="D233" s="25" t="s">
        <v>30</v>
      </c>
      <c r="E233" s="25" t="s">
        <v>630</v>
      </c>
      <c r="F233" s="25" t="s">
        <v>36</v>
      </c>
      <c r="G233" s="25" t="s">
        <v>617</v>
      </c>
      <c r="H233" s="25"/>
      <c r="I233" s="25"/>
      <c r="J233" s="25" t="s">
        <v>652</v>
      </c>
      <c r="K233" s="25" t="s">
        <v>465</v>
      </c>
      <c r="L233" s="25" t="s">
        <v>466</v>
      </c>
      <c r="M233" s="25">
        <v>9.6</v>
      </c>
      <c r="N233" s="25">
        <v>12</v>
      </c>
      <c r="O233" s="116"/>
      <c r="P233" s="116"/>
      <c r="Q233" s="116"/>
      <c r="R233" s="116"/>
    </row>
    <row r="234" spans="1:18" s="58" customFormat="1">
      <c r="A234" s="119"/>
      <c r="B234" s="62">
        <v>2245</v>
      </c>
      <c r="C234" s="25"/>
      <c r="D234" s="115" t="s">
        <v>30</v>
      </c>
      <c r="E234" s="25" t="s">
        <v>630</v>
      </c>
      <c r="F234" s="115" t="s">
        <v>36</v>
      </c>
      <c r="G234" s="115" t="s">
        <v>617</v>
      </c>
      <c r="H234" s="25"/>
      <c r="I234" s="25"/>
      <c r="J234" s="25" t="s">
        <v>652</v>
      </c>
      <c r="K234" s="25" t="s">
        <v>465</v>
      </c>
      <c r="L234" s="25" t="s">
        <v>466</v>
      </c>
      <c r="M234" s="25">
        <v>9.6</v>
      </c>
      <c r="N234" s="25">
        <v>9</v>
      </c>
      <c r="O234" s="116"/>
      <c r="P234" s="116"/>
      <c r="Q234" s="116"/>
      <c r="R234" s="116"/>
    </row>
    <row r="235" spans="1:18" s="58" customFormat="1">
      <c r="A235" s="120"/>
      <c r="B235" s="62">
        <v>2300</v>
      </c>
      <c r="C235" s="25"/>
      <c r="D235" s="117"/>
      <c r="E235" s="25" t="s">
        <v>641</v>
      </c>
      <c r="F235" s="117"/>
      <c r="G235" s="117"/>
      <c r="H235" s="25"/>
      <c r="I235" s="25"/>
      <c r="J235" s="25" t="s">
        <v>652</v>
      </c>
      <c r="K235" s="25" t="s">
        <v>465</v>
      </c>
      <c r="L235" s="25" t="s">
        <v>466</v>
      </c>
      <c r="M235" s="25">
        <v>9.6</v>
      </c>
      <c r="N235" s="25">
        <v>2</v>
      </c>
      <c r="O235" s="117"/>
      <c r="P235" s="117"/>
      <c r="Q235" s="117"/>
      <c r="R235" s="117"/>
    </row>
    <row r="236" spans="1:18" s="58" customFormat="1">
      <c r="A236" s="118">
        <v>43195</v>
      </c>
      <c r="B236" s="62">
        <v>820</v>
      </c>
      <c r="C236" s="25"/>
      <c r="D236" s="25" t="s">
        <v>36</v>
      </c>
      <c r="E236" s="25" t="s">
        <v>617</v>
      </c>
      <c r="F236" s="25" t="s">
        <v>454</v>
      </c>
      <c r="G236" s="25" t="s">
        <v>618</v>
      </c>
      <c r="H236" s="25"/>
      <c r="I236" s="25"/>
      <c r="J236" s="25" t="s">
        <v>652</v>
      </c>
      <c r="K236" s="25" t="s">
        <v>473</v>
      </c>
      <c r="L236" s="25" t="s">
        <v>474</v>
      </c>
      <c r="M236" s="25">
        <v>9.6</v>
      </c>
      <c r="N236" s="25">
        <v>14</v>
      </c>
      <c r="O236" s="115">
        <v>7057</v>
      </c>
      <c r="P236" s="115">
        <v>7204</v>
      </c>
      <c r="Q236" s="115">
        <f>P236-O236</f>
        <v>147</v>
      </c>
      <c r="R236" s="115"/>
    </row>
    <row r="237" spans="1:18" s="58" customFormat="1">
      <c r="A237" s="119"/>
      <c r="B237" s="62">
        <v>1122</v>
      </c>
      <c r="C237" s="25" t="s">
        <v>460</v>
      </c>
      <c r="D237" s="25" t="s">
        <v>454</v>
      </c>
      <c r="E237" s="25" t="s">
        <v>618</v>
      </c>
      <c r="F237" s="25" t="s">
        <v>36</v>
      </c>
      <c r="G237" s="25" t="s">
        <v>617</v>
      </c>
      <c r="H237" s="25"/>
      <c r="I237" s="25"/>
      <c r="J237" s="25" t="s">
        <v>652</v>
      </c>
      <c r="K237" s="25" t="s">
        <v>473</v>
      </c>
      <c r="L237" s="25" t="s">
        <v>474</v>
      </c>
      <c r="M237" s="25">
        <v>9.6</v>
      </c>
      <c r="N237" s="25">
        <v>14</v>
      </c>
      <c r="O237" s="116"/>
      <c r="P237" s="116"/>
      <c r="Q237" s="116"/>
      <c r="R237" s="116"/>
    </row>
    <row r="238" spans="1:18" s="58" customFormat="1">
      <c r="A238" s="119"/>
      <c r="B238" s="62">
        <v>1315</v>
      </c>
      <c r="C238" s="25"/>
      <c r="D238" s="25" t="s">
        <v>30</v>
      </c>
      <c r="E238" s="25" t="s">
        <v>634</v>
      </c>
      <c r="F238" s="25" t="s">
        <v>454</v>
      </c>
      <c r="G238" s="25" t="s">
        <v>618</v>
      </c>
      <c r="H238" s="25"/>
      <c r="I238" s="25"/>
      <c r="J238" s="25" t="s">
        <v>652</v>
      </c>
      <c r="K238" s="25" t="s">
        <v>473</v>
      </c>
      <c r="L238" s="25" t="s">
        <v>474</v>
      </c>
      <c r="M238" s="25">
        <v>9.6</v>
      </c>
      <c r="N238" s="25">
        <v>2</v>
      </c>
      <c r="O238" s="116"/>
      <c r="P238" s="116"/>
      <c r="Q238" s="116"/>
      <c r="R238" s="116"/>
    </row>
    <row r="239" spans="1:18" s="58" customFormat="1">
      <c r="A239" s="119"/>
      <c r="B239" s="62">
        <v>1441</v>
      </c>
      <c r="C239" s="25" t="s">
        <v>460</v>
      </c>
      <c r="D239" s="25" t="s">
        <v>454</v>
      </c>
      <c r="E239" s="25" t="s">
        <v>618</v>
      </c>
      <c r="F239" s="25" t="s">
        <v>36</v>
      </c>
      <c r="G239" s="25" t="s">
        <v>617</v>
      </c>
      <c r="H239" s="25"/>
      <c r="I239" s="25"/>
      <c r="J239" s="25" t="s">
        <v>652</v>
      </c>
      <c r="K239" s="25" t="s">
        <v>473</v>
      </c>
      <c r="L239" s="25" t="s">
        <v>474</v>
      </c>
      <c r="M239" s="25">
        <v>9.6</v>
      </c>
      <c r="N239" s="25">
        <v>14</v>
      </c>
      <c r="O239" s="116"/>
      <c r="P239" s="116"/>
      <c r="Q239" s="116"/>
      <c r="R239" s="116"/>
    </row>
    <row r="240" spans="1:18" s="58" customFormat="1">
      <c r="A240" s="119"/>
      <c r="B240" s="62">
        <v>1551</v>
      </c>
      <c r="C240" s="25" t="s">
        <v>460</v>
      </c>
      <c r="D240" s="25" t="s">
        <v>454</v>
      </c>
      <c r="E240" s="25" t="s">
        <v>618</v>
      </c>
      <c r="F240" s="25" t="s">
        <v>36</v>
      </c>
      <c r="G240" s="25" t="s">
        <v>617</v>
      </c>
      <c r="H240" s="25"/>
      <c r="I240" s="25"/>
      <c r="J240" s="25" t="s">
        <v>652</v>
      </c>
      <c r="K240" s="25" t="s">
        <v>473</v>
      </c>
      <c r="L240" s="25" t="s">
        <v>474</v>
      </c>
      <c r="M240" s="25">
        <v>9.6</v>
      </c>
      <c r="N240" s="25">
        <v>14</v>
      </c>
      <c r="O240" s="116"/>
      <c r="P240" s="116"/>
      <c r="Q240" s="116"/>
      <c r="R240" s="116"/>
    </row>
    <row r="241" spans="1:18" s="58" customFormat="1">
      <c r="A241" s="119"/>
      <c r="B241" s="62">
        <v>1713</v>
      </c>
      <c r="C241" s="25" t="s">
        <v>460</v>
      </c>
      <c r="D241" s="115" t="s">
        <v>454</v>
      </c>
      <c r="E241" s="25" t="s">
        <v>618</v>
      </c>
      <c r="F241" s="115" t="s">
        <v>36</v>
      </c>
      <c r="G241" s="115" t="s">
        <v>617</v>
      </c>
      <c r="H241" s="25"/>
      <c r="I241" s="25"/>
      <c r="J241" s="25" t="s">
        <v>652</v>
      </c>
      <c r="K241" s="25" t="s">
        <v>473</v>
      </c>
      <c r="L241" s="25" t="s">
        <v>474</v>
      </c>
      <c r="M241" s="25">
        <v>9.6</v>
      </c>
      <c r="N241" s="25">
        <v>14</v>
      </c>
      <c r="O241" s="116"/>
      <c r="P241" s="116"/>
      <c r="Q241" s="116"/>
      <c r="R241" s="116"/>
    </row>
    <row r="242" spans="1:18" s="58" customFormat="1">
      <c r="A242" s="119"/>
      <c r="B242" s="62">
        <v>2010</v>
      </c>
      <c r="C242" s="25" t="s">
        <v>461</v>
      </c>
      <c r="D242" s="117"/>
      <c r="E242" s="25" t="s">
        <v>620</v>
      </c>
      <c r="F242" s="117"/>
      <c r="G242" s="117"/>
      <c r="H242" s="25"/>
      <c r="I242" s="25"/>
      <c r="J242" s="25" t="s">
        <v>652</v>
      </c>
      <c r="K242" s="25" t="s">
        <v>473</v>
      </c>
      <c r="L242" s="25" t="s">
        <v>474</v>
      </c>
      <c r="M242" s="25">
        <v>9.6</v>
      </c>
      <c r="N242" s="25">
        <v>1</v>
      </c>
      <c r="O242" s="116"/>
      <c r="P242" s="116"/>
      <c r="Q242" s="116"/>
      <c r="R242" s="116"/>
    </row>
    <row r="243" spans="1:18" s="58" customFormat="1">
      <c r="A243" s="119"/>
      <c r="B243" s="62">
        <v>2055</v>
      </c>
      <c r="C243" s="25" t="s">
        <v>460</v>
      </c>
      <c r="D243" s="25" t="s">
        <v>454</v>
      </c>
      <c r="E243" s="25" t="s">
        <v>618</v>
      </c>
      <c r="F243" s="25" t="s">
        <v>36</v>
      </c>
      <c r="G243" s="25" t="s">
        <v>617</v>
      </c>
      <c r="H243" s="25"/>
      <c r="I243" s="25"/>
      <c r="J243" s="25" t="s">
        <v>652</v>
      </c>
      <c r="K243" s="25" t="s">
        <v>473</v>
      </c>
      <c r="L243" s="25" t="s">
        <v>474</v>
      </c>
      <c r="M243" s="25">
        <v>9.6</v>
      </c>
      <c r="N243" s="25">
        <v>13</v>
      </c>
      <c r="O243" s="116"/>
      <c r="P243" s="116"/>
      <c r="Q243" s="116"/>
      <c r="R243" s="116"/>
    </row>
    <row r="244" spans="1:18" s="58" customFormat="1">
      <c r="A244" s="119"/>
      <c r="B244" s="62">
        <v>2232</v>
      </c>
      <c r="C244" s="25" t="s">
        <v>460</v>
      </c>
      <c r="D244" s="25" t="s">
        <v>454</v>
      </c>
      <c r="E244" s="25" t="s">
        <v>618</v>
      </c>
      <c r="F244" s="25" t="s">
        <v>36</v>
      </c>
      <c r="G244" s="25" t="s">
        <v>617</v>
      </c>
      <c r="H244" s="25"/>
      <c r="I244" s="25"/>
      <c r="J244" s="25" t="s">
        <v>652</v>
      </c>
      <c r="K244" s="25" t="s">
        <v>473</v>
      </c>
      <c r="L244" s="25" t="s">
        <v>474</v>
      </c>
      <c r="M244" s="25">
        <v>9.6</v>
      </c>
      <c r="N244" s="25">
        <v>13</v>
      </c>
      <c r="O244" s="116"/>
      <c r="P244" s="116"/>
      <c r="Q244" s="116"/>
      <c r="R244" s="116"/>
    </row>
    <row r="245" spans="1:18" s="58" customFormat="1">
      <c r="A245" s="120"/>
      <c r="B245" s="62">
        <v>2333</v>
      </c>
      <c r="C245" s="25" t="s">
        <v>460</v>
      </c>
      <c r="D245" s="25" t="s">
        <v>454</v>
      </c>
      <c r="E245" s="25" t="s">
        <v>618</v>
      </c>
      <c r="F245" s="25" t="s">
        <v>36</v>
      </c>
      <c r="G245" s="25" t="s">
        <v>617</v>
      </c>
      <c r="H245" s="25"/>
      <c r="I245" s="25"/>
      <c r="J245" s="25" t="s">
        <v>652</v>
      </c>
      <c r="K245" s="25" t="s">
        <v>473</v>
      </c>
      <c r="L245" s="25" t="s">
        <v>474</v>
      </c>
      <c r="M245" s="25">
        <v>9.6</v>
      </c>
      <c r="N245" s="25">
        <v>9</v>
      </c>
      <c r="O245" s="117"/>
      <c r="P245" s="117"/>
      <c r="Q245" s="117"/>
      <c r="R245" s="117"/>
    </row>
    <row r="246" spans="1:18" s="58" customFormat="1">
      <c r="A246" s="118">
        <v>43195</v>
      </c>
      <c r="B246" s="124">
        <v>910</v>
      </c>
      <c r="C246" s="115"/>
      <c r="D246" s="115" t="s">
        <v>30</v>
      </c>
      <c r="E246" s="115" t="s">
        <v>634</v>
      </c>
      <c r="F246" s="115" t="s">
        <v>32</v>
      </c>
      <c r="G246" s="25" t="s">
        <v>635</v>
      </c>
      <c r="H246" s="25"/>
      <c r="I246" s="25"/>
      <c r="J246" s="25" t="s">
        <v>652</v>
      </c>
      <c r="K246" s="25" t="s">
        <v>483</v>
      </c>
      <c r="L246" s="25" t="s">
        <v>484</v>
      </c>
      <c r="M246" s="25">
        <v>9.6</v>
      </c>
      <c r="N246" s="25">
        <v>8</v>
      </c>
      <c r="O246" s="115">
        <v>5582</v>
      </c>
      <c r="P246" s="115">
        <v>5622</v>
      </c>
      <c r="Q246" s="115">
        <f>P246-O246</f>
        <v>40</v>
      </c>
      <c r="R246" s="115"/>
    </row>
    <row r="247" spans="1:18" s="58" customFormat="1">
      <c r="A247" s="119"/>
      <c r="B247" s="125"/>
      <c r="C247" s="116"/>
      <c r="D247" s="116"/>
      <c r="E247" s="116"/>
      <c r="F247" s="116"/>
      <c r="G247" s="25" t="s">
        <v>636</v>
      </c>
      <c r="H247" s="25"/>
      <c r="I247" s="25"/>
      <c r="J247" s="25" t="s">
        <v>652</v>
      </c>
      <c r="K247" s="25" t="s">
        <v>483</v>
      </c>
      <c r="L247" s="25" t="s">
        <v>484</v>
      </c>
      <c r="M247" s="25">
        <v>9.6</v>
      </c>
      <c r="N247" s="25"/>
      <c r="O247" s="116"/>
      <c r="P247" s="116"/>
      <c r="Q247" s="116"/>
      <c r="R247" s="116"/>
    </row>
    <row r="248" spans="1:18" s="58" customFormat="1">
      <c r="A248" s="119"/>
      <c r="B248" s="126"/>
      <c r="C248" s="117"/>
      <c r="D248" s="117"/>
      <c r="E248" s="117"/>
      <c r="F248" s="117"/>
      <c r="G248" s="25" t="s">
        <v>637</v>
      </c>
      <c r="H248" s="25"/>
      <c r="I248" s="25"/>
      <c r="J248" s="25" t="s">
        <v>652</v>
      </c>
      <c r="K248" s="25" t="s">
        <v>483</v>
      </c>
      <c r="L248" s="25" t="s">
        <v>484</v>
      </c>
      <c r="M248" s="25">
        <v>9.6</v>
      </c>
      <c r="N248" s="25"/>
      <c r="O248" s="116"/>
      <c r="P248" s="116"/>
      <c r="Q248" s="116"/>
      <c r="R248" s="116"/>
    </row>
    <row r="249" spans="1:18" s="58" customFormat="1">
      <c r="A249" s="119"/>
      <c r="B249" s="62">
        <v>929</v>
      </c>
      <c r="C249" s="25" t="s">
        <v>40</v>
      </c>
      <c r="D249" s="25" t="s">
        <v>32</v>
      </c>
      <c r="E249" s="25" t="s">
        <v>637</v>
      </c>
      <c r="F249" s="25" t="s">
        <v>36</v>
      </c>
      <c r="G249" s="25" t="s">
        <v>617</v>
      </c>
      <c r="H249" s="25"/>
      <c r="I249" s="25"/>
      <c r="J249" s="25" t="s">
        <v>652</v>
      </c>
      <c r="K249" s="25" t="s">
        <v>483</v>
      </c>
      <c r="L249" s="25" t="s">
        <v>484</v>
      </c>
      <c r="M249" s="25">
        <v>9.6</v>
      </c>
      <c r="N249" s="25">
        <v>5</v>
      </c>
      <c r="O249" s="116"/>
      <c r="P249" s="116"/>
      <c r="Q249" s="116"/>
      <c r="R249" s="116"/>
    </row>
    <row r="250" spans="1:18" s="58" customFormat="1">
      <c r="A250" s="119"/>
      <c r="B250" s="62">
        <v>1110</v>
      </c>
      <c r="C250" s="25" t="s">
        <v>40</v>
      </c>
      <c r="D250" s="25" t="s">
        <v>32</v>
      </c>
      <c r="E250" s="25" t="s">
        <v>637</v>
      </c>
      <c r="F250" s="25" t="s">
        <v>36</v>
      </c>
      <c r="G250" s="25" t="s">
        <v>617</v>
      </c>
      <c r="H250" s="25"/>
      <c r="I250" s="25"/>
      <c r="J250" s="25" t="s">
        <v>652</v>
      </c>
      <c r="K250" s="25" t="s">
        <v>483</v>
      </c>
      <c r="L250" s="25" t="s">
        <v>484</v>
      </c>
      <c r="M250" s="25">
        <v>9.6</v>
      </c>
      <c r="N250" s="25">
        <v>4</v>
      </c>
      <c r="O250" s="116"/>
      <c r="P250" s="116"/>
      <c r="Q250" s="116"/>
      <c r="R250" s="116"/>
    </row>
    <row r="251" spans="1:18" s="58" customFormat="1">
      <c r="A251" s="119"/>
      <c r="B251" s="62">
        <v>1200</v>
      </c>
      <c r="C251" s="25" t="s">
        <v>40</v>
      </c>
      <c r="D251" s="25" t="s">
        <v>32</v>
      </c>
      <c r="E251" s="25" t="s">
        <v>637</v>
      </c>
      <c r="F251" s="25" t="s">
        <v>36</v>
      </c>
      <c r="G251" s="25" t="s">
        <v>617</v>
      </c>
      <c r="H251" s="25"/>
      <c r="I251" s="25"/>
      <c r="J251" s="25" t="s">
        <v>652</v>
      </c>
      <c r="K251" s="25" t="s">
        <v>483</v>
      </c>
      <c r="L251" s="25" t="s">
        <v>484</v>
      </c>
      <c r="M251" s="25">
        <v>9.6</v>
      </c>
      <c r="N251" s="25">
        <v>4</v>
      </c>
      <c r="O251" s="116"/>
      <c r="P251" s="116"/>
      <c r="Q251" s="116"/>
      <c r="R251" s="116"/>
    </row>
    <row r="252" spans="1:18" s="58" customFormat="1">
      <c r="A252" s="119"/>
      <c r="B252" s="62">
        <v>1510</v>
      </c>
      <c r="C252" s="25" t="s">
        <v>40</v>
      </c>
      <c r="D252" s="25" t="s">
        <v>32</v>
      </c>
      <c r="E252" s="25" t="s">
        <v>637</v>
      </c>
      <c r="F252" s="25" t="s">
        <v>36</v>
      </c>
      <c r="G252" s="25" t="s">
        <v>617</v>
      </c>
      <c r="H252" s="25"/>
      <c r="I252" s="25"/>
      <c r="J252" s="25" t="s">
        <v>652</v>
      </c>
      <c r="K252" s="25" t="s">
        <v>483</v>
      </c>
      <c r="L252" s="25" t="s">
        <v>484</v>
      </c>
      <c r="M252" s="25">
        <v>9.6</v>
      </c>
      <c r="N252" s="25">
        <v>6</v>
      </c>
      <c r="O252" s="116"/>
      <c r="P252" s="116"/>
      <c r="Q252" s="116"/>
      <c r="R252" s="116"/>
    </row>
    <row r="253" spans="1:18" s="58" customFormat="1">
      <c r="A253" s="119"/>
      <c r="B253" s="62">
        <v>1605</v>
      </c>
      <c r="C253" s="25" t="s">
        <v>40</v>
      </c>
      <c r="D253" s="25" t="s">
        <v>32</v>
      </c>
      <c r="E253" s="25" t="s">
        <v>637</v>
      </c>
      <c r="F253" s="25" t="s">
        <v>36</v>
      </c>
      <c r="G253" s="25" t="s">
        <v>617</v>
      </c>
      <c r="H253" s="25"/>
      <c r="I253" s="25"/>
      <c r="J253" s="25" t="s">
        <v>652</v>
      </c>
      <c r="K253" s="25" t="s">
        <v>483</v>
      </c>
      <c r="L253" s="25" t="s">
        <v>484</v>
      </c>
      <c r="M253" s="25">
        <v>9.6</v>
      </c>
      <c r="N253" s="25">
        <v>4</v>
      </c>
      <c r="O253" s="116"/>
      <c r="P253" s="116"/>
      <c r="Q253" s="116"/>
      <c r="R253" s="116"/>
    </row>
    <row r="254" spans="1:18" s="58" customFormat="1">
      <c r="A254" s="119"/>
      <c r="B254" s="62">
        <v>1720</v>
      </c>
      <c r="C254" s="25" t="s">
        <v>40</v>
      </c>
      <c r="D254" s="25" t="s">
        <v>32</v>
      </c>
      <c r="E254" s="25" t="s">
        <v>637</v>
      </c>
      <c r="F254" s="25" t="s">
        <v>36</v>
      </c>
      <c r="G254" s="25" t="s">
        <v>617</v>
      </c>
      <c r="H254" s="25"/>
      <c r="I254" s="25"/>
      <c r="J254" s="25" t="s">
        <v>652</v>
      </c>
      <c r="K254" s="25" t="s">
        <v>483</v>
      </c>
      <c r="L254" s="25" t="s">
        <v>484</v>
      </c>
      <c r="M254" s="25">
        <v>9.6</v>
      </c>
      <c r="N254" s="25">
        <v>6</v>
      </c>
      <c r="O254" s="116"/>
      <c r="P254" s="116"/>
      <c r="Q254" s="116"/>
      <c r="R254" s="116"/>
    </row>
    <row r="255" spans="1:18" s="58" customFormat="1">
      <c r="A255" s="119"/>
      <c r="B255" s="62">
        <v>2110</v>
      </c>
      <c r="C255" s="25" t="s">
        <v>40</v>
      </c>
      <c r="D255" s="25" t="s">
        <v>32</v>
      </c>
      <c r="E255" s="25" t="s">
        <v>637</v>
      </c>
      <c r="F255" s="25" t="s">
        <v>36</v>
      </c>
      <c r="G255" s="25" t="s">
        <v>617</v>
      </c>
      <c r="H255" s="25"/>
      <c r="I255" s="25"/>
      <c r="J255" s="25" t="s">
        <v>652</v>
      </c>
      <c r="K255" s="25" t="s">
        <v>483</v>
      </c>
      <c r="L255" s="25" t="s">
        <v>484</v>
      </c>
      <c r="M255" s="25">
        <v>9.6</v>
      </c>
      <c r="N255" s="25">
        <v>8</v>
      </c>
      <c r="O255" s="116"/>
      <c r="P255" s="116"/>
      <c r="Q255" s="116"/>
      <c r="R255" s="116"/>
    </row>
    <row r="256" spans="1:18" s="58" customFormat="1">
      <c r="A256" s="119"/>
      <c r="B256" s="62">
        <v>2200</v>
      </c>
      <c r="C256" s="25" t="s">
        <v>40</v>
      </c>
      <c r="D256" s="25" t="s">
        <v>32</v>
      </c>
      <c r="E256" s="25" t="s">
        <v>637</v>
      </c>
      <c r="F256" s="25" t="s">
        <v>36</v>
      </c>
      <c r="G256" s="25" t="s">
        <v>617</v>
      </c>
      <c r="H256" s="25"/>
      <c r="I256" s="25"/>
      <c r="J256" s="25" t="s">
        <v>652</v>
      </c>
      <c r="K256" s="25" t="s">
        <v>483</v>
      </c>
      <c r="L256" s="25" t="s">
        <v>484</v>
      </c>
      <c r="M256" s="25">
        <v>9.6</v>
      </c>
      <c r="N256" s="25">
        <v>3</v>
      </c>
      <c r="O256" s="116"/>
      <c r="P256" s="116"/>
      <c r="Q256" s="116"/>
      <c r="R256" s="116"/>
    </row>
    <row r="257" spans="1:18" s="58" customFormat="1">
      <c r="A257" s="119"/>
      <c r="B257" s="124">
        <v>2300</v>
      </c>
      <c r="C257" s="25"/>
      <c r="D257" s="115" t="s">
        <v>32</v>
      </c>
      <c r="E257" s="25" t="s">
        <v>637</v>
      </c>
      <c r="F257" s="115" t="s">
        <v>36</v>
      </c>
      <c r="G257" s="115" t="s">
        <v>617</v>
      </c>
      <c r="H257" s="25"/>
      <c r="I257" s="25"/>
      <c r="J257" s="25" t="s">
        <v>652</v>
      </c>
      <c r="K257" s="25" t="s">
        <v>483</v>
      </c>
      <c r="L257" s="25" t="s">
        <v>484</v>
      </c>
      <c r="M257" s="25">
        <v>9.6</v>
      </c>
      <c r="N257" s="115">
        <v>4</v>
      </c>
      <c r="O257" s="116"/>
      <c r="P257" s="116"/>
      <c r="Q257" s="116"/>
      <c r="R257" s="116"/>
    </row>
    <row r="258" spans="1:18" s="58" customFormat="1">
      <c r="A258" s="119"/>
      <c r="B258" s="125"/>
      <c r="C258" s="25"/>
      <c r="D258" s="116"/>
      <c r="E258" s="25" t="s">
        <v>635</v>
      </c>
      <c r="F258" s="116"/>
      <c r="G258" s="116"/>
      <c r="H258" s="25"/>
      <c r="I258" s="25"/>
      <c r="J258" s="25" t="s">
        <v>652</v>
      </c>
      <c r="K258" s="25" t="s">
        <v>483</v>
      </c>
      <c r="L258" s="25" t="s">
        <v>484</v>
      </c>
      <c r="M258" s="25">
        <v>9.6</v>
      </c>
      <c r="N258" s="116"/>
      <c r="O258" s="116"/>
      <c r="P258" s="116"/>
      <c r="Q258" s="116"/>
      <c r="R258" s="116"/>
    </row>
    <row r="259" spans="1:18" s="58" customFormat="1">
      <c r="A259" s="119"/>
      <c r="B259" s="126"/>
      <c r="C259" s="25"/>
      <c r="D259" s="117"/>
      <c r="E259" s="25" t="s">
        <v>636</v>
      </c>
      <c r="F259" s="117"/>
      <c r="G259" s="117"/>
      <c r="H259" s="25"/>
      <c r="I259" s="25"/>
      <c r="J259" s="25" t="s">
        <v>652</v>
      </c>
      <c r="K259" s="25" t="s">
        <v>483</v>
      </c>
      <c r="L259" s="25" t="s">
        <v>484</v>
      </c>
      <c r="M259" s="25">
        <v>9.6</v>
      </c>
      <c r="N259" s="117"/>
      <c r="O259" s="116"/>
      <c r="P259" s="116"/>
      <c r="Q259" s="116"/>
      <c r="R259" s="116"/>
    </row>
    <row r="260" spans="1:18" s="58" customFormat="1">
      <c r="A260" s="120"/>
      <c r="B260" s="62">
        <v>2350</v>
      </c>
      <c r="C260" s="25" t="s">
        <v>663</v>
      </c>
      <c r="D260" s="25" t="s">
        <v>32</v>
      </c>
      <c r="E260" s="25" t="s">
        <v>637</v>
      </c>
      <c r="F260" s="25" t="s">
        <v>36</v>
      </c>
      <c r="G260" s="25" t="s">
        <v>617</v>
      </c>
      <c r="H260" s="25"/>
      <c r="I260" s="25"/>
      <c r="J260" s="25" t="s">
        <v>652</v>
      </c>
      <c r="K260" s="25" t="s">
        <v>483</v>
      </c>
      <c r="L260" s="25" t="s">
        <v>484</v>
      </c>
      <c r="M260" s="25">
        <v>9.6</v>
      </c>
      <c r="N260" s="25">
        <v>4</v>
      </c>
      <c r="O260" s="117"/>
      <c r="P260" s="117"/>
      <c r="Q260" s="117"/>
      <c r="R260" s="117"/>
    </row>
    <row r="261" spans="1:18" s="58" customFormat="1">
      <c r="A261" s="118">
        <v>43196</v>
      </c>
      <c r="B261" s="124">
        <v>820</v>
      </c>
      <c r="C261" s="115"/>
      <c r="D261" s="115" t="s">
        <v>30</v>
      </c>
      <c r="E261" s="115" t="s">
        <v>634</v>
      </c>
      <c r="F261" s="115" t="s">
        <v>32</v>
      </c>
      <c r="G261" s="25" t="s">
        <v>635</v>
      </c>
      <c r="H261" s="25"/>
      <c r="I261" s="25"/>
      <c r="J261" s="25" t="s">
        <v>652</v>
      </c>
      <c r="K261" s="25" t="s">
        <v>39</v>
      </c>
      <c r="L261" s="25" t="s">
        <v>622</v>
      </c>
      <c r="M261" s="25">
        <v>9.6</v>
      </c>
      <c r="N261" s="25">
        <v>2</v>
      </c>
      <c r="O261" s="115">
        <v>7973</v>
      </c>
      <c r="P261" s="115">
        <v>8009</v>
      </c>
      <c r="Q261" s="115">
        <f>P261-O261</f>
        <v>36</v>
      </c>
      <c r="R261" s="115"/>
    </row>
    <row r="262" spans="1:18" s="58" customFormat="1">
      <c r="A262" s="119"/>
      <c r="B262" s="125"/>
      <c r="C262" s="116"/>
      <c r="D262" s="116"/>
      <c r="E262" s="116"/>
      <c r="F262" s="116"/>
      <c r="G262" s="25" t="s">
        <v>636</v>
      </c>
      <c r="H262" s="25"/>
      <c r="I262" s="25"/>
      <c r="J262" s="25" t="s">
        <v>652</v>
      </c>
      <c r="K262" s="25" t="s">
        <v>39</v>
      </c>
      <c r="L262" s="25" t="s">
        <v>622</v>
      </c>
      <c r="M262" s="25">
        <v>9.6</v>
      </c>
      <c r="N262" s="25">
        <v>2</v>
      </c>
      <c r="O262" s="116"/>
      <c r="P262" s="116"/>
      <c r="Q262" s="116"/>
      <c r="R262" s="116"/>
    </row>
    <row r="263" spans="1:18" s="58" customFormat="1">
      <c r="A263" s="119"/>
      <c r="B263" s="126"/>
      <c r="C263" s="117"/>
      <c r="D263" s="117"/>
      <c r="E263" s="117"/>
      <c r="F263" s="117"/>
      <c r="G263" s="25" t="s">
        <v>637</v>
      </c>
      <c r="H263" s="25"/>
      <c r="I263" s="25"/>
      <c r="J263" s="25" t="s">
        <v>652</v>
      </c>
      <c r="K263" s="25" t="s">
        <v>39</v>
      </c>
      <c r="L263" s="25" t="s">
        <v>622</v>
      </c>
      <c r="M263" s="25">
        <v>9.6</v>
      </c>
      <c r="N263" s="25">
        <v>1</v>
      </c>
      <c r="O263" s="116"/>
      <c r="P263" s="116"/>
      <c r="Q263" s="116"/>
      <c r="R263" s="116"/>
    </row>
    <row r="264" spans="1:18" s="58" customFormat="1">
      <c r="A264" s="119"/>
      <c r="B264" s="66">
        <v>930</v>
      </c>
      <c r="C264" s="25" t="s">
        <v>40</v>
      </c>
      <c r="D264" s="25" t="s">
        <v>32</v>
      </c>
      <c r="E264" s="25" t="s">
        <v>637</v>
      </c>
      <c r="F264" s="25" t="s">
        <v>36</v>
      </c>
      <c r="G264" s="25" t="s">
        <v>617</v>
      </c>
      <c r="H264" s="25"/>
      <c r="I264" s="25"/>
      <c r="J264" s="25" t="s">
        <v>652</v>
      </c>
      <c r="K264" s="25" t="s">
        <v>39</v>
      </c>
      <c r="L264" s="25" t="s">
        <v>622</v>
      </c>
      <c r="M264" s="25">
        <v>9.6</v>
      </c>
      <c r="N264" s="25">
        <v>6</v>
      </c>
      <c r="O264" s="116"/>
      <c r="P264" s="116"/>
      <c r="Q264" s="116"/>
      <c r="R264" s="116"/>
    </row>
    <row r="265" spans="1:18" s="58" customFormat="1">
      <c r="A265" s="119"/>
      <c r="B265" s="66">
        <v>1125</v>
      </c>
      <c r="C265" s="25" t="s">
        <v>40</v>
      </c>
      <c r="D265" s="25" t="s">
        <v>32</v>
      </c>
      <c r="E265" s="25" t="s">
        <v>637</v>
      </c>
      <c r="F265" s="25" t="s">
        <v>36</v>
      </c>
      <c r="G265" s="25" t="s">
        <v>617</v>
      </c>
      <c r="H265" s="25"/>
      <c r="I265" s="25"/>
      <c r="J265" s="25" t="s">
        <v>652</v>
      </c>
      <c r="K265" s="25" t="s">
        <v>39</v>
      </c>
      <c r="L265" s="25" t="s">
        <v>622</v>
      </c>
      <c r="M265" s="25">
        <v>9.6</v>
      </c>
      <c r="N265" s="25">
        <v>5</v>
      </c>
      <c r="O265" s="116"/>
      <c r="P265" s="116"/>
      <c r="Q265" s="116"/>
      <c r="R265" s="116"/>
    </row>
    <row r="266" spans="1:18" s="58" customFormat="1">
      <c r="A266" s="119"/>
      <c r="B266" s="66">
        <v>1200</v>
      </c>
      <c r="C266" s="25" t="s">
        <v>40</v>
      </c>
      <c r="D266" s="25" t="s">
        <v>32</v>
      </c>
      <c r="E266" s="25" t="s">
        <v>637</v>
      </c>
      <c r="F266" s="25" t="s">
        <v>36</v>
      </c>
      <c r="G266" s="25" t="s">
        <v>617</v>
      </c>
      <c r="H266" s="25"/>
      <c r="I266" s="25"/>
      <c r="J266" s="25" t="s">
        <v>652</v>
      </c>
      <c r="K266" s="25" t="s">
        <v>39</v>
      </c>
      <c r="L266" s="25" t="s">
        <v>622</v>
      </c>
      <c r="M266" s="25">
        <v>9.6</v>
      </c>
      <c r="N266" s="25">
        <v>3</v>
      </c>
      <c r="O266" s="116"/>
      <c r="P266" s="116"/>
      <c r="Q266" s="116"/>
      <c r="R266" s="116"/>
    </row>
    <row r="267" spans="1:18" s="58" customFormat="1">
      <c r="A267" s="119"/>
      <c r="B267" s="66">
        <v>1500</v>
      </c>
      <c r="C267" s="25" t="s">
        <v>40</v>
      </c>
      <c r="D267" s="25" t="s">
        <v>32</v>
      </c>
      <c r="E267" s="25" t="s">
        <v>637</v>
      </c>
      <c r="F267" s="25" t="s">
        <v>36</v>
      </c>
      <c r="G267" s="25" t="s">
        <v>617</v>
      </c>
      <c r="H267" s="25"/>
      <c r="I267" s="25"/>
      <c r="J267" s="25" t="s">
        <v>652</v>
      </c>
      <c r="K267" s="25" t="s">
        <v>39</v>
      </c>
      <c r="L267" s="25" t="s">
        <v>622</v>
      </c>
      <c r="M267" s="25">
        <v>9.6</v>
      </c>
      <c r="N267" s="25">
        <v>5</v>
      </c>
      <c r="O267" s="116"/>
      <c r="P267" s="116"/>
      <c r="Q267" s="116"/>
      <c r="R267" s="116"/>
    </row>
    <row r="268" spans="1:18" s="58" customFormat="1">
      <c r="A268" s="119"/>
      <c r="B268" s="66">
        <v>1615</v>
      </c>
      <c r="C268" s="25" t="s">
        <v>40</v>
      </c>
      <c r="D268" s="25" t="s">
        <v>32</v>
      </c>
      <c r="E268" s="25" t="s">
        <v>637</v>
      </c>
      <c r="F268" s="25" t="s">
        <v>36</v>
      </c>
      <c r="G268" s="25" t="s">
        <v>617</v>
      </c>
      <c r="H268" s="25"/>
      <c r="I268" s="25"/>
      <c r="J268" s="25" t="s">
        <v>652</v>
      </c>
      <c r="K268" s="25" t="s">
        <v>39</v>
      </c>
      <c r="L268" s="25" t="s">
        <v>622</v>
      </c>
      <c r="M268" s="25">
        <v>9.6</v>
      </c>
      <c r="N268" s="25">
        <v>2</v>
      </c>
      <c r="O268" s="116"/>
      <c r="P268" s="116"/>
      <c r="Q268" s="116"/>
      <c r="R268" s="116"/>
    </row>
    <row r="269" spans="1:18" s="58" customFormat="1">
      <c r="A269" s="119"/>
      <c r="B269" s="66">
        <v>1730</v>
      </c>
      <c r="C269" s="25" t="s">
        <v>40</v>
      </c>
      <c r="D269" s="25" t="s">
        <v>32</v>
      </c>
      <c r="E269" s="25" t="s">
        <v>637</v>
      </c>
      <c r="F269" s="25" t="s">
        <v>36</v>
      </c>
      <c r="G269" s="25" t="s">
        <v>617</v>
      </c>
      <c r="H269" s="25"/>
      <c r="I269" s="25"/>
      <c r="J269" s="25" t="s">
        <v>652</v>
      </c>
      <c r="K269" s="25" t="s">
        <v>39</v>
      </c>
      <c r="L269" s="25" t="s">
        <v>622</v>
      </c>
      <c r="M269" s="25">
        <v>9.6</v>
      </c>
      <c r="N269" s="25">
        <v>4</v>
      </c>
      <c r="O269" s="116"/>
      <c r="P269" s="116"/>
      <c r="Q269" s="116"/>
      <c r="R269" s="116"/>
    </row>
    <row r="270" spans="1:18" s="58" customFormat="1">
      <c r="A270" s="119"/>
      <c r="B270" s="66">
        <v>2110</v>
      </c>
      <c r="C270" s="25" t="s">
        <v>40</v>
      </c>
      <c r="D270" s="25" t="s">
        <v>32</v>
      </c>
      <c r="E270" s="25" t="s">
        <v>637</v>
      </c>
      <c r="F270" s="25" t="s">
        <v>36</v>
      </c>
      <c r="G270" s="25" t="s">
        <v>617</v>
      </c>
      <c r="H270" s="25"/>
      <c r="I270" s="25"/>
      <c r="J270" s="25" t="s">
        <v>652</v>
      </c>
      <c r="K270" s="25" t="s">
        <v>39</v>
      </c>
      <c r="L270" s="25" t="s">
        <v>622</v>
      </c>
      <c r="M270" s="25">
        <v>9.6</v>
      </c>
      <c r="N270" s="25">
        <v>9</v>
      </c>
      <c r="O270" s="116"/>
      <c r="P270" s="116"/>
      <c r="Q270" s="116"/>
      <c r="R270" s="116"/>
    </row>
    <row r="271" spans="1:18" s="58" customFormat="1">
      <c r="A271" s="119"/>
      <c r="B271" s="66">
        <v>2210</v>
      </c>
      <c r="C271" s="115" t="s">
        <v>40</v>
      </c>
      <c r="D271" s="115" t="s">
        <v>32</v>
      </c>
      <c r="E271" s="25" t="s">
        <v>637</v>
      </c>
      <c r="F271" s="115" t="s">
        <v>36</v>
      </c>
      <c r="G271" s="115" t="s">
        <v>617</v>
      </c>
      <c r="H271" s="25"/>
      <c r="I271" s="25"/>
      <c r="J271" s="25" t="s">
        <v>652</v>
      </c>
      <c r="K271" s="25" t="s">
        <v>39</v>
      </c>
      <c r="L271" s="25" t="s">
        <v>622</v>
      </c>
      <c r="M271" s="25">
        <v>9.6</v>
      </c>
      <c r="N271" s="25">
        <v>2</v>
      </c>
      <c r="O271" s="116"/>
      <c r="P271" s="116"/>
      <c r="Q271" s="116"/>
      <c r="R271" s="116"/>
    </row>
    <row r="272" spans="1:18" s="58" customFormat="1">
      <c r="A272" s="119"/>
      <c r="B272" s="66">
        <v>2300</v>
      </c>
      <c r="C272" s="116"/>
      <c r="D272" s="116"/>
      <c r="E272" s="25" t="s">
        <v>635</v>
      </c>
      <c r="F272" s="116"/>
      <c r="G272" s="116"/>
      <c r="H272" s="25"/>
      <c r="I272" s="25"/>
      <c r="J272" s="25" t="s">
        <v>652</v>
      </c>
      <c r="K272" s="25" t="s">
        <v>39</v>
      </c>
      <c r="L272" s="25" t="s">
        <v>622</v>
      </c>
      <c r="M272" s="25">
        <v>9.6</v>
      </c>
      <c r="N272" s="25">
        <v>1</v>
      </c>
      <c r="O272" s="116"/>
      <c r="P272" s="116"/>
      <c r="Q272" s="116"/>
      <c r="R272" s="116"/>
    </row>
    <row r="273" spans="1:18" s="58" customFormat="1">
      <c r="A273" s="119"/>
      <c r="B273" s="66">
        <v>2310</v>
      </c>
      <c r="C273" s="117"/>
      <c r="D273" s="117"/>
      <c r="E273" s="25" t="s">
        <v>636</v>
      </c>
      <c r="F273" s="117"/>
      <c r="G273" s="117"/>
      <c r="H273" s="25"/>
      <c r="I273" s="25"/>
      <c r="J273" s="25" t="s">
        <v>652</v>
      </c>
      <c r="K273" s="25" t="s">
        <v>39</v>
      </c>
      <c r="L273" s="25" t="s">
        <v>622</v>
      </c>
      <c r="M273" s="25">
        <v>9.6</v>
      </c>
      <c r="N273" s="25">
        <v>4</v>
      </c>
      <c r="O273" s="116"/>
      <c r="P273" s="116"/>
      <c r="Q273" s="116"/>
      <c r="R273" s="116"/>
    </row>
    <row r="274" spans="1:18" s="58" customFormat="1">
      <c r="A274" s="120"/>
      <c r="B274" s="66">
        <v>2355</v>
      </c>
      <c r="C274" s="25" t="s">
        <v>663</v>
      </c>
      <c r="D274" s="25" t="s">
        <v>32</v>
      </c>
      <c r="E274" s="25" t="s">
        <v>637</v>
      </c>
      <c r="F274" s="25" t="s">
        <v>36</v>
      </c>
      <c r="G274" s="25" t="s">
        <v>617</v>
      </c>
      <c r="H274" s="25"/>
      <c r="I274" s="25"/>
      <c r="J274" s="25" t="s">
        <v>652</v>
      </c>
      <c r="K274" s="25" t="s">
        <v>39</v>
      </c>
      <c r="L274" s="25" t="s">
        <v>622</v>
      </c>
      <c r="M274" s="25">
        <v>9.6</v>
      </c>
      <c r="N274" s="25">
        <v>5</v>
      </c>
      <c r="O274" s="117"/>
      <c r="P274" s="117"/>
      <c r="Q274" s="117"/>
      <c r="R274" s="117"/>
    </row>
    <row r="275" spans="1:18" s="58" customFormat="1">
      <c r="A275" s="118">
        <v>43196</v>
      </c>
      <c r="B275" s="66">
        <v>820</v>
      </c>
      <c r="C275" s="25"/>
      <c r="D275" s="25" t="s">
        <v>36</v>
      </c>
      <c r="E275" s="25" t="s">
        <v>617</v>
      </c>
      <c r="F275" s="25" t="s">
        <v>454</v>
      </c>
      <c r="G275" s="25" t="s">
        <v>618</v>
      </c>
      <c r="H275" s="25"/>
      <c r="I275" s="25"/>
      <c r="J275" s="25" t="s">
        <v>652</v>
      </c>
      <c r="K275" s="25" t="s">
        <v>457</v>
      </c>
      <c r="L275" s="25" t="s">
        <v>458</v>
      </c>
      <c r="M275" s="25">
        <v>9.6</v>
      </c>
      <c r="N275" s="25" t="s">
        <v>623</v>
      </c>
      <c r="O275" s="115">
        <v>7904</v>
      </c>
      <c r="P275" s="115">
        <v>8051</v>
      </c>
      <c r="Q275" s="115">
        <f>P275-O275</f>
        <v>147</v>
      </c>
      <c r="R275" s="115"/>
    </row>
    <row r="276" spans="1:18" s="58" customFormat="1">
      <c r="A276" s="119"/>
      <c r="B276" s="66">
        <v>1147</v>
      </c>
      <c r="C276" s="25" t="s">
        <v>460</v>
      </c>
      <c r="D276" s="25" t="s">
        <v>454</v>
      </c>
      <c r="E276" s="25" t="s">
        <v>618</v>
      </c>
      <c r="F276" s="25" t="s">
        <v>36</v>
      </c>
      <c r="G276" s="25" t="s">
        <v>617</v>
      </c>
      <c r="H276" s="25"/>
      <c r="I276" s="25"/>
      <c r="J276" s="25" t="s">
        <v>652</v>
      </c>
      <c r="K276" s="25" t="s">
        <v>457</v>
      </c>
      <c r="L276" s="25" t="s">
        <v>458</v>
      </c>
      <c r="M276" s="25">
        <v>9.6</v>
      </c>
      <c r="N276" s="25">
        <v>10</v>
      </c>
      <c r="O276" s="116"/>
      <c r="P276" s="116"/>
      <c r="Q276" s="116"/>
      <c r="R276" s="116"/>
    </row>
    <row r="277" spans="1:18" s="58" customFormat="1">
      <c r="A277" s="119"/>
      <c r="B277" s="124">
        <v>1310</v>
      </c>
      <c r="C277" s="115"/>
      <c r="D277" s="25" t="s">
        <v>30</v>
      </c>
      <c r="E277" s="25" t="s">
        <v>634</v>
      </c>
      <c r="F277" s="25" t="s">
        <v>454</v>
      </c>
      <c r="G277" s="25" t="s">
        <v>618</v>
      </c>
      <c r="H277" s="25"/>
      <c r="I277" s="25"/>
      <c r="J277" s="25" t="s">
        <v>652</v>
      </c>
      <c r="K277" s="25" t="s">
        <v>457</v>
      </c>
      <c r="L277" s="25" t="s">
        <v>458</v>
      </c>
      <c r="M277" s="25">
        <v>9.6</v>
      </c>
      <c r="N277" s="25">
        <v>4</v>
      </c>
      <c r="O277" s="116"/>
      <c r="P277" s="116"/>
      <c r="Q277" s="116"/>
      <c r="R277" s="116"/>
    </row>
    <row r="278" spans="1:18" s="58" customFormat="1">
      <c r="A278" s="119"/>
      <c r="B278" s="126"/>
      <c r="C278" s="117"/>
      <c r="D278" s="25" t="s">
        <v>30</v>
      </c>
      <c r="E278" s="25" t="s">
        <v>634</v>
      </c>
      <c r="F278" s="25" t="s">
        <v>454</v>
      </c>
      <c r="G278" s="25" t="s">
        <v>620</v>
      </c>
      <c r="H278" s="25"/>
      <c r="I278" s="25"/>
      <c r="J278" s="25" t="s">
        <v>652</v>
      </c>
      <c r="K278" s="25" t="s">
        <v>457</v>
      </c>
      <c r="L278" s="25" t="s">
        <v>458</v>
      </c>
      <c r="M278" s="25">
        <v>9.6</v>
      </c>
      <c r="N278" s="25">
        <v>1</v>
      </c>
      <c r="O278" s="116"/>
      <c r="P278" s="116"/>
      <c r="Q278" s="116"/>
      <c r="R278" s="116"/>
    </row>
    <row r="279" spans="1:18" s="58" customFormat="1">
      <c r="A279" s="119"/>
      <c r="B279" s="66">
        <v>1436</v>
      </c>
      <c r="C279" s="25" t="s">
        <v>460</v>
      </c>
      <c r="D279" s="25" t="s">
        <v>454</v>
      </c>
      <c r="E279" s="25" t="s">
        <v>618</v>
      </c>
      <c r="F279" s="25" t="s">
        <v>36</v>
      </c>
      <c r="G279" s="25" t="s">
        <v>617</v>
      </c>
      <c r="H279" s="25"/>
      <c r="I279" s="25"/>
      <c r="J279" s="25" t="s">
        <v>652</v>
      </c>
      <c r="K279" s="25" t="s">
        <v>457</v>
      </c>
      <c r="L279" s="25" t="s">
        <v>458</v>
      </c>
      <c r="M279" s="25">
        <v>9.6</v>
      </c>
      <c r="N279" s="25">
        <v>14</v>
      </c>
      <c r="O279" s="116"/>
      <c r="P279" s="116"/>
      <c r="Q279" s="116"/>
      <c r="R279" s="116"/>
    </row>
    <row r="280" spans="1:18" s="58" customFormat="1">
      <c r="A280" s="119"/>
      <c r="B280" s="66">
        <v>1555</v>
      </c>
      <c r="C280" s="25" t="s">
        <v>460</v>
      </c>
      <c r="D280" s="25" t="s">
        <v>454</v>
      </c>
      <c r="E280" s="25" t="s">
        <v>618</v>
      </c>
      <c r="F280" s="25" t="s">
        <v>36</v>
      </c>
      <c r="G280" s="25" t="s">
        <v>617</v>
      </c>
      <c r="H280" s="25"/>
      <c r="I280" s="25"/>
      <c r="J280" s="25" t="s">
        <v>652</v>
      </c>
      <c r="K280" s="25" t="s">
        <v>457</v>
      </c>
      <c r="L280" s="25" t="s">
        <v>458</v>
      </c>
      <c r="M280" s="25">
        <v>9.6</v>
      </c>
      <c r="N280" s="25">
        <v>14</v>
      </c>
      <c r="O280" s="116"/>
      <c r="P280" s="116"/>
      <c r="Q280" s="116"/>
      <c r="R280" s="116"/>
    </row>
    <row r="281" spans="1:18" s="58" customFormat="1">
      <c r="A281" s="119"/>
      <c r="B281" s="124">
        <v>1647</v>
      </c>
      <c r="C281" s="115" t="s">
        <v>460</v>
      </c>
      <c r="D281" s="25" t="s">
        <v>454</v>
      </c>
      <c r="E281" s="25" t="s">
        <v>618</v>
      </c>
      <c r="F281" s="25" t="s">
        <v>36</v>
      </c>
      <c r="G281" s="25" t="s">
        <v>617</v>
      </c>
      <c r="H281" s="25"/>
      <c r="I281" s="25"/>
      <c r="J281" s="25" t="s">
        <v>652</v>
      </c>
      <c r="K281" s="25" t="s">
        <v>457</v>
      </c>
      <c r="L281" s="25" t="s">
        <v>458</v>
      </c>
      <c r="M281" s="25">
        <v>9.6</v>
      </c>
      <c r="N281" s="25">
        <v>13</v>
      </c>
      <c r="O281" s="116"/>
      <c r="P281" s="116"/>
      <c r="Q281" s="116"/>
      <c r="R281" s="116"/>
    </row>
    <row r="282" spans="1:18" s="58" customFormat="1">
      <c r="A282" s="119"/>
      <c r="B282" s="126"/>
      <c r="C282" s="117"/>
      <c r="D282" s="25" t="s">
        <v>454</v>
      </c>
      <c r="E282" s="25" t="s">
        <v>618</v>
      </c>
      <c r="F282" s="25" t="s">
        <v>30</v>
      </c>
      <c r="G282" s="25" t="s">
        <v>634</v>
      </c>
      <c r="H282" s="25"/>
      <c r="I282" s="25"/>
      <c r="J282" s="25" t="s">
        <v>652</v>
      </c>
      <c r="K282" s="25" t="s">
        <v>457</v>
      </c>
      <c r="L282" s="25" t="s">
        <v>458</v>
      </c>
      <c r="M282" s="25">
        <v>9.6</v>
      </c>
      <c r="N282" s="25">
        <v>1</v>
      </c>
      <c r="O282" s="116"/>
      <c r="P282" s="116"/>
      <c r="Q282" s="116"/>
      <c r="R282" s="116"/>
    </row>
    <row r="283" spans="1:18" s="58" customFormat="1">
      <c r="A283" s="119"/>
      <c r="B283" s="66">
        <v>2010</v>
      </c>
      <c r="C283" s="25" t="s">
        <v>461</v>
      </c>
      <c r="D283" s="25" t="s">
        <v>454</v>
      </c>
      <c r="E283" s="25" t="s">
        <v>620</v>
      </c>
      <c r="F283" s="25" t="s">
        <v>36</v>
      </c>
      <c r="G283" s="25" t="s">
        <v>617</v>
      </c>
      <c r="H283" s="25"/>
      <c r="I283" s="25"/>
      <c r="J283" s="25" t="s">
        <v>652</v>
      </c>
      <c r="K283" s="25" t="s">
        <v>457</v>
      </c>
      <c r="L283" s="25" t="s">
        <v>458</v>
      </c>
      <c r="M283" s="25">
        <v>9.6</v>
      </c>
      <c r="N283" s="25">
        <v>1</v>
      </c>
      <c r="O283" s="116"/>
      <c r="P283" s="116"/>
      <c r="Q283" s="116"/>
      <c r="R283" s="116"/>
    </row>
    <row r="284" spans="1:18" s="58" customFormat="1">
      <c r="A284" s="119"/>
      <c r="B284" s="66">
        <v>2026</v>
      </c>
      <c r="C284" s="25" t="s">
        <v>460</v>
      </c>
      <c r="D284" s="25" t="s">
        <v>454</v>
      </c>
      <c r="E284" s="25" t="s">
        <v>618</v>
      </c>
      <c r="F284" s="25" t="s">
        <v>36</v>
      </c>
      <c r="G284" s="25" t="s">
        <v>617</v>
      </c>
      <c r="H284" s="25"/>
      <c r="I284" s="25"/>
      <c r="J284" s="25" t="s">
        <v>652</v>
      </c>
      <c r="K284" s="25" t="s">
        <v>457</v>
      </c>
      <c r="L284" s="25" t="s">
        <v>458</v>
      </c>
      <c r="M284" s="25">
        <v>9.6</v>
      </c>
      <c r="N284" s="25">
        <v>12</v>
      </c>
      <c r="O284" s="116"/>
      <c r="P284" s="116"/>
      <c r="Q284" s="116"/>
      <c r="R284" s="116"/>
    </row>
    <row r="285" spans="1:18" s="58" customFormat="1">
      <c r="A285" s="119"/>
      <c r="B285" s="66">
        <v>2215</v>
      </c>
      <c r="C285" s="25" t="s">
        <v>460</v>
      </c>
      <c r="D285" s="25" t="s">
        <v>454</v>
      </c>
      <c r="E285" s="25" t="s">
        <v>618</v>
      </c>
      <c r="F285" s="25" t="s">
        <v>36</v>
      </c>
      <c r="G285" s="25" t="s">
        <v>617</v>
      </c>
      <c r="H285" s="25"/>
      <c r="I285" s="25"/>
      <c r="J285" s="25" t="s">
        <v>652</v>
      </c>
      <c r="K285" s="25" t="s">
        <v>457</v>
      </c>
      <c r="L285" s="25" t="s">
        <v>458</v>
      </c>
      <c r="M285" s="25">
        <v>9.6</v>
      </c>
      <c r="N285" s="25">
        <v>14</v>
      </c>
      <c r="O285" s="116"/>
      <c r="P285" s="116"/>
      <c r="Q285" s="116"/>
      <c r="R285" s="116"/>
    </row>
    <row r="286" spans="1:18" s="58" customFormat="1">
      <c r="A286" s="120"/>
      <c r="B286" s="66">
        <v>2336</v>
      </c>
      <c r="C286" s="25" t="s">
        <v>460</v>
      </c>
      <c r="D286" s="25" t="s">
        <v>454</v>
      </c>
      <c r="E286" s="25" t="s">
        <v>618</v>
      </c>
      <c r="F286" s="25" t="s">
        <v>36</v>
      </c>
      <c r="G286" s="25" t="s">
        <v>617</v>
      </c>
      <c r="H286" s="25"/>
      <c r="I286" s="25"/>
      <c r="J286" s="25" t="s">
        <v>652</v>
      </c>
      <c r="K286" s="25" t="s">
        <v>457</v>
      </c>
      <c r="L286" s="25" t="s">
        <v>458</v>
      </c>
      <c r="M286" s="25">
        <v>9.6</v>
      </c>
      <c r="N286" s="25">
        <v>10</v>
      </c>
      <c r="O286" s="117"/>
      <c r="P286" s="117"/>
      <c r="Q286" s="117"/>
      <c r="R286" s="117"/>
    </row>
    <row r="287" spans="1:18" s="58" customFormat="1">
      <c r="A287" s="118">
        <v>43196</v>
      </c>
      <c r="B287" s="66">
        <v>820</v>
      </c>
      <c r="C287" s="25"/>
      <c r="D287" s="25" t="s">
        <v>36</v>
      </c>
      <c r="E287" s="25" t="s">
        <v>617</v>
      </c>
      <c r="F287" s="25" t="s">
        <v>30</v>
      </c>
      <c r="G287" s="25" t="s">
        <v>630</v>
      </c>
      <c r="H287" s="25"/>
      <c r="I287" s="25"/>
      <c r="J287" s="25" t="s">
        <v>652</v>
      </c>
      <c r="K287" s="25" t="s">
        <v>465</v>
      </c>
      <c r="L287" s="25" t="s">
        <v>466</v>
      </c>
      <c r="M287" s="25">
        <v>9.6</v>
      </c>
      <c r="N287" s="25" t="s">
        <v>468</v>
      </c>
      <c r="O287" s="115">
        <v>5649</v>
      </c>
      <c r="P287" s="115">
        <v>5684</v>
      </c>
      <c r="Q287" s="115">
        <f>P287-O287</f>
        <v>35</v>
      </c>
      <c r="R287" s="115"/>
    </row>
    <row r="288" spans="1:18" s="58" customFormat="1">
      <c r="A288" s="119"/>
      <c r="B288" s="66">
        <v>1054</v>
      </c>
      <c r="C288" s="25" t="s">
        <v>467</v>
      </c>
      <c r="D288" s="25" t="s">
        <v>30</v>
      </c>
      <c r="E288" s="25" t="s">
        <v>630</v>
      </c>
      <c r="F288" s="25" t="s">
        <v>36</v>
      </c>
      <c r="G288" s="25" t="s">
        <v>617</v>
      </c>
      <c r="H288" s="25"/>
      <c r="I288" s="25"/>
      <c r="J288" s="25" t="s">
        <v>652</v>
      </c>
      <c r="K288" s="25" t="s">
        <v>465</v>
      </c>
      <c r="L288" s="25" t="s">
        <v>466</v>
      </c>
      <c r="M288" s="25">
        <v>9.6</v>
      </c>
      <c r="N288" s="25">
        <v>12</v>
      </c>
      <c r="O288" s="116"/>
      <c r="P288" s="116"/>
      <c r="Q288" s="116"/>
      <c r="R288" s="116"/>
    </row>
    <row r="289" spans="1:18" s="58" customFormat="1">
      <c r="A289" s="119"/>
      <c r="B289" s="66">
        <v>1430</v>
      </c>
      <c r="C289" s="25" t="s">
        <v>467</v>
      </c>
      <c r="D289" s="25" t="s">
        <v>30</v>
      </c>
      <c r="E289" s="25" t="s">
        <v>630</v>
      </c>
      <c r="F289" s="25" t="s">
        <v>36</v>
      </c>
      <c r="G289" s="25" t="s">
        <v>617</v>
      </c>
      <c r="H289" s="25"/>
      <c r="I289" s="25"/>
      <c r="J289" s="25" t="s">
        <v>652</v>
      </c>
      <c r="K289" s="25" t="s">
        <v>465</v>
      </c>
      <c r="L289" s="25" t="s">
        <v>466</v>
      </c>
      <c r="M289" s="25">
        <v>9.6</v>
      </c>
      <c r="N289" s="25">
        <v>14</v>
      </c>
      <c r="O289" s="116"/>
      <c r="P289" s="116"/>
      <c r="Q289" s="116"/>
      <c r="R289" s="116"/>
    </row>
    <row r="290" spans="1:18" s="58" customFormat="1">
      <c r="A290" s="119"/>
      <c r="B290" s="66">
        <v>1610</v>
      </c>
      <c r="C290" s="25" t="s">
        <v>467</v>
      </c>
      <c r="D290" s="25" t="s">
        <v>30</v>
      </c>
      <c r="E290" s="25" t="s">
        <v>630</v>
      </c>
      <c r="F290" s="25" t="s">
        <v>36</v>
      </c>
      <c r="G290" s="25" t="s">
        <v>617</v>
      </c>
      <c r="H290" s="25"/>
      <c r="I290" s="25"/>
      <c r="J290" s="25" t="s">
        <v>652</v>
      </c>
      <c r="K290" s="25" t="s">
        <v>465</v>
      </c>
      <c r="L290" s="25" t="s">
        <v>466</v>
      </c>
      <c r="M290" s="25">
        <v>9.6</v>
      </c>
      <c r="N290" s="25">
        <v>13</v>
      </c>
      <c r="O290" s="116"/>
      <c r="P290" s="116"/>
      <c r="Q290" s="116"/>
      <c r="R290" s="116"/>
    </row>
    <row r="291" spans="1:18" s="58" customFormat="1">
      <c r="A291" s="119"/>
      <c r="B291" s="66">
        <v>2200</v>
      </c>
      <c r="C291" s="25" t="s">
        <v>460</v>
      </c>
      <c r="D291" s="25" t="s">
        <v>30</v>
      </c>
      <c r="E291" s="25" t="s">
        <v>630</v>
      </c>
      <c r="F291" s="25" t="s">
        <v>36</v>
      </c>
      <c r="G291" s="25" t="s">
        <v>617</v>
      </c>
      <c r="H291" s="25"/>
      <c r="I291" s="25"/>
      <c r="J291" s="25" t="s">
        <v>652</v>
      </c>
      <c r="K291" s="25" t="s">
        <v>465</v>
      </c>
      <c r="L291" s="25" t="s">
        <v>466</v>
      </c>
      <c r="M291" s="25">
        <v>9.6</v>
      </c>
      <c r="N291" s="25">
        <v>10</v>
      </c>
      <c r="O291" s="116"/>
      <c r="P291" s="116"/>
      <c r="Q291" s="116"/>
      <c r="R291" s="116"/>
    </row>
    <row r="292" spans="1:18" s="58" customFormat="1">
      <c r="A292" s="120"/>
      <c r="B292" s="66">
        <v>2359</v>
      </c>
      <c r="C292" s="25" t="s">
        <v>460</v>
      </c>
      <c r="D292" s="25" t="s">
        <v>454</v>
      </c>
      <c r="E292" s="25" t="s">
        <v>618</v>
      </c>
      <c r="F292" s="25" t="s">
        <v>36</v>
      </c>
      <c r="G292" s="25" t="s">
        <v>617</v>
      </c>
      <c r="H292" s="25"/>
      <c r="I292" s="25"/>
      <c r="J292" s="25" t="s">
        <v>652</v>
      </c>
      <c r="K292" s="25" t="s">
        <v>465</v>
      </c>
      <c r="L292" s="25" t="s">
        <v>466</v>
      </c>
      <c r="M292" s="25">
        <v>9.6</v>
      </c>
      <c r="N292" s="25">
        <v>8</v>
      </c>
      <c r="O292" s="117"/>
      <c r="P292" s="117"/>
      <c r="Q292" s="117"/>
      <c r="R292" s="117"/>
    </row>
    <row r="293" spans="1:18" s="58" customFormat="1">
      <c r="A293" s="118">
        <v>43196</v>
      </c>
      <c r="B293" s="66">
        <v>845</v>
      </c>
      <c r="C293" s="25"/>
      <c r="D293" s="25" t="s">
        <v>30</v>
      </c>
      <c r="E293" s="25" t="s">
        <v>634</v>
      </c>
      <c r="F293" s="25" t="s">
        <v>32</v>
      </c>
      <c r="G293" s="25" t="s">
        <v>650</v>
      </c>
      <c r="H293" s="25"/>
      <c r="I293" s="25"/>
      <c r="J293" s="25" t="s">
        <v>652</v>
      </c>
      <c r="K293" s="25" t="s">
        <v>473</v>
      </c>
      <c r="L293" s="25" t="s">
        <v>474</v>
      </c>
      <c r="M293" s="25">
        <v>9.6</v>
      </c>
      <c r="N293" s="25">
        <v>5</v>
      </c>
      <c r="O293" s="115">
        <v>7204</v>
      </c>
      <c r="P293" s="115">
        <v>7220</v>
      </c>
      <c r="Q293" s="115">
        <f>P293-O293</f>
        <v>16</v>
      </c>
      <c r="R293" s="115"/>
    </row>
    <row r="294" spans="1:18" s="58" customFormat="1">
      <c r="A294" s="119"/>
      <c r="B294" s="66">
        <v>1350</v>
      </c>
      <c r="C294" s="25"/>
      <c r="D294" s="25" t="s">
        <v>30</v>
      </c>
      <c r="E294" s="25" t="s">
        <v>634</v>
      </c>
      <c r="F294" s="25" t="s">
        <v>36</v>
      </c>
      <c r="G294" s="25" t="s">
        <v>651</v>
      </c>
      <c r="H294" s="25"/>
      <c r="I294" s="25"/>
      <c r="J294" s="25" t="s">
        <v>652</v>
      </c>
      <c r="K294" s="25" t="s">
        <v>473</v>
      </c>
      <c r="L294" s="25" t="s">
        <v>474</v>
      </c>
      <c r="M294" s="25">
        <v>9.6</v>
      </c>
      <c r="N294" s="25">
        <v>5</v>
      </c>
      <c r="O294" s="116"/>
      <c r="P294" s="116"/>
      <c r="Q294" s="116"/>
      <c r="R294" s="116"/>
    </row>
    <row r="295" spans="1:18" s="58" customFormat="1">
      <c r="A295" s="119"/>
      <c r="B295" s="66">
        <v>1400</v>
      </c>
      <c r="C295" s="25"/>
      <c r="D295" s="25" t="s">
        <v>36</v>
      </c>
      <c r="E295" s="25" t="s">
        <v>651</v>
      </c>
      <c r="F295" s="25" t="s">
        <v>32</v>
      </c>
      <c r="G295" s="25" t="s">
        <v>650</v>
      </c>
      <c r="H295" s="25"/>
      <c r="I295" s="25"/>
      <c r="J295" s="25" t="s">
        <v>652</v>
      </c>
      <c r="K295" s="25" t="s">
        <v>473</v>
      </c>
      <c r="L295" s="25" t="s">
        <v>474</v>
      </c>
      <c r="M295" s="25">
        <v>9.6</v>
      </c>
      <c r="N295" s="25">
        <v>5</v>
      </c>
      <c r="O295" s="116"/>
      <c r="P295" s="116"/>
      <c r="Q295" s="116"/>
      <c r="R295" s="116"/>
    </row>
    <row r="296" spans="1:18" s="58" customFormat="1">
      <c r="A296" s="119"/>
      <c r="B296" s="66">
        <v>1515</v>
      </c>
      <c r="C296" s="25"/>
      <c r="D296" s="25" t="s">
        <v>30</v>
      </c>
      <c r="E296" s="25" t="s">
        <v>634</v>
      </c>
      <c r="F296" s="25" t="s">
        <v>36</v>
      </c>
      <c r="G296" s="25" t="s">
        <v>672</v>
      </c>
      <c r="H296" s="25"/>
      <c r="I296" s="25"/>
      <c r="J296" s="25" t="s">
        <v>652</v>
      </c>
      <c r="K296" s="25" t="s">
        <v>473</v>
      </c>
      <c r="L296" s="25" t="s">
        <v>474</v>
      </c>
      <c r="M296" s="25">
        <v>9.6</v>
      </c>
      <c r="N296" s="25">
        <v>6</v>
      </c>
      <c r="O296" s="116"/>
      <c r="P296" s="116"/>
      <c r="Q296" s="116"/>
      <c r="R296" s="116"/>
    </row>
    <row r="297" spans="1:18" s="58" customFormat="1">
      <c r="A297" s="119"/>
      <c r="B297" s="66">
        <v>1558</v>
      </c>
      <c r="C297" s="25"/>
      <c r="D297" s="25" t="s">
        <v>32</v>
      </c>
      <c r="E297" s="25" t="s">
        <v>650</v>
      </c>
      <c r="F297" s="25" t="s">
        <v>30</v>
      </c>
      <c r="G297" s="25" t="s">
        <v>634</v>
      </c>
      <c r="H297" s="25"/>
      <c r="I297" s="25"/>
      <c r="J297" s="25" t="s">
        <v>652</v>
      </c>
      <c r="K297" s="25" t="s">
        <v>473</v>
      </c>
      <c r="L297" s="25" t="s">
        <v>474</v>
      </c>
      <c r="M297" s="25">
        <v>9.6</v>
      </c>
      <c r="N297" s="25">
        <v>9</v>
      </c>
      <c r="O297" s="116"/>
      <c r="P297" s="116"/>
      <c r="Q297" s="116"/>
      <c r="R297" s="116"/>
    </row>
    <row r="298" spans="1:18" s="58" customFormat="1">
      <c r="A298" s="119"/>
      <c r="B298" s="66">
        <v>2110</v>
      </c>
      <c r="C298" s="25" t="s">
        <v>467</v>
      </c>
      <c r="D298" s="25" t="s">
        <v>30</v>
      </c>
      <c r="E298" s="25" t="s">
        <v>630</v>
      </c>
      <c r="F298" s="25" t="s">
        <v>36</v>
      </c>
      <c r="G298" s="25" t="s">
        <v>617</v>
      </c>
      <c r="H298" s="25"/>
      <c r="I298" s="25"/>
      <c r="J298" s="25" t="s">
        <v>652</v>
      </c>
      <c r="K298" s="25" t="s">
        <v>473</v>
      </c>
      <c r="L298" s="25" t="s">
        <v>474</v>
      </c>
      <c r="M298" s="25">
        <v>9.6</v>
      </c>
      <c r="N298" s="25">
        <v>9</v>
      </c>
      <c r="O298" s="116"/>
      <c r="P298" s="116"/>
      <c r="Q298" s="116"/>
      <c r="R298" s="116"/>
    </row>
    <row r="299" spans="1:18" s="58" customFormat="1">
      <c r="A299" s="120"/>
      <c r="B299" s="66">
        <v>2350</v>
      </c>
      <c r="C299" s="25" t="s">
        <v>467</v>
      </c>
      <c r="D299" s="25" t="s">
        <v>30</v>
      </c>
      <c r="E299" s="25" t="s">
        <v>630</v>
      </c>
      <c r="F299" s="25" t="s">
        <v>36</v>
      </c>
      <c r="G299" s="25" t="s">
        <v>617</v>
      </c>
      <c r="H299" s="25"/>
      <c r="I299" s="25"/>
      <c r="J299" s="25" t="s">
        <v>652</v>
      </c>
      <c r="K299" s="25" t="s">
        <v>473</v>
      </c>
      <c r="L299" s="25" t="s">
        <v>474</v>
      </c>
      <c r="M299" s="25">
        <v>9.6</v>
      </c>
      <c r="N299" s="25">
        <v>12</v>
      </c>
      <c r="O299" s="117"/>
      <c r="P299" s="117"/>
      <c r="Q299" s="117"/>
      <c r="R299" s="117"/>
    </row>
    <row r="300" spans="1:18" s="58" customFormat="1">
      <c r="A300" s="118">
        <v>43196</v>
      </c>
      <c r="B300" s="124">
        <v>825</v>
      </c>
      <c r="C300" s="115"/>
      <c r="D300" s="115" t="s">
        <v>30</v>
      </c>
      <c r="E300" s="115" t="s">
        <v>634</v>
      </c>
      <c r="F300" s="115" t="s">
        <v>36</v>
      </c>
      <c r="G300" s="25" t="s">
        <v>657</v>
      </c>
      <c r="H300" s="25"/>
      <c r="I300" s="25"/>
      <c r="J300" s="25" t="s">
        <v>652</v>
      </c>
      <c r="K300" s="25" t="s">
        <v>483</v>
      </c>
      <c r="L300" s="25" t="s">
        <v>484</v>
      </c>
      <c r="M300" s="25">
        <v>9.6</v>
      </c>
      <c r="N300" s="115">
        <v>13</v>
      </c>
      <c r="O300" s="115">
        <v>5622</v>
      </c>
      <c r="P300" s="115">
        <v>5641</v>
      </c>
      <c r="Q300" s="115">
        <f>P300-O300</f>
        <v>19</v>
      </c>
      <c r="R300" s="115"/>
    </row>
    <row r="301" spans="1:18" s="58" customFormat="1">
      <c r="A301" s="119"/>
      <c r="B301" s="125"/>
      <c r="C301" s="116"/>
      <c r="D301" s="116"/>
      <c r="E301" s="116"/>
      <c r="F301" s="116"/>
      <c r="G301" s="25" t="s">
        <v>627</v>
      </c>
      <c r="H301" s="25"/>
      <c r="I301" s="25"/>
      <c r="J301" s="25" t="s">
        <v>652</v>
      </c>
      <c r="K301" s="25" t="s">
        <v>483</v>
      </c>
      <c r="L301" s="25" t="s">
        <v>484</v>
      </c>
      <c r="M301" s="25">
        <v>9.6</v>
      </c>
      <c r="N301" s="116"/>
      <c r="O301" s="116"/>
      <c r="P301" s="116"/>
      <c r="Q301" s="116"/>
      <c r="R301" s="116"/>
    </row>
    <row r="302" spans="1:18" s="58" customFormat="1">
      <c r="A302" s="119"/>
      <c r="B302" s="126"/>
      <c r="C302" s="117"/>
      <c r="D302" s="117"/>
      <c r="E302" s="117"/>
      <c r="F302" s="117"/>
      <c r="G302" s="25" t="s">
        <v>629</v>
      </c>
      <c r="H302" s="25"/>
      <c r="I302" s="25"/>
      <c r="J302" s="25" t="s">
        <v>652</v>
      </c>
      <c r="K302" s="25" t="s">
        <v>483</v>
      </c>
      <c r="L302" s="25" t="s">
        <v>484</v>
      </c>
      <c r="M302" s="25">
        <v>9.6</v>
      </c>
      <c r="N302" s="117"/>
      <c r="O302" s="116"/>
      <c r="P302" s="116"/>
      <c r="Q302" s="116"/>
      <c r="R302" s="116"/>
    </row>
    <row r="303" spans="1:18" s="58" customFormat="1">
      <c r="A303" s="119"/>
      <c r="B303" s="66">
        <v>1156</v>
      </c>
      <c r="C303" s="25" t="s">
        <v>467</v>
      </c>
      <c r="D303" s="25" t="s">
        <v>30</v>
      </c>
      <c r="E303" s="25" t="s">
        <v>630</v>
      </c>
      <c r="F303" s="25" t="s">
        <v>36</v>
      </c>
      <c r="G303" s="25" t="s">
        <v>617</v>
      </c>
      <c r="H303" s="25"/>
      <c r="I303" s="25"/>
      <c r="J303" s="25" t="s">
        <v>652</v>
      </c>
      <c r="K303" s="25" t="s">
        <v>483</v>
      </c>
      <c r="L303" s="25" t="s">
        <v>484</v>
      </c>
      <c r="M303" s="25">
        <v>9.6</v>
      </c>
      <c r="N303" s="25">
        <v>14</v>
      </c>
      <c r="O303" s="116"/>
      <c r="P303" s="116"/>
      <c r="Q303" s="116"/>
      <c r="R303" s="116"/>
    </row>
    <row r="304" spans="1:18" s="58" customFormat="1">
      <c r="A304" s="119"/>
      <c r="B304" s="66">
        <v>1510</v>
      </c>
      <c r="C304" s="25" t="s">
        <v>467</v>
      </c>
      <c r="D304" s="25" t="s">
        <v>30</v>
      </c>
      <c r="E304" s="25" t="s">
        <v>630</v>
      </c>
      <c r="F304" s="25" t="s">
        <v>36</v>
      </c>
      <c r="G304" s="25" t="s">
        <v>617</v>
      </c>
      <c r="H304" s="25"/>
      <c r="I304" s="25"/>
      <c r="J304" s="25" t="s">
        <v>652</v>
      </c>
      <c r="K304" s="25" t="s">
        <v>483</v>
      </c>
      <c r="L304" s="25" t="s">
        <v>484</v>
      </c>
      <c r="M304" s="25">
        <v>9.6</v>
      </c>
      <c r="N304" s="25">
        <v>10</v>
      </c>
      <c r="O304" s="116"/>
      <c r="P304" s="116"/>
      <c r="Q304" s="116"/>
      <c r="R304" s="116"/>
    </row>
    <row r="305" spans="1:18" s="58" customFormat="1">
      <c r="A305" s="119"/>
      <c r="B305" s="66">
        <v>1710</v>
      </c>
      <c r="C305" s="25" t="s">
        <v>467</v>
      </c>
      <c r="D305" s="25" t="s">
        <v>30</v>
      </c>
      <c r="E305" s="25" t="s">
        <v>630</v>
      </c>
      <c r="F305" s="25" t="s">
        <v>36</v>
      </c>
      <c r="G305" s="25" t="s">
        <v>617</v>
      </c>
      <c r="H305" s="25"/>
      <c r="I305" s="25"/>
      <c r="J305" s="25" t="s">
        <v>652</v>
      </c>
      <c r="K305" s="25" t="s">
        <v>483</v>
      </c>
      <c r="L305" s="25" t="s">
        <v>484</v>
      </c>
      <c r="M305" s="25">
        <v>9.6</v>
      </c>
      <c r="N305" s="25">
        <v>9</v>
      </c>
      <c r="O305" s="116"/>
      <c r="P305" s="116"/>
      <c r="Q305" s="116"/>
      <c r="R305" s="116"/>
    </row>
    <row r="306" spans="1:18" s="58" customFormat="1">
      <c r="A306" s="119"/>
      <c r="B306" s="66">
        <v>2000</v>
      </c>
      <c r="C306" s="25" t="s">
        <v>467</v>
      </c>
      <c r="D306" s="25" t="s">
        <v>30</v>
      </c>
      <c r="E306" s="25" t="s">
        <v>630</v>
      </c>
      <c r="F306" s="25" t="s">
        <v>36</v>
      </c>
      <c r="G306" s="25" t="s">
        <v>617</v>
      </c>
      <c r="H306" s="25"/>
      <c r="I306" s="25"/>
      <c r="J306" s="25" t="s">
        <v>652</v>
      </c>
      <c r="K306" s="25" t="s">
        <v>483</v>
      </c>
      <c r="L306" s="25" t="s">
        <v>484</v>
      </c>
      <c r="M306" s="25">
        <v>9.6</v>
      </c>
      <c r="N306" s="25">
        <v>13</v>
      </c>
      <c r="O306" s="116"/>
      <c r="P306" s="116"/>
      <c r="Q306" s="116"/>
      <c r="R306" s="116"/>
    </row>
    <row r="307" spans="1:18" s="58" customFormat="1">
      <c r="A307" s="119"/>
      <c r="B307" s="124">
        <v>2305</v>
      </c>
      <c r="C307" s="25"/>
      <c r="D307" s="115" t="s">
        <v>30</v>
      </c>
      <c r="E307" s="25" t="s">
        <v>675</v>
      </c>
      <c r="F307" s="115" t="s">
        <v>36</v>
      </c>
      <c r="G307" s="115" t="s">
        <v>617</v>
      </c>
      <c r="H307" s="25"/>
      <c r="I307" s="25"/>
      <c r="J307" s="25" t="s">
        <v>652</v>
      </c>
      <c r="K307" s="25" t="s">
        <v>483</v>
      </c>
      <c r="L307" s="25" t="s">
        <v>484</v>
      </c>
      <c r="M307" s="25">
        <v>9.6</v>
      </c>
      <c r="N307" s="115">
        <v>12</v>
      </c>
      <c r="O307" s="116"/>
      <c r="P307" s="116"/>
      <c r="Q307" s="116"/>
      <c r="R307" s="116"/>
    </row>
    <row r="308" spans="1:18" s="58" customFormat="1">
      <c r="A308" s="120"/>
      <c r="B308" s="126"/>
      <c r="C308" s="25"/>
      <c r="D308" s="117"/>
      <c r="E308" s="25" t="s">
        <v>630</v>
      </c>
      <c r="F308" s="117"/>
      <c r="G308" s="117"/>
      <c r="H308" s="25"/>
      <c r="I308" s="25"/>
      <c r="J308" s="25" t="s">
        <v>652</v>
      </c>
      <c r="K308" s="25" t="s">
        <v>483</v>
      </c>
      <c r="L308" s="25" t="s">
        <v>484</v>
      </c>
      <c r="M308" s="25">
        <v>9.6</v>
      </c>
      <c r="N308" s="117"/>
      <c r="O308" s="117"/>
      <c r="P308" s="117"/>
      <c r="Q308" s="117"/>
      <c r="R308" s="117"/>
    </row>
    <row r="309" spans="1:18" s="58" customFormat="1">
      <c r="A309" s="118">
        <v>43197</v>
      </c>
      <c r="B309" s="124">
        <v>820</v>
      </c>
      <c r="C309" s="115"/>
      <c r="D309" s="115" t="s">
        <v>30</v>
      </c>
      <c r="E309" s="115" t="s">
        <v>634</v>
      </c>
      <c r="F309" s="115" t="s">
        <v>36</v>
      </c>
      <c r="G309" s="25" t="s">
        <v>657</v>
      </c>
      <c r="H309" s="25"/>
      <c r="I309" s="25"/>
      <c r="J309" s="25" t="s">
        <v>652</v>
      </c>
      <c r="K309" s="25" t="s">
        <v>39</v>
      </c>
      <c r="L309" s="25" t="s">
        <v>622</v>
      </c>
      <c r="M309" s="25">
        <v>9.6</v>
      </c>
      <c r="N309" s="25">
        <v>4</v>
      </c>
      <c r="O309" s="115">
        <v>8009</v>
      </c>
      <c r="P309" s="115">
        <v>8047</v>
      </c>
      <c r="Q309" s="115">
        <f>P309-O309</f>
        <v>38</v>
      </c>
      <c r="R309" s="115"/>
    </row>
    <row r="310" spans="1:18" s="58" customFormat="1">
      <c r="A310" s="119"/>
      <c r="B310" s="125"/>
      <c r="C310" s="116"/>
      <c r="D310" s="116"/>
      <c r="E310" s="116"/>
      <c r="F310" s="116"/>
      <c r="G310" s="25" t="s">
        <v>627</v>
      </c>
      <c r="H310" s="25"/>
      <c r="I310" s="25"/>
      <c r="J310" s="25" t="s">
        <v>652</v>
      </c>
      <c r="K310" s="25" t="s">
        <v>39</v>
      </c>
      <c r="L310" s="25" t="s">
        <v>622</v>
      </c>
      <c r="M310" s="25">
        <v>9.6</v>
      </c>
      <c r="N310" s="25">
        <v>2</v>
      </c>
      <c r="O310" s="116"/>
      <c r="P310" s="116"/>
      <c r="Q310" s="116"/>
      <c r="R310" s="116"/>
    </row>
    <row r="311" spans="1:18" s="58" customFormat="1">
      <c r="A311" s="119"/>
      <c r="B311" s="125"/>
      <c r="C311" s="116"/>
      <c r="D311" s="116"/>
      <c r="E311" s="116"/>
      <c r="F311" s="116"/>
      <c r="G311" s="25" t="s">
        <v>629</v>
      </c>
      <c r="H311" s="25"/>
      <c r="I311" s="25"/>
      <c r="J311" s="25" t="s">
        <v>652</v>
      </c>
      <c r="K311" s="25" t="s">
        <v>39</v>
      </c>
      <c r="L311" s="25" t="s">
        <v>622</v>
      </c>
      <c r="M311" s="25">
        <v>9.6</v>
      </c>
      <c r="N311" s="25">
        <v>2</v>
      </c>
      <c r="O311" s="116"/>
      <c r="P311" s="116"/>
      <c r="Q311" s="116"/>
      <c r="R311" s="116"/>
    </row>
    <row r="312" spans="1:18" s="58" customFormat="1">
      <c r="A312" s="119"/>
      <c r="B312" s="126"/>
      <c r="C312" s="117"/>
      <c r="D312" s="117"/>
      <c r="E312" s="117"/>
      <c r="F312" s="117"/>
      <c r="G312" s="25" t="s">
        <v>680</v>
      </c>
      <c r="H312" s="25"/>
      <c r="I312" s="25"/>
      <c r="J312" s="25" t="s">
        <v>652</v>
      </c>
      <c r="K312" s="25" t="s">
        <v>39</v>
      </c>
      <c r="L312" s="25" t="s">
        <v>622</v>
      </c>
      <c r="M312" s="25">
        <v>9.6</v>
      </c>
      <c r="N312" s="25">
        <v>5</v>
      </c>
      <c r="O312" s="116"/>
      <c r="P312" s="116"/>
      <c r="Q312" s="116"/>
      <c r="R312" s="116"/>
    </row>
    <row r="313" spans="1:18" s="58" customFormat="1">
      <c r="A313" s="119"/>
      <c r="B313" s="71">
        <v>1154</v>
      </c>
      <c r="C313" s="25" t="s">
        <v>467</v>
      </c>
      <c r="D313" s="25" t="s">
        <v>30</v>
      </c>
      <c r="E313" s="25" t="s">
        <v>630</v>
      </c>
      <c r="F313" s="25" t="s">
        <v>36</v>
      </c>
      <c r="G313" s="25" t="s">
        <v>617</v>
      </c>
      <c r="H313" s="25"/>
      <c r="I313" s="25"/>
      <c r="J313" s="25" t="s">
        <v>652</v>
      </c>
      <c r="K313" s="25" t="s">
        <v>39</v>
      </c>
      <c r="L313" s="25" t="s">
        <v>622</v>
      </c>
      <c r="M313" s="25">
        <v>9.6</v>
      </c>
      <c r="N313" s="25">
        <v>14</v>
      </c>
      <c r="O313" s="116"/>
      <c r="P313" s="116"/>
      <c r="Q313" s="116"/>
      <c r="R313" s="116"/>
    </row>
    <row r="314" spans="1:18" s="58" customFormat="1">
      <c r="A314" s="119"/>
      <c r="B314" s="71">
        <v>1515</v>
      </c>
      <c r="C314" s="25" t="s">
        <v>467</v>
      </c>
      <c r="D314" s="25" t="s">
        <v>30</v>
      </c>
      <c r="E314" s="25" t="s">
        <v>630</v>
      </c>
      <c r="F314" s="25" t="s">
        <v>36</v>
      </c>
      <c r="G314" s="25" t="s">
        <v>617</v>
      </c>
      <c r="H314" s="25"/>
      <c r="I314" s="25"/>
      <c r="J314" s="25" t="s">
        <v>652</v>
      </c>
      <c r="K314" s="25" t="s">
        <v>39</v>
      </c>
      <c r="L314" s="25" t="s">
        <v>622</v>
      </c>
      <c r="M314" s="25">
        <v>9.6</v>
      </c>
      <c r="N314" s="25">
        <v>8</v>
      </c>
      <c r="O314" s="116"/>
      <c r="P314" s="116"/>
      <c r="Q314" s="116"/>
      <c r="R314" s="116"/>
    </row>
    <row r="315" spans="1:18" s="58" customFormat="1">
      <c r="A315" s="119"/>
      <c r="B315" s="71">
        <v>1710</v>
      </c>
      <c r="C315" s="25" t="s">
        <v>467</v>
      </c>
      <c r="D315" s="25" t="s">
        <v>30</v>
      </c>
      <c r="E315" s="25" t="s">
        <v>630</v>
      </c>
      <c r="F315" s="25" t="s">
        <v>36</v>
      </c>
      <c r="G315" s="25" t="s">
        <v>617</v>
      </c>
      <c r="H315" s="25"/>
      <c r="I315" s="25"/>
      <c r="J315" s="25" t="s">
        <v>652</v>
      </c>
      <c r="K315" s="25" t="s">
        <v>39</v>
      </c>
      <c r="L315" s="25" t="s">
        <v>622</v>
      </c>
      <c r="M315" s="25">
        <v>9.6</v>
      </c>
      <c r="N315" s="25">
        <v>14</v>
      </c>
      <c r="O315" s="116"/>
      <c r="P315" s="116"/>
      <c r="Q315" s="116"/>
      <c r="R315" s="116"/>
    </row>
    <row r="316" spans="1:18" s="58" customFormat="1">
      <c r="A316" s="119"/>
      <c r="B316" s="71">
        <v>2110</v>
      </c>
      <c r="C316" s="25" t="s">
        <v>467</v>
      </c>
      <c r="D316" s="25" t="s">
        <v>30</v>
      </c>
      <c r="E316" s="25" t="s">
        <v>630</v>
      </c>
      <c r="F316" s="25" t="s">
        <v>36</v>
      </c>
      <c r="G316" s="25" t="s">
        <v>617</v>
      </c>
      <c r="H316" s="25"/>
      <c r="I316" s="25"/>
      <c r="J316" s="25" t="s">
        <v>652</v>
      </c>
      <c r="K316" s="25" t="s">
        <v>39</v>
      </c>
      <c r="L316" s="25" t="s">
        <v>622</v>
      </c>
      <c r="M316" s="25">
        <v>9.6</v>
      </c>
      <c r="N316" s="25">
        <v>9</v>
      </c>
      <c r="O316" s="116"/>
      <c r="P316" s="116"/>
      <c r="Q316" s="116"/>
      <c r="R316" s="116"/>
    </row>
    <row r="317" spans="1:18" s="58" customFormat="1">
      <c r="A317" s="120"/>
      <c r="B317" s="71">
        <v>2352</v>
      </c>
      <c r="C317" s="25" t="s">
        <v>460</v>
      </c>
      <c r="D317" s="25" t="s">
        <v>454</v>
      </c>
      <c r="E317" s="25" t="s">
        <v>618</v>
      </c>
      <c r="F317" s="25" t="s">
        <v>36</v>
      </c>
      <c r="G317" s="25" t="s">
        <v>617</v>
      </c>
      <c r="H317" s="25"/>
      <c r="I317" s="25"/>
      <c r="J317" s="25" t="s">
        <v>652</v>
      </c>
      <c r="K317" s="25" t="s">
        <v>39</v>
      </c>
      <c r="L317" s="25" t="s">
        <v>622</v>
      </c>
      <c r="M317" s="25">
        <v>9.6</v>
      </c>
      <c r="N317" s="25">
        <v>10</v>
      </c>
      <c r="O317" s="117"/>
      <c r="P317" s="117"/>
      <c r="Q317" s="117"/>
      <c r="R317" s="117"/>
    </row>
    <row r="318" spans="1:18" s="58" customFormat="1">
      <c r="A318" s="118">
        <v>43197</v>
      </c>
      <c r="B318" s="71">
        <v>830</v>
      </c>
      <c r="C318" s="25"/>
      <c r="D318" s="25" t="s">
        <v>30</v>
      </c>
      <c r="E318" s="25" t="s">
        <v>634</v>
      </c>
      <c r="F318" s="25" t="s">
        <v>32</v>
      </c>
      <c r="G318" s="25" t="s">
        <v>650</v>
      </c>
      <c r="H318" s="25"/>
      <c r="I318" s="25"/>
      <c r="J318" s="25" t="s">
        <v>652</v>
      </c>
      <c r="K318" s="25" t="s">
        <v>457</v>
      </c>
      <c r="L318" s="25" t="s">
        <v>458</v>
      </c>
      <c r="M318" s="25">
        <v>9.6</v>
      </c>
      <c r="N318" s="25">
        <v>8</v>
      </c>
      <c r="O318" s="115">
        <v>8051</v>
      </c>
      <c r="P318" s="115">
        <v>8108</v>
      </c>
      <c r="Q318" s="115">
        <f>P318-O318</f>
        <v>57</v>
      </c>
      <c r="R318" s="115"/>
    </row>
    <row r="319" spans="1:18" s="58" customFormat="1">
      <c r="A319" s="119"/>
      <c r="B319" s="71">
        <v>1340</v>
      </c>
      <c r="C319" s="25"/>
      <c r="D319" s="25" t="s">
        <v>30</v>
      </c>
      <c r="E319" s="25" t="s">
        <v>634</v>
      </c>
      <c r="F319" s="25" t="s">
        <v>36</v>
      </c>
      <c r="G319" s="25" t="s">
        <v>617</v>
      </c>
      <c r="H319" s="25"/>
      <c r="I319" s="25"/>
      <c r="J319" s="25" t="s">
        <v>652</v>
      </c>
      <c r="K319" s="25" t="s">
        <v>457</v>
      </c>
      <c r="L319" s="25" t="s">
        <v>458</v>
      </c>
      <c r="M319" s="25">
        <v>9.6</v>
      </c>
      <c r="N319" s="25">
        <v>6</v>
      </c>
      <c r="O319" s="116"/>
      <c r="P319" s="116"/>
      <c r="Q319" s="116"/>
      <c r="R319" s="116"/>
    </row>
    <row r="320" spans="1:18" s="58" customFormat="1">
      <c r="A320" s="119"/>
      <c r="B320" s="71">
        <v>1350</v>
      </c>
      <c r="C320" s="25"/>
      <c r="D320" s="25" t="s">
        <v>36</v>
      </c>
      <c r="E320" s="25" t="s">
        <v>617</v>
      </c>
      <c r="F320" s="25" t="s">
        <v>30</v>
      </c>
      <c r="G320" s="25" t="s">
        <v>634</v>
      </c>
      <c r="H320" s="25"/>
      <c r="I320" s="25"/>
      <c r="J320" s="25" t="s">
        <v>652</v>
      </c>
      <c r="K320" s="25" t="s">
        <v>457</v>
      </c>
      <c r="L320" s="25" t="s">
        <v>458</v>
      </c>
      <c r="M320" s="25">
        <v>9.6</v>
      </c>
      <c r="N320" s="25">
        <v>5</v>
      </c>
      <c r="O320" s="116"/>
      <c r="P320" s="116"/>
      <c r="Q320" s="116"/>
      <c r="R320" s="116"/>
    </row>
    <row r="321" spans="1:18" s="58" customFormat="1">
      <c r="A321" s="119"/>
      <c r="B321" s="71">
        <v>1505</v>
      </c>
      <c r="C321" s="25"/>
      <c r="D321" s="25" t="s">
        <v>32</v>
      </c>
      <c r="E321" s="25" t="s">
        <v>650</v>
      </c>
      <c r="F321" s="25" t="s">
        <v>30</v>
      </c>
      <c r="G321" s="25" t="s">
        <v>634</v>
      </c>
      <c r="H321" s="25"/>
      <c r="I321" s="25"/>
      <c r="J321" s="25" t="s">
        <v>652</v>
      </c>
      <c r="K321" s="25" t="s">
        <v>457</v>
      </c>
      <c r="L321" s="25" t="s">
        <v>458</v>
      </c>
      <c r="M321" s="25">
        <v>9.6</v>
      </c>
      <c r="N321" s="25">
        <v>8</v>
      </c>
      <c r="O321" s="116"/>
      <c r="P321" s="116"/>
      <c r="Q321" s="116"/>
      <c r="R321" s="116"/>
    </row>
    <row r="322" spans="1:18" s="58" customFormat="1">
      <c r="A322" s="119"/>
      <c r="B322" s="71">
        <v>1615</v>
      </c>
      <c r="C322" s="25"/>
      <c r="D322" s="25" t="s">
        <v>30</v>
      </c>
      <c r="E322" s="25" t="s">
        <v>634</v>
      </c>
      <c r="F322" s="25" t="s">
        <v>36</v>
      </c>
      <c r="G322" s="25" t="s">
        <v>672</v>
      </c>
      <c r="H322" s="25"/>
      <c r="I322" s="25"/>
      <c r="J322" s="25" t="s">
        <v>652</v>
      </c>
      <c r="K322" s="25" t="s">
        <v>457</v>
      </c>
      <c r="L322" s="25" t="s">
        <v>458</v>
      </c>
      <c r="M322" s="25">
        <v>9.6</v>
      </c>
      <c r="N322" s="25">
        <v>5</v>
      </c>
      <c r="O322" s="116"/>
      <c r="P322" s="116"/>
      <c r="Q322" s="116"/>
      <c r="R322" s="116"/>
    </row>
    <row r="323" spans="1:18" s="58" customFormat="1">
      <c r="A323" s="119"/>
      <c r="B323" s="71">
        <v>1659</v>
      </c>
      <c r="C323" s="25" t="s">
        <v>460</v>
      </c>
      <c r="D323" s="25" t="s">
        <v>454</v>
      </c>
      <c r="E323" s="25" t="s">
        <v>618</v>
      </c>
      <c r="F323" s="25" t="s">
        <v>30</v>
      </c>
      <c r="G323" s="25" t="s">
        <v>634</v>
      </c>
      <c r="H323" s="25"/>
      <c r="I323" s="25"/>
      <c r="J323" s="25" t="s">
        <v>652</v>
      </c>
      <c r="K323" s="25" t="s">
        <v>457</v>
      </c>
      <c r="L323" s="25" t="s">
        <v>458</v>
      </c>
      <c r="M323" s="25">
        <v>9.6</v>
      </c>
      <c r="N323" s="25">
        <v>1</v>
      </c>
      <c r="O323" s="116"/>
      <c r="P323" s="116"/>
      <c r="Q323" s="116"/>
      <c r="R323" s="116"/>
    </row>
    <row r="324" spans="1:18" s="58" customFormat="1">
      <c r="A324" s="119"/>
      <c r="B324" s="71">
        <v>1659</v>
      </c>
      <c r="C324" s="25"/>
      <c r="D324" s="25" t="s">
        <v>454</v>
      </c>
      <c r="E324" s="25" t="s">
        <v>618</v>
      </c>
      <c r="F324" s="25" t="s">
        <v>30</v>
      </c>
      <c r="G324" s="25" t="s">
        <v>617</v>
      </c>
      <c r="H324" s="25"/>
      <c r="I324" s="25"/>
      <c r="J324" s="25" t="s">
        <v>652</v>
      </c>
      <c r="K324" s="25" t="s">
        <v>457</v>
      </c>
      <c r="L324" s="25" t="s">
        <v>458</v>
      </c>
      <c r="M324" s="25">
        <v>9.6</v>
      </c>
      <c r="N324" s="25">
        <v>6</v>
      </c>
      <c r="O324" s="116"/>
      <c r="P324" s="116"/>
      <c r="Q324" s="116"/>
      <c r="R324" s="116"/>
    </row>
    <row r="325" spans="1:18" s="58" customFormat="1">
      <c r="A325" s="119"/>
      <c r="B325" s="71">
        <v>2010</v>
      </c>
      <c r="C325" s="25" t="s">
        <v>461</v>
      </c>
      <c r="D325" s="115" t="s">
        <v>454</v>
      </c>
      <c r="E325" s="25" t="s">
        <v>620</v>
      </c>
      <c r="F325" s="25" t="s">
        <v>30</v>
      </c>
      <c r="G325" s="25" t="s">
        <v>617</v>
      </c>
      <c r="H325" s="25"/>
      <c r="I325" s="25"/>
      <c r="J325" s="25" t="s">
        <v>652</v>
      </c>
      <c r="K325" s="25" t="s">
        <v>457</v>
      </c>
      <c r="L325" s="25" t="s">
        <v>458</v>
      </c>
      <c r="M325" s="25">
        <v>9.6</v>
      </c>
      <c r="N325" s="25">
        <v>1</v>
      </c>
      <c r="O325" s="116"/>
      <c r="P325" s="116"/>
      <c r="Q325" s="116"/>
      <c r="R325" s="116"/>
    </row>
    <row r="326" spans="1:18" s="58" customFormat="1">
      <c r="A326" s="119"/>
      <c r="B326" s="71">
        <v>2040</v>
      </c>
      <c r="C326" s="25" t="s">
        <v>460</v>
      </c>
      <c r="D326" s="117"/>
      <c r="E326" s="25" t="s">
        <v>618</v>
      </c>
      <c r="F326" s="25" t="s">
        <v>30</v>
      </c>
      <c r="G326" s="25" t="s">
        <v>617</v>
      </c>
      <c r="H326" s="25"/>
      <c r="I326" s="25"/>
      <c r="J326" s="25" t="s">
        <v>652</v>
      </c>
      <c r="K326" s="25" t="s">
        <v>457</v>
      </c>
      <c r="L326" s="25" t="s">
        <v>458</v>
      </c>
      <c r="M326" s="25">
        <v>9.6</v>
      </c>
      <c r="N326" s="25">
        <v>13</v>
      </c>
      <c r="O326" s="116"/>
      <c r="P326" s="116"/>
      <c r="Q326" s="116"/>
      <c r="R326" s="116"/>
    </row>
    <row r="327" spans="1:18" s="58" customFormat="1">
      <c r="A327" s="120"/>
      <c r="B327" s="71">
        <v>2354</v>
      </c>
      <c r="C327" s="25" t="s">
        <v>467</v>
      </c>
      <c r="D327" s="25" t="s">
        <v>30</v>
      </c>
      <c r="E327" s="25" t="s">
        <v>630</v>
      </c>
      <c r="F327" s="25" t="s">
        <v>36</v>
      </c>
      <c r="G327" s="25" t="s">
        <v>617</v>
      </c>
      <c r="H327" s="25"/>
      <c r="I327" s="25"/>
      <c r="J327" s="25" t="s">
        <v>652</v>
      </c>
      <c r="K327" s="25" t="s">
        <v>457</v>
      </c>
      <c r="L327" s="25" t="s">
        <v>458</v>
      </c>
      <c r="M327" s="25">
        <v>9.6</v>
      </c>
      <c r="N327" s="25">
        <v>13</v>
      </c>
      <c r="O327" s="117"/>
      <c r="P327" s="117"/>
      <c r="Q327" s="117"/>
      <c r="R327" s="117"/>
    </row>
    <row r="328" spans="1:18" s="58" customFormat="1">
      <c r="A328" s="118">
        <v>43197</v>
      </c>
      <c r="B328" s="71">
        <v>1146</v>
      </c>
      <c r="C328" s="25" t="s">
        <v>460</v>
      </c>
      <c r="D328" s="25" t="s">
        <v>454</v>
      </c>
      <c r="E328" s="25" t="s">
        <v>618</v>
      </c>
      <c r="F328" s="25" t="s">
        <v>36</v>
      </c>
      <c r="G328" s="25" t="s">
        <v>617</v>
      </c>
      <c r="H328" s="25"/>
      <c r="I328" s="25"/>
      <c r="J328" s="25" t="s">
        <v>652</v>
      </c>
      <c r="K328" s="25" t="s">
        <v>465</v>
      </c>
      <c r="L328" s="25" t="s">
        <v>38</v>
      </c>
      <c r="M328" s="25">
        <v>9.6</v>
      </c>
      <c r="N328" s="25">
        <v>10</v>
      </c>
      <c r="O328" s="115">
        <v>5684</v>
      </c>
      <c r="P328" s="115">
        <v>5829</v>
      </c>
      <c r="Q328" s="115">
        <f>P328-O328</f>
        <v>145</v>
      </c>
      <c r="R328" s="115"/>
    </row>
    <row r="329" spans="1:18" s="58" customFormat="1">
      <c r="A329" s="119"/>
      <c r="B329" s="71">
        <v>1255</v>
      </c>
      <c r="C329" s="25"/>
      <c r="D329" s="25" t="s">
        <v>30</v>
      </c>
      <c r="E329" s="25" t="s">
        <v>634</v>
      </c>
      <c r="F329" s="25" t="s">
        <v>32</v>
      </c>
      <c r="G329" s="25" t="s">
        <v>637</v>
      </c>
      <c r="H329" s="25"/>
      <c r="I329" s="25"/>
      <c r="J329" s="25" t="s">
        <v>652</v>
      </c>
      <c r="K329" s="25" t="s">
        <v>465</v>
      </c>
      <c r="L329" s="25" t="s">
        <v>38</v>
      </c>
      <c r="M329" s="25">
        <v>9.6</v>
      </c>
      <c r="N329" s="25">
        <v>1</v>
      </c>
      <c r="O329" s="116"/>
      <c r="P329" s="116"/>
      <c r="Q329" s="116"/>
      <c r="R329" s="116"/>
    </row>
    <row r="330" spans="1:18" s="58" customFormat="1">
      <c r="A330" s="119"/>
      <c r="B330" s="124">
        <v>1310</v>
      </c>
      <c r="C330" s="115"/>
      <c r="D330" s="115" t="s">
        <v>30</v>
      </c>
      <c r="E330" s="115" t="s">
        <v>634</v>
      </c>
      <c r="F330" s="115" t="s">
        <v>454</v>
      </c>
      <c r="G330" s="25" t="s">
        <v>620</v>
      </c>
      <c r="H330" s="25"/>
      <c r="I330" s="25"/>
      <c r="J330" s="25" t="s">
        <v>652</v>
      </c>
      <c r="K330" s="25" t="s">
        <v>465</v>
      </c>
      <c r="L330" s="25" t="s">
        <v>38</v>
      </c>
      <c r="M330" s="25">
        <v>9.6</v>
      </c>
      <c r="N330" s="25">
        <v>1</v>
      </c>
      <c r="O330" s="116"/>
      <c r="P330" s="116"/>
      <c r="Q330" s="116"/>
      <c r="R330" s="116"/>
    </row>
    <row r="331" spans="1:18" s="58" customFormat="1">
      <c r="A331" s="119"/>
      <c r="B331" s="126"/>
      <c r="C331" s="117"/>
      <c r="D331" s="117"/>
      <c r="E331" s="117"/>
      <c r="F331" s="117"/>
      <c r="G331" s="25" t="s">
        <v>618</v>
      </c>
      <c r="H331" s="25"/>
      <c r="I331" s="25"/>
      <c r="J331" s="25" t="s">
        <v>652</v>
      </c>
      <c r="K331" s="25" t="s">
        <v>465</v>
      </c>
      <c r="L331" s="25" t="s">
        <v>38</v>
      </c>
      <c r="M331" s="25">
        <v>9.6</v>
      </c>
      <c r="N331" s="25">
        <v>4</v>
      </c>
      <c r="O331" s="116"/>
      <c r="P331" s="116"/>
      <c r="Q331" s="116"/>
      <c r="R331" s="116"/>
    </row>
    <row r="332" spans="1:18" s="58" customFormat="1">
      <c r="A332" s="119"/>
      <c r="B332" s="71">
        <v>1418</v>
      </c>
      <c r="C332" s="25" t="s">
        <v>460</v>
      </c>
      <c r="D332" s="25" t="s">
        <v>454</v>
      </c>
      <c r="E332" s="25" t="s">
        <v>618</v>
      </c>
      <c r="F332" s="25" t="s">
        <v>36</v>
      </c>
      <c r="G332" s="25" t="s">
        <v>617</v>
      </c>
      <c r="H332" s="25"/>
      <c r="I332" s="25"/>
      <c r="J332" s="25" t="s">
        <v>652</v>
      </c>
      <c r="K332" s="25" t="s">
        <v>465</v>
      </c>
      <c r="L332" s="25" t="s">
        <v>38</v>
      </c>
      <c r="M332" s="25">
        <v>9.6</v>
      </c>
      <c r="N332" s="25">
        <v>14</v>
      </c>
      <c r="O332" s="116"/>
      <c r="P332" s="116"/>
      <c r="Q332" s="116"/>
      <c r="R332" s="116"/>
    </row>
    <row r="333" spans="1:18" s="58" customFormat="1">
      <c r="A333" s="119"/>
      <c r="B333" s="71">
        <v>1522</v>
      </c>
      <c r="C333" s="25" t="s">
        <v>460</v>
      </c>
      <c r="D333" s="25" t="s">
        <v>454</v>
      </c>
      <c r="E333" s="25" t="s">
        <v>618</v>
      </c>
      <c r="F333" s="25" t="s">
        <v>36</v>
      </c>
      <c r="G333" s="25" t="s">
        <v>617</v>
      </c>
      <c r="H333" s="25"/>
      <c r="I333" s="25"/>
      <c r="J333" s="25" t="s">
        <v>652</v>
      </c>
      <c r="K333" s="25" t="s">
        <v>465</v>
      </c>
      <c r="L333" s="25" t="s">
        <v>38</v>
      </c>
      <c r="M333" s="25">
        <v>9.6</v>
      </c>
      <c r="N333" s="25">
        <v>14</v>
      </c>
      <c r="O333" s="116"/>
      <c r="P333" s="116"/>
      <c r="Q333" s="116"/>
      <c r="R333" s="116"/>
    </row>
    <row r="334" spans="1:18" s="58" customFormat="1">
      <c r="A334" s="119"/>
      <c r="B334" s="71">
        <v>1625</v>
      </c>
      <c r="C334" s="25" t="s">
        <v>460</v>
      </c>
      <c r="D334" s="25" t="s">
        <v>454</v>
      </c>
      <c r="E334" s="25" t="s">
        <v>618</v>
      </c>
      <c r="F334" s="25" t="s">
        <v>36</v>
      </c>
      <c r="G334" s="25" t="s">
        <v>617</v>
      </c>
      <c r="H334" s="25"/>
      <c r="I334" s="25"/>
      <c r="J334" s="25" t="s">
        <v>652</v>
      </c>
      <c r="K334" s="25" t="s">
        <v>465</v>
      </c>
      <c r="L334" s="25" t="s">
        <v>38</v>
      </c>
      <c r="M334" s="25">
        <v>9.6</v>
      </c>
      <c r="N334" s="25">
        <v>14</v>
      </c>
      <c r="O334" s="116"/>
      <c r="P334" s="116"/>
      <c r="Q334" s="116"/>
      <c r="R334" s="116"/>
    </row>
    <row r="335" spans="1:18" s="58" customFormat="1">
      <c r="A335" s="119"/>
      <c r="B335" s="71">
        <v>1935</v>
      </c>
      <c r="C335" s="25" t="s">
        <v>460</v>
      </c>
      <c r="D335" s="25" t="s">
        <v>454</v>
      </c>
      <c r="E335" s="25" t="s">
        <v>618</v>
      </c>
      <c r="F335" s="25" t="s">
        <v>36</v>
      </c>
      <c r="G335" s="25" t="s">
        <v>617</v>
      </c>
      <c r="H335" s="25"/>
      <c r="I335" s="25"/>
      <c r="J335" s="25" t="s">
        <v>652</v>
      </c>
      <c r="K335" s="25" t="s">
        <v>465</v>
      </c>
      <c r="L335" s="25" t="s">
        <v>38</v>
      </c>
      <c r="M335" s="25">
        <v>9.6</v>
      </c>
      <c r="N335" s="25">
        <v>13</v>
      </c>
      <c r="O335" s="116"/>
      <c r="P335" s="116"/>
      <c r="Q335" s="116"/>
      <c r="R335" s="116"/>
    </row>
    <row r="336" spans="1:18" s="58" customFormat="1">
      <c r="A336" s="119"/>
      <c r="B336" s="71">
        <v>2149</v>
      </c>
      <c r="C336" s="25" t="s">
        <v>460</v>
      </c>
      <c r="D336" s="25" t="s">
        <v>454</v>
      </c>
      <c r="E336" s="25" t="s">
        <v>618</v>
      </c>
      <c r="F336" s="25" t="s">
        <v>36</v>
      </c>
      <c r="G336" s="25" t="s">
        <v>617</v>
      </c>
      <c r="H336" s="25"/>
      <c r="I336" s="25"/>
      <c r="J336" s="25" t="s">
        <v>652</v>
      </c>
      <c r="K336" s="25" t="s">
        <v>465</v>
      </c>
      <c r="L336" s="25" t="s">
        <v>38</v>
      </c>
      <c r="M336" s="25">
        <v>9.6</v>
      </c>
      <c r="N336" s="25">
        <v>14</v>
      </c>
      <c r="O336" s="116"/>
      <c r="P336" s="116"/>
      <c r="Q336" s="116"/>
      <c r="R336" s="116"/>
    </row>
    <row r="337" spans="1:18" s="58" customFormat="1">
      <c r="A337" s="120"/>
      <c r="B337" s="71">
        <v>2312</v>
      </c>
      <c r="C337" s="25" t="s">
        <v>460</v>
      </c>
      <c r="D337" s="25" t="s">
        <v>454</v>
      </c>
      <c r="E337" s="25" t="s">
        <v>618</v>
      </c>
      <c r="F337" s="25" t="s">
        <v>36</v>
      </c>
      <c r="G337" s="25" t="s">
        <v>617</v>
      </c>
      <c r="H337" s="25"/>
      <c r="I337" s="25"/>
      <c r="J337" s="25" t="s">
        <v>652</v>
      </c>
      <c r="K337" s="25" t="s">
        <v>465</v>
      </c>
      <c r="L337" s="25" t="s">
        <v>38</v>
      </c>
      <c r="M337" s="25">
        <v>9.6</v>
      </c>
      <c r="N337" s="25">
        <v>12</v>
      </c>
      <c r="O337" s="117"/>
      <c r="P337" s="117"/>
      <c r="Q337" s="117"/>
      <c r="R337" s="117"/>
    </row>
    <row r="338" spans="1:18" s="58" customFormat="1">
      <c r="A338" s="118">
        <v>43197</v>
      </c>
      <c r="B338" s="124">
        <v>822</v>
      </c>
      <c r="C338" s="115"/>
      <c r="D338" s="115" t="s">
        <v>30</v>
      </c>
      <c r="E338" s="115" t="s">
        <v>634</v>
      </c>
      <c r="F338" s="115" t="s">
        <v>32</v>
      </c>
      <c r="G338" s="25" t="s">
        <v>635</v>
      </c>
      <c r="H338" s="25"/>
      <c r="I338" s="25"/>
      <c r="J338" s="115" t="s">
        <v>652</v>
      </c>
      <c r="K338" s="115" t="s">
        <v>473</v>
      </c>
      <c r="L338" s="115" t="s">
        <v>474</v>
      </c>
      <c r="M338" s="25">
        <v>9.6</v>
      </c>
      <c r="N338" s="25">
        <v>3</v>
      </c>
      <c r="O338" s="115">
        <v>7221</v>
      </c>
      <c r="P338" s="115">
        <v>7259</v>
      </c>
      <c r="Q338" s="115">
        <f>P338-O338</f>
        <v>38</v>
      </c>
      <c r="R338" s="115"/>
    </row>
    <row r="339" spans="1:18" s="58" customFormat="1">
      <c r="A339" s="119"/>
      <c r="B339" s="125"/>
      <c r="C339" s="116"/>
      <c r="D339" s="116"/>
      <c r="E339" s="116"/>
      <c r="F339" s="116"/>
      <c r="G339" s="25" t="s">
        <v>636</v>
      </c>
      <c r="H339" s="25"/>
      <c r="I339" s="25"/>
      <c r="J339" s="116"/>
      <c r="K339" s="116"/>
      <c r="L339" s="116"/>
      <c r="M339" s="25">
        <v>9.6</v>
      </c>
      <c r="N339" s="25">
        <v>2</v>
      </c>
      <c r="O339" s="116"/>
      <c r="P339" s="116"/>
      <c r="Q339" s="116"/>
      <c r="R339" s="116"/>
    </row>
    <row r="340" spans="1:18" s="58" customFormat="1">
      <c r="A340" s="119"/>
      <c r="B340" s="126"/>
      <c r="C340" s="117"/>
      <c r="D340" s="117"/>
      <c r="E340" s="117"/>
      <c r="F340" s="117"/>
      <c r="G340" s="25" t="s">
        <v>637</v>
      </c>
      <c r="H340" s="25"/>
      <c r="I340" s="25"/>
      <c r="J340" s="117"/>
      <c r="K340" s="117"/>
      <c r="L340" s="117"/>
      <c r="M340" s="25">
        <v>9.6</v>
      </c>
      <c r="N340" s="25">
        <v>2</v>
      </c>
      <c r="O340" s="116"/>
      <c r="P340" s="116"/>
      <c r="Q340" s="116"/>
      <c r="R340" s="116"/>
    </row>
    <row r="341" spans="1:18" s="58" customFormat="1">
      <c r="A341" s="119"/>
      <c r="B341" s="71">
        <v>920</v>
      </c>
      <c r="C341" s="25" t="s">
        <v>40</v>
      </c>
      <c r="D341" s="25" t="s">
        <v>32</v>
      </c>
      <c r="E341" s="25" t="s">
        <v>637</v>
      </c>
      <c r="F341" s="25" t="s">
        <v>36</v>
      </c>
      <c r="G341" s="25" t="s">
        <v>617</v>
      </c>
      <c r="H341" s="25"/>
      <c r="I341" s="25"/>
      <c r="J341" s="25" t="s">
        <v>652</v>
      </c>
      <c r="K341" s="25" t="s">
        <v>473</v>
      </c>
      <c r="L341" s="25" t="s">
        <v>474</v>
      </c>
      <c r="M341" s="25">
        <v>9.6</v>
      </c>
      <c r="N341" s="25">
        <v>5</v>
      </c>
      <c r="O341" s="116"/>
      <c r="P341" s="116"/>
      <c r="Q341" s="116"/>
      <c r="R341" s="116"/>
    </row>
    <row r="342" spans="1:18" s="58" customFormat="1">
      <c r="A342" s="119"/>
      <c r="B342" s="71">
        <v>1110</v>
      </c>
      <c r="C342" s="25" t="s">
        <v>40</v>
      </c>
      <c r="D342" s="25" t="s">
        <v>32</v>
      </c>
      <c r="E342" s="25" t="s">
        <v>637</v>
      </c>
      <c r="F342" s="25" t="s">
        <v>36</v>
      </c>
      <c r="G342" s="25" t="s">
        <v>617</v>
      </c>
      <c r="H342" s="25"/>
      <c r="I342" s="25"/>
      <c r="J342" s="25" t="s">
        <v>652</v>
      </c>
      <c r="K342" s="25" t="s">
        <v>473</v>
      </c>
      <c r="L342" s="25" t="s">
        <v>474</v>
      </c>
      <c r="M342" s="25">
        <v>9.6</v>
      </c>
      <c r="N342" s="60">
        <v>5</v>
      </c>
      <c r="O342" s="116"/>
      <c r="P342" s="116"/>
      <c r="Q342" s="116"/>
      <c r="R342" s="116"/>
    </row>
    <row r="343" spans="1:18" s="58" customFormat="1">
      <c r="A343" s="119"/>
      <c r="B343" s="71">
        <v>1200</v>
      </c>
      <c r="C343" s="25" t="s">
        <v>40</v>
      </c>
      <c r="D343" s="25" t="s">
        <v>32</v>
      </c>
      <c r="E343" s="25" t="s">
        <v>637</v>
      </c>
      <c r="F343" s="25" t="s">
        <v>36</v>
      </c>
      <c r="G343" s="25" t="s">
        <v>617</v>
      </c>
      <c r="H343" s="25"/>
      <c r="I343" s="25"/>
      <c r="J343" s="25" t="s">
        <v>652</v>
      </c>
      <c r="K343" s="25" t="s">
        <v>473</v>
      </c>
      <c r="L343" s="25" t="s">
        <v>474</v>
      </c>
      <c r="M343" s="25">
        <v>9.6</v>
      </c>
      <c r="N343" s="25">
        <v>3</v>
      </c>
      <c r="O343" s="116"/>
      <c r="P343" s="116"/>
      <c r="Q343" s="116"/>
      <c r="R343" s="116"/>
    </row>
    <row r="344" spans="1:18" s="58" customFormat="1">
      <c r="A344" s="119"/>
      <c r="B344" s="71">
        <v>1505</v>
      </c>
      <c r="C344" s="25" t="s">
        <v>40</v>
      </c>
      <c r="D344" s="25" t="s">
        <v>32</v>
      </c>
      <c r="E344" s="25" t="s">
        <v>637</v>
      </c>
      <c r="F344" s="25" t="s">
        <v>36</v>
      </c>
      <c r="G344" s="25" t="s">
        <v>617</v>
      </c>
      <c r="H344" s="25"/>
      <c r="I344" s="25"/>
      <c r="J344" s="25" t="s">
        <v>652</v>
      </c>
      <c r="K344" s="25" t="s">
        <v>473</v>
      </c>
      <c r="L344" s="25" t="s">
        <v>474</v>
      </c>
      <c r="M344" s="25">
        <v>9.6</v>
      </c>
      <c r="N344" s="25">
        <v>5</v>
      </c>
      <c r="O344" s="116"/>
      <c r="P344" s="116"/>
      <c r="Q344" s="116"/>
      <c r="R344" s="116"/>
    </row>
    <row r="345" spans="1:18" s="58" customFormat="1">
      <c r="A345" s="119"/>
      <c r="B345" s="71">
        <v>1615</v>
      </c>
      <c r="C345" s="25" t="s">
        <v>40</v>
      </c>
      <c r="D345" s="25" t="s">
        <v>32</v>
      </c>
      <c r="E345" s="25" t="s">
        <v>637</v>
      </c>
      <c r="F345" s="25" t="s">
        <v>36</v>
      </c>
      <c r="G345" s="25" t="s">
        <v>617</v>
      </c>
      <c r="H345" s="25"/>
      <c r="I345" s="25"/>
      <c r="J345" s="25" t="s">
        <v>652</v>
      </c>
      <c r="K345" s="25" t="s">
        <v>473</v>
      </c>
      <c r="L345" s="25" t="s">
        <v>474</v>
      </c>
      <c r="M345" s="25">
        <v>9.6</v>
      </c>
      <c r="N345" s="25">
        <v>4</v>
      </c>
      <c r="O345" s="116"/>
      <c r="P345" s="116"/>
      <c r="Q345" s="116"/>
      <c r="R345" s="116"/>
    </row>
    <row r="346" spans="1:18" s="58" customFormat="1">
      <c r="A346" s="119"/>
      <c r="B346" s="71">
        <v>1643</v>
      </c>
      <c r="C346" s="25"/>
      <c r="D346" s="25" t="s">
        <v>32</v>
      </c>
      <c r="E346" s="25" t="s">
        <v>637</v>
      </c>
      <c r="F346" s="25" t="s">
        <v>32</v>
      </c>
      <c r="G346" s="25" t="s">
        <v>635</v>
      </c>
      <c r="H346" s="25"/>
      <c r="I346" s="25"/>
      <c r="J346" s="25" t="s">
        <v>652</v>
      </c>
      <c r="K346" s="25" t="s">
        <v>473</v>
      </c>
      <c r="L346" s="25" t="s">
        <v>474</v>
      </c>
      <c r="M346" s="25">
        <v>9.6</v>
      </c>
      <c r="N346" s="25">
        <v>14</v>
      </c>
      <c r="O346" s="116"/>
      <c r="P346" s="116"/>
      <c r="Q346" s="116"/>
      <c r="R346" s="116"/>
    </row>
    <row r="347" spans="1:18" s="58" customFormat="1">
      <c r="A347" s="119"/>
      <c r="B347" s="71">
        <v>1720</v>
      </c>
      <c r="C347" s="25" t="s">
        <v>40</v>
      </c>
      <c r="D347" s="25" t="s">
        <v>32</v>
      </c>
      <c r="E347" s="25" t="s">
        <v>637</v>
      </c>
      <c r="F347" s="25" t="s">
        <v>36</v>
      </c>
      <c r="G347" s="25" t="s">
        <v>617</v>
      </c>
      <c r="H347" s="25"/>
      <c r="I347" s="25"/>
      <c r="J347" s="25" t="s">
        <v>652</v>
      </c>
      <c r="K347" s="25" t="s">
        <v>473</v>
      </c>
      <c r="L347" s="25" t="s">
        <v>474</v>
      </c>
      <c r="M347" s="25">
        <v>9.6</v>
      </c>
      <c r="N347" s="25">
        <v>5</v>
      </c>
      <c r="O347" s="116"/>
      <c r="P347" s="116"/>
      <c r="Q347" s="116"/>
      <c r="R347" s="116"/>
    </row>
    <row r="348" spans="1:18" s="58" customFormat="1">
      <c r="A348" s="119"/>
      <c r="B348" s="71">
        <v>2055</v>
      </c>
      <c r="C348" s="25" t="s">
        <v>40</v>
      </c>
      <c r="D348" s="25" t="s">
        <v>32</v>
      </c>
      <c r="E348" s="25" t="s">
        <v>637</v>
      </c>
      <c r="F348" s="25" t="s">
        <v>36</v>
      </c>
      <c r="G348" s="25" t="s">
        <v>617</v>
      </c>
      <c r="H348" s="25"/>
      <c r="I348" s="25"/>
      <c r="J348" s="25" t="s">
        <v>652</v>
      </c>
      <c r="K348" s="25" t="s">
        <v>473</v>
      </c>
      <c r="L348" s="25" t="s">
        <v>474</v>
      </c>
      <c r="M348" s="25">
        <v>9.6</v>
      </c>
      <c r="N348" s="25">
        <v>6</v>
      </c>
      <c r="O348" s="116"/>
      <c r="P348" s="116"/>
      <c r="Q348" s="116"/>
      <c r="R348" s="116"/>
    </row>
    <row r="349" spans="1:18" s="58" customFormat="1">
      <c r="A349" s="119"/>
      <c r="B349" s="71">
        <v>2200</v>
      </c>
      <c r="C349" s="25" t="s">
        <v>40</v>
      </c>
      <c r="D349" s="25" t="s">
        <v>32</v>
      </c>
      <c r="E349" s="25" t="s">
        <v>637</v>
      </c>
      <c r="F349" s="25" t="s">
        <v>36</v>
      </c>
      <c r="G349" s="25" t="s">
        <v>617</v>
      </c>
      <c r="H349" s="25"/>
      <c r="I349" s="25"/>
      <c r="J349" s="25" t="s">
        <v>652</v>
      </c>
      <c r="K349" s="25" t="s">
        <v>473</v>
      </c>
      <c r="L349" s="25" t="s">
        <v>474</v>
      </c>
      <c r="M349" s="25">
        <v>9.6</v>
      </c>
      <c r="N349" s="25">
        <v>4</v>
      </c>
      <c r="O349" s="116"/>
      <c r="P349" s="116"/>
      <c r="Q349" s="116"/>
      <c r="R349" s="116"/>
    </row>
    <row r="350" spans="1:18" s="58" customFormat="1">
      <c r="A350" s="119"/>
      <c r="B350" s="71">
        <v>2250</v>
      </c>
      <c r="C350" s="25"/>
      <c r="D350" s="115" t="s">
        <v>32</v>
      </c>
      <c r="E350" s="25" t="s">
        <v>637</v>
      </c>
      <c r="F350" s="115" t="s">
        <v>36</v>
      </c>
      <c r="G350" s="115" t="s">
        <v>617</v>
      </c>
      <c r="H350" s="25"/>
      <c r="I350" s="25"/>
      <c r="J350" s="115" t="s">
        <v>652</v>
      </c>
      <c r="K350" s="115" t="s">
        <v>473</v>
      </c>
      <c r="L350" s="115" t="s">
        <v>474</v>
      </c>
      <c r="M350" s="115">
        <v>9.6</v>
      </c>
      <c r="N350" s="25">
        <v>2</v>
      </c>
      <c r="O350" s="116"/>
      <c r="P350" s="116"/>
      <c r="Q350" s="116"/>
      <c r="R350" s="116"/>
    </row>
    <row r="351" spans="1:18" s="58" customFormat="1">
      <c r="A351" s="119"/>
      <c r="B351" s="71">
        <v>2300</v>
      </c>
      <c r="C351" s="25"/>
      <c r="D351" s="117"/>
      <c r="E351" s="25" t="s">
        <v>635</v>
      </c>
      <c r="F351" s="117"/>
      <c r="G351" s="117"/>
      <c r="H351" s="25"/>
      <c r="I351" s="25"/>
      <c r="J351" s="117"/>
      <c r="K351" s="117"/>
      <c r="L351" s="117"/>
      <c r="M351" s="117"/>
      <c r="N351" s="25">
        <v>2</v>
      </c>
      <c r="O351" s="116"/>
      <c r="P351" s="116"/>
      <c r="Q351" s="116"/>
      <c r="R351" s="116"/>
    </row>
    <row r="352" spans="1:18" s="58" customFormat="1">
      <c r="A352" s="120"/>
      <c r="B352" s="71">
        <v>2307</v>
      </c>
      <c r="C352" s="25" t="s">
        <v>663</v>
      </c>
      <c r="D352" s="25" t="s">
        <v>32</v>
      </c>
      <c r="E352" s="25" t="s">
        <v>637</v>
      </c>
      <c r="F352" s="25" t="s">
        <v>36</v>
      </c>
      <c r="G352" s="25" t="s">
        <v>617</v>
      </c>
      <c r="H352" s="25"/>
      <c r="I352" s="25"/>
      <c r="J352" s="25" t="s">
        <v>652</v>
      </c>
      <c r="K352" s="25" t="s">
        <v>473</v>
      </c>
      <c r="L352" s="25" t="s">
        <v>474</v>
      </c>
      <c r="M352" s="25">
        <v>9.6</v>
      </c>
      <c r="N352" s="25">
        <v>9</v>
      </c>
      <c r="O352" s="117"/>
      <c r="P352" s="117"/>
      <c r="Q352" s="117"/>
      <c r="R352" s="117"/>
    </row>
    <row r="353" spans="1:18" s="58" customFormat="1">
      <c r="A353" s="118">
        <v>43197</v>
      </c>
      <c r="B353" s="71">
        <v>800</v>
      </c>
      <c r="C353" s="25"/>
      <c r="D353" s="25" t="s">
        <v>36</v>
      </c>
      <c r="E353" s="25" t="s">
        <v>617</v>
      </c>
      <c r="F353" s="25" t="s">
        <v>36</v>
      </c>
      <c r="G353" s="25" t="s">
        <v>697</v>
      </c>
      <c r="H353" s="25"/>
      <c r="I353" s="25"/>
      <c r="J353" s="25" t="s">
        <v>652</v>
      </c>
      <c r="K353" s="25" t="s">
        <v>483</v>
      </c>
      <c r="L353" s="25" t="s">
        <v>484</v>
      </c>
      <c r="M353" s="25">
        <v>9.6</v>
      </c>
      <c r="N353" s="60" t="s">
        <v>468</v>
      </c>
      <c r="O353" s="115">
        <v>5641</v>
      </c>
      <c r="P353" s="115">
        <v>5658</v>
      </c>
      <c r="Q353" s="115">
        <f>P353-O353</f>
        <v>17</v>
      </c>
      <c r="R353" s="115"/>
    </row>
    <row r="354" spans="1:18" s="58" customFormat="1">
      <c r="A354" s="119"/>
      <c r="B354" s="71">
        <v>1056</v>
      </c>
      <c r="C354" s="25" t="s">
        <v>467</v>
      </c>
      <c r="D354" s="25" t="s">
        <v>30</v>
      </c>
      <c r="E354" s="25" t="s">
        <v>630</v>
      </c>
      <c r="F354" s="25" t="s">
        <v>36</v>
      </c>
      <c r="G354" s="25" t="s">
        <v>617</v>
      </c>
      <c r="H354" s="25"/>
      <c r="I354" s="25"/>
      <c r="J354" s="25" t="s">
        <v>652</v>
      </c>
      <c r="K354" s="25" t="s">
        <v>483</v>
      </c>
      <c r="L354" s="25" t="s">
        <v>484</v>
      </c>
      <c r="M354" s="25">
        <v>9.6</v>
      </c>
      <c r="N354" s="25">
        <v>14</v>
      </c>
      <c r="O354" s="116"/>
      <c r="P354" s="116"/>
      <c r="Q354" s="116"/>
      <c r="R354" s="116"/>
    </row>
    <row r="355" spans="1:18" s="58" customFormat="1">
      <c r="A355" s="119"/>
      <c r="B355" s="71">
        <v>1510</v>
      </c>
      <c r="C355" s="25" t="s">
        <v>467</v>
      </c>
      <c r="D355" s="25" t="s">
        <v>30</v>
      </c>
      <c r="E355" s="25" t="s">
        <v>630</v>
      </c>
      <c r="F355" s="25" t="s">
        <v>36</v>
      </c>
      <c r="G355" s="25" t="s">
        <v>617</v>
      </c>
      <c r="H355" s="25"/>
      <c r="I355" s="25"/>
      <c r="J355" s="25" t="s">
        <v>652</v>
      </c>
      <c r="K355" s="25" t="s">
        <v>483</v>
      </c>
      <c r="L355" s="25" t="s">
        <v>484</v>
      </c>
      <c r="M355" s="25">
        <v>9.6</v>
      </c>
      <c r="N355" s="25">
        <v>14</v>
      </c>
      <c r="O355" s="116"/>
      <c r="P355" s="116"/>
      <c r="Q355" s="116"/>
      <c r="R355" s="116"/>
    </row>
    <row r="356" spans="1:18" s="58" customFormat="1">
      <c r="A356" s="119"/>
      <c r="B356" s="71">
        <v>1610</v>
      </c>
      <c r="C356" s="25" t="s">
        <v>467</v>
      </c>
      <c r="D356" s="25" t="s">
        <v>30</v>
      </c>
      <c r="E356" s="25" t="s">
        <v>630</v>
      </c>
      <c r="F356" s="25" t="s">
        <v>36</v>
      </c>
      <c r="G356" s="25" t="s">
        <v>617</v>
      </c>
      <c r="H356" s="25"/>
      <c r="I356" s="25"/>
      <c r="J356" s="25" t="s">
        <v>652</v>
      </c>
      <c r="K356" s="25" t="s">
        <v>483</v>
      </c>
      <c r="L356" s="25" t="s">
        <v>484</v>
      </c>
      <c r="M356" s="25">
        <v>9.6</v>
      </c>
      <c r="N356" s="25">
        <v>12</v>
      </c>
      <c r="O356" s="116"/>
      <c r="P356" s="116"/>
      <c r="Q356" s="116"/>
      <c r="R356" s="116"/>
    </row>
    <row r="357" spans="1:18" s="58" customFormat="1">
      <c r="A357" s="119"/>
      <c r="B357" s="71">
        <v>2010</v>
      </c>
      <c r="C357" s="25" t="s">
        <v>467</v>
      </c>
      <c r="D357" s="25" t="s">
        <v>30</v>
      </c>
      <c r="E357" s="25" t="s">
        <v>630</v>
      </c>
      <c r="F357" s="25" t="s">
        <v>36</v>
      </c>
      <c r="G357" s="25" t="s">
        <v>617</v>
      </c>
      <c r="H357" s="25"/>
      <c r="I357" s="25"/>
      <c r="J357" s="25" t="s">
        <v>652</v>
      </c>
      <c r="K357" s="25" t="s">
        <v>483</v>
      </c>
      <c r="L357" s="25" t="s">
        <v>484</v>
      </c>
      <c r="M357" s="25">
        <v>9.6</v>
      </c>
      <c r="N357" s="25">
        <v>14</v>
      </c>
      <c r="O357" s="116"/>
      <c r="P357" s="116"/>
      <c r="Q357" s="116"/>
      <c r="R357" s="116"/>
    </row>
    <row r="358" spans="1:18" s="58" customFormat="1">
      <c r="A358" s="120"/>
      <c r="B358" s="71">
        <v>2210</v>
      </c>
      <c r="C358" s="25" t="s">
        <v>467</v>
      </c>
      <c r="D358" s="25" t="s">
        <v>30</v>
      </c>
      <c r="E358" s="25" t="s">
        <v>630</v>
      </c>
      <c r="F358" s="25" t="s">
        <v>36</v>
      </c>
      <c r="G358" s="25" t="s">
        <v>617</v>
      </c>
      <c r="H358" s="25"/>
      <c r="I358" s="25"/>
      <c r="J358" s="25" t="s">
        <v>652</v>
      </c>
      <c r="K358" s="25" t="s">
        <v>483</v>
      </c>
      <c r="L358" s="25" t="s">
        <v>484</v>
      </c>
      <c r="M358" s="25">
        <v>9.6</v>
      </c>
      <c r="N358" s="25">
        <v>10</v>
      </c>
      <c r="O358" s="117"/>
      <c r="P358" s="117"/>
      <c r="Q358" s="117"/>
      <c r="R358" s="117"/>
    </row>
    <row r="359" spans="1:18" s="58" customFormat="1">
      <c r="A359" s="118">
        <v>43198</v>
      </c>
      <c r="B359" s="71">
        <v>820</v>
      </c>
      <c r="C359" s="25"/>
      <c r="D359" s="25" t="s">
        <v>36</v>
      </c>
      <c r="E359" s="25" t="s">
        <v>617</v>
      </c>
      <c r="F359" s="25" t="s">
        <v>30</v>
      </c>
      <c r="G359" s="25" t="s">
        <v>630</v>
      </c>
      <c r="H359" s="25"/>
      <c r="I359" s="25"/>
      <c r="J359" s="25" t="s">
        <v>652</v>
      </c>
      <c r="K359" s="25" t="s">
        <v>39</v>
      </c>
      <c r="L359" s="25" t="s">
        <v>622</v>
      </c>
      <c r="M359" s="25">
        <v>9.6</v>
      </c>
      <c r="N359" s="25" t="s">
        <v>623</v>
      </c>
      <c r="O359" s="115">
        <v>8047</v>
      </c>
      <c r="P359" s="115">
        <v>8066</v>
      </c>
      <c r="Q359" s="115">
        <f>P359-O359</f>
        <v>19</v>
      </c>
      <c r="R359" s="115"/>
    </row>
    <row r="360" spans="1:18" s="58" customFormat="1">
      <c r="A360" s="119"/>
      <c r="B360" s="71">
        <v>105</v>
      </c>
      <c r="C360" s="25" t="s">
        <v>467</v>
      </c>
      <c r="D360" s="25" t="s">
        <v>30</v>
      </c>
      <c r="E360" s="25" t="s">
        <v>630</v>
      </c>
      <c r="F360" s="25" t="s">
        <v>36</v>
      </c>
      <c r="G360" s="25" t="s">
        <v>617</v>
      </c>
      <c r="H360" s="25"/>
      <c r="I360" s="25"/>
      <c r="J360" s="25" t="s">
        <v>652</v>
      </c>
      <c r="K360" s="25" t="s">
        <v>39</v>
      </c>
      <c r="L360" s="25" t="s">
        <v>622</v>
      </c>
      <c r="M360" s="25">
        <v>9.6</v>
      </c>
      <c r="N360" s="25">
        <v>14</v>
      </c>
      <c r="O360" s="116"/>
      <c r="P360" s="116"/>
      <c r="Q360" s="116"/>
      <c r="R360" s="116"/>
    </row>
    <row r="361" spans="1:18" s="58" customFormat="1">
      <c r="A361" s="119"/>
      <c r="B361" s="71">
        <v>1406</v>
      </c>
      <c r="C361" s="25" t="s">
        <v>467</v>
      </c>
      <c r="D361" s="25" t="s">
        <v>30</v>
      </c>
      <c r="E361" s="25" t="s">
        <v>630</v>
      </c>
      <c r="F361" s="25" t="s">
        <v>36</v>
      </c>
      <c r="G361" s="25" t="s">
        <v>617</v>
      </c>
      <c r="H361" s="25"/>
      <c r="I361" s="25"/>
      <c r="J361" s="25" t="s">
        <v>652</v>
      </c>
      <c r="K361" s="25" t="s">
        <v>39</v>
      </c>
      <c r="L361" s="25" t="s">
        <v>622</v>
      </c>
      <c r="M361" s="25">
        <v>9.6</v>
      </c>
      <c r="N361" s="25">
        <v>13</v>
      </c>
      <c r="O361" s="116"/>
      <c r="P361" s="116"/>
      <c r="Q361" s="116"/>
      <c r="R361" s="116"/>
    </row>
    <row r="362" spans="1:18" s="58" customFormat="1">
      <c r="A362" s="119"/>
      <c r="B362" s="71">
        <v>1500</v>
      </c>
      <c r="C362" s="25"/>
      <c r="D362" s="25" t="s">
        <v>36</v>
      </c>
      <c r="E362" s="25" t="s">
        <v>617</v>
      </c>
      <c r="F362" s="25" t="s">
        <v>30</v>
      </c>
      <c r="G362" s="25" t="s">
        <v>630</v>
      </c>
      <c r="H362" s="25"/>
      <c r="I362" s="25"/>
      <c r="J362" s="25" t="s">
        <v>652</v>
      </c>
      <c r="K362" s="25" t="s">
        <v>39</v>
      </c>
      <c r="L362" s="25" t="s">
        <v>622</v>
      </c>
      <c r="M362" s="25">
        <v>9.6</v>
      </c>
      <c r="N362" s="25" t="s">
        <v>623</v>
      </c>
      <c r="O362" s="116"/>
      <c r="P362" s="116"/>
      <c r="Q362" s="116"/>
      <c r="R362" s="116"/>
    </row>
    <row r="363" spans="1:18" s="58" customFormat="1">
      <c r="A363" s="119"/>
      <c r="B363" s="71">
        <v>1608</v>
      </c>
      <c r="C363" s="25" t="s">
        <v>467</v>
      </c>
      <c r="D363" s="25" t="s">
        <v>30</v>
      </c>
      <c r="E363" s="25" t="s">
        <v>630</v>
      </c>
      <c r="F363" s="25" t="s">
        <v>36</v>
      </c>
      <c r="G363" s="25" t="s">
        <v>617</v>
      </c>
      <c r="H363" s="25"/>
      <c r="I363" s="25"/>
      <c r="J363" s="25" t="s">
        <v>652</v>
      </c>
      <c r="K363" s="25" t="s">
        <v>39</v>
      </c>
      <c r="L363" s="25" t="s">
        <v>622</v>
      </c>
      <c r="M363" s="25">
        <v>9.6</v>
      </c>
      <c r="N363" s="25">
        <v>13</v>
      </c>
      <c r="O363" s="116"/>
      <c r="P363" s="116"/>
      <c r="Q363" s="116"/>
      <c r="R363" s="116"/>
    </row>
    <row r="364" spans="1:18" s="58" customFormat="1">
      <c r="A364" s="119"/>
      <c r="B364" s="71">
        <v>1645</v>
      </c>
      <c r="C364" s="115"/>
      <c r="D364" s="115" t="s">
        <v>32</v>
      </c>
      <c r="E364" s="25" t="s">
        <v>635</v>
      </c>
      <c r="F364" s="115" t="s">
        <v>30</v>
      </c>
      <c r="G364" s="115" t="s">
        <v>634</v>
      </c>
      <c r="H364" s="115"/>
      <c r="I364" s="115"/>
      <c r="J364" s="115" t="s">
        <v>652</v>
      </c>
      <c r="K364" s="115" t="s">
        <v>39</v>
      </c>
      <c r="L364" s="115" t="s">
        <v>622</v>
      </c>
      <c r="M364" s="115">
        <v>9.6</v>
      </c>
      <c r="N364" s="25">
        <v>1</v>
      </c>
      <c r="O364" s="116"/>
      <c r="P364" s="116"/>
      <c r="Q364" s="116"/>
      <c r="R364" s="116"/>
    </row>
    <row r="365" spans="1:18" s="58" customFormat="1">
      <c r="A365" s="119"/>
      <c r="B365" s="71">
        <v>1650</v>
      </c>
      <c r="C365" s="117"/>
      <c r="D365" s="117"/>
      <c r="E365" s="25" t="s">
        <v>637</v>
      </c>
      <c r="F365" s="117"/>
      <c r="G365" s="117"/>
      <c r="H365" s="117"/>
      <c r="I365" s="117"/>
      <c r="J365" s="117"/>
      <c r="K365" s="117"/>
      <c r="L365" s="117"/>
      <c r="M365" s="117"/>
      <c r="N365" s="25">
        <v>1</v>
      </c>
      <c r="O365" s="116"/>
      <c r="P365" s="116"/>
      <c r="Q365" s="116"/>
      <c r="R365" s="116"/>
    </row>
    <row r="366" spans="1:18" s="58" customFormat="1">
      <c r="A366" s="119"/>
      <c r="B366" s="71">
        <v>1945</v>
      </c>
      <c r="C366" s="25" t="s">
        <v>467</v>
      </c>
      <c r="D366" s="25" t="s">
        <v>30</v>
      </c>
      <c r="E366" s="25" t="s">
        <v>630</v>
      </c>
      <c r="F366" s="25" t="s">
        <v>36</v>
      </c>
      <c r="G366" s="25" t="s">
        <v>617</v>
      </c>
      <c r="H366" s="25"/>
      <c r="I366" s="25"/>
      <c r="J366" s="25" t="s">
        <v>652</v>
      </c>
      <c r="K366" s="25" t="s">
        <v>39</v>
      </c>
      <c r="L366" s="25" t="s">
        <v>622</v>
      </c>
      <c r="M366" s="25">
        <v>9.6</v>
      </c>
      <c r="N366" s="25">
        <v>14</v>
      </c>
      <c r="O366" s="116"/>
      <c r="P366" s="116"/>
      <c r="Q366" s="116"/>
      <c r="R366" s="116"/>
    </row>
    <row r="367" spans="1:18" s="58" customFormat="1">
      <c r="A367" s="119"/>
      <c r="B367" s="71">
        <v>1005</v>
      </c>
      <c r="C367" s="25" t="s">
        <v>467</v>
      </c>
      <c r="D367" s="25" t="s">
        <v>30</v>
      </c>
      <c r="E367" s="25" t="s">
        <v>630</v>
      </c>
      <c r="F367" s="25" t="s">
        <v>36</v>
      </c>
      <c r="G367" s="25" t="s">
        <v>617</v>
      </c>
      <c r="H367" s="25"/>
      <c r="I367" s="25"/>
      <c r="J367" s="25" t="s">
        <v>652</v>
      </c>
      <c r="K367" s="25" t="s">
        <v>39</v>
      </c>
      <c r="L367" s="25" t="s">
        <v>622</v>
      </c>
      <c r="M367" s="25">
        <v>9.6</v>
      </c>
      <c r="N367" s="25">
        <v>13</v>
      </c>
      <c r="O367" s="116"/>
      <c r="P367" s="116"/>
      <c r="Q367" s="116"/>
      <c r="R367" s="116"/>
    </row>
    <row r="368" spans="1:18" s="58" customFormat="1">
      <c r="A368" s="120"/>
      <c r="B368" s="71">
        <v>2354</v>
      </c>
      <c r="C368" s="25" t="s">
        <v>467</v>
      </c>
      <c r="D368" s="25" t="s">
        <v>30</v>
      </c>
      <c r="E368" s="25" t="s">
        <v>630</v>
      </c>
      <c r="F368" s="25" t="s">
        <v>36</v>
      </c>
      <c r="G368" s="25" t="s">
        <v>617</v>
      </c>
      <c r="H368" s="25"/>
      <c r="I368" s="25"/>
      <c r="J368" s="25" t="s">
        <v>652</v>
      </c>
      <c r="K368" s="25" t="s">
        <v>39</v>
      </c>
      <c r="L368" s="25" t="s">
        <v>622</v>
      </c>
      <c r="M368" s="25">
        <v>9.6</v>
      </c>
      <c r="N368" s="25">
        <v>14</v>
      </c>
      <c r="O368" s="117"/>
      <c r="P368" s="117"/>
      <c r="Q368" s="117"/>
      <c r="R368" s="117"/>
    </row>
    <row r="369" spans="1:18" s="58" customFormat="1">
      <c r="A369" s="118">
        <v>43198</v>
      </c>
      <c r="B369" s="124">
        <v>820</v>
      </c>
      <c r="C369" s="115"/>
      <c r="D369" s="115" t="s">
        <v>30</v>
      </c>
      <c r="E369" s="115" t="s">
        <v>634</v>
      </c>
      <c r="F369" s="115" t="s">
        <v>32</v>
      </c>
      <c r="G369" s="25" t="s">
        <v>635</v>
      </c>
      <c r="H369" s="115"/>
      <c r="I369" s="115"/>
      <c r="J369" s="115" t="s">
        <v>652</v>
      </c>
      <c r="K369" s="115" t="s">
        <v>457</v>
      </c>
      <c r="L369" s="115" t="s">
        <v>458</v>
      </c>
      <c r="M369" s="115">
        <v>9.6</v>
      </c>
      <c r="N369" s="25">
        <v>3</v>
      </c>
      <c r="O369" s="115">
        <v>8108</v>
      </c>
      <c r="P369" s="115">
        <v>8144</v>
      </c>
      <c r="Q369" s="115">
        <f>P369-O369</f>
        <v>36</v>
      </c>
      <c r="R369" s="115"/>
    </row>
    <row r="370" spans="1:18" s="58" customFormat="1">
      <c r="A370" s="119"/>
      <c r="B370" s="125"/>
      <c r="C370" s="116"/>
      <c r="D370" s="116"/>
      <c r="E370" s="116"/>
      <c r="F370" s="116"/>
      <c r="G370" s="25" t="s">
        <v>636</v>
      </c>
      <c r="H370" s="116"/>
      <c r="I370" s="116"/>
      <c r="J370" s="116"/>
      <c r="K370" s="116"/>
      <c r="L370" s="116"/>
      <c r="M370" s="116"/>
      <c r="N370" s="25">
        <v>2</v>
      </c>
      <c r="O370" s="116"/>
      <c r="P370" s="116"/>
      <c r="Q370" s="116"/>
      <c r="R370" s="116"/>
    </row>
    <row r="371" spans="1:18" s="58" customFormat="1">
      <c r="A371" s="119"/>
      <c r="B371" s="126"/>
      <c r="C371" s="117"/>
      <c r="D371" s="117"/>
      <c r="E371" s="117"/>
      <c r="F371" s="117"/>
      <c r="G371" s="25" t="s">
        <v>637</v>
      </c>
      <c r="H371" s="117"/>
      <c r="I371" s="117"/>
      <c r="J371" s="117"/>
      <c r="K371" s="117"/>
      <c r="L371" s="117"/>
      <c r="M371" s="117"/>
      <c r="N371" s="25">
        <v>1</v>
      </c>
      <c r="O371" s="116"/>
      <c r="P371" s="116"/>
      <c r="Q371" s="116"/>
      <c r="R371" s="116"/>
    </row>
    <row r="372" spans="1:18" s="58" customFormat="1">
      <c r="A372" s="119"/>
      <c r="B372" s="71">
        <v>910</v>
      </c>
      <c r="C372" s="25" t="s">
        <v>40</v>
      </c>
      <c r="D372" s="25" t="s">
        <v>32</v>
      </c>
      <c r="E372" s="25" t="s">
        <v>637</v>
      </c>
      <c r="F372" s="25" t="s">
        <v>36</v>
      </c>
      <c r="G372" s="25" t="s">
        <v>617</v>
      </c>
      <c r="H372" s="25"/>
      <c r="I372" s="25"/>
      <c r="J372" s="25" t="s">
        <v>652</v>
      </c>
      <c r="K372" s="25" t="s">
        <v>457</v>
      </c>
      <c r="L372" s="25" t="s">
        <v>458</v>
      </c>
      <c r="M372" s="25">
        <v>9.6</v>
      </c>
      <c r="N372" s="25">
        <v>5</v>
      </c>
      <c r="O372" s="116"/>
      <c r="P372" s="116"/>
      <c r="Q372" s="116"/>
      <c r="R372" s="116"/>
    </row>
    <row r="373" spans="1:18" s="58" customFormat="1">
      <c r="A373" s="119"/>
      <c r="B373" s="71">
        <v>920</v>
      </c>
      <c r="C373" s="25"/>
      <c r="D373" s="25" t="s">
        <v>36</v>
      </c>
      <c r="E373" s="25" t="s">
        <v>617</v>
      </c>
      <c r="F373" s="25" t="s">
        <v>32</v>
      </c>
      <c r="G373" s="25" t="s">
        <v>637</v>
      </c>
      <c r="H373" s="25"/>
      <c r="I373" s="25"/>
      <c r="J373" s="25" t="s">
        <v>652</v>
      </c>
      <c r="K373" s="25" t="s">
        <v>457</v>
      </c>
      <c r="L373" s="25" t="s">
        <v>458</v>
      </c>
      <c r="M373" s="25">
        <v>9.6</v>
      </c>
      <c r="N373" s="25" t="s">
        <v>468</v>
      </c>
      <c r="O373" s="116"/>
      <c r="P373" s="116"/>
      <c r="Q373" s="116"/>
      <c r="R373" s="116"/>
    </row>
    <row r="374" spans="1:18" s="58" customFormat="1">
      <c r="A374" s="119"/>
      <c r="B374" s="71">
        <v>1055</v>
      </c>
      <c r="C374" s="25" t="s">
        <v>40</v>
      </c>
      <c r="D374" s="25" t="s">
        <v>32</v>
      </c>
      <c r="E374" s="25" t="s">
        <v>637</v>
      </c>
      <c r="F374" s="25" t="s">
        <v>36</v>
      </c>
      <c r="G374" s="25" t="s">
        <v>617</v>
      </c>
      <c r="H374" s="25"/>
      <c r="I374" s="25"/>
      <c r="J374" s="25" t="s">
        <v>652</v>
      </c>
      <c r="K374" s="25" t="s">
        <v>457</v>
      </c>
      <c r="L374" s="25" t="s">
        <v>458</v>
      </c>
      <c r="M374" s="25">
        <v>9.6</v>
      </c>
      <c r="N374" s="25">
        <v>4</v>
      </c>
      <c r="O374" s="116"/>
      <c r="P374" s="116"/>
      <c r="Q374" s="116"/>
      <c r="R374" s="116"/>
    </row>
    <row r="375" spans="1:18" s="58" customFormat="1">
      <c r="A375" s="119"/>
      <c r="B375" s="71">
        <v>1200</v>
      </c>
      <c r="C375" s="25" t="s">
        <v>40</v>
      </c>
      <c r="D375" s="25" t="s">
        <v>32</v>
      </c>
      <c r="E375" s="25" t="s">
        <v>637</v>
      </c>
      <c r="F375" s="25" t="s">
        <v>36</v>
      </c>
      <c r="G375" s="25" t="s">
        <v>617</v>
      </c>
      <c r="H375" s="25"/>
      <c r="I375" s="25"/>
      <c r="J375" s="25" t="s">
        <v>652</v>
      </c>
      <c r="K375" s="25" t="s">
        <v>457</v>
      </c>
      <c r="L375" s="25" t="s">
        <v>458</v>
      </c>
      <c r="M375" s="25">
        <v>9.6</v>
      </c>
      <c r="N375" s="25">
        <v>6</v>
      </c>
      <c r="O375" s="116"/>
      <c r="P375" s="116"/>
      <c r="Q375" s="116"/>
      <c r="R375" s="116"/>
    </row>
    <row r="376" spans="1:18" s="58" customFormat="1">
      <c r="A376" s="119"/>
      <c r="B376" s="71">
        <v>1505</v>
      </c>
      <c r="C376" s="25" t="s">
        <v>40</v>
      </c>
      <c r="D376" s="25" t="s">
        <v>32</v>
      </c>
      <c r="E376" s="25" t="s">
        <v>637</v>
      </c>
      <c r="F376" s="25" t="s">
        <v>36</v>
      </c>
      <c r="G376" s="25" t="s">
        <v>617</v>
      </c>
      <c r="H376" s="25"/>
      <c r="I376" s="25"/>
      <c r="J376" s="25" t="s">
        <v>652</v>
      </c>
      <c r="K376" s="25" t="s">
        <v>457</v>
      </c>
      <c r="L376" s="25" t="s">
        <v>458</v>
      </c>
      <c r="M376" s="25">
        <v>9.6</v>
      </c>
      <c r="N376" s="25" t="s">
        <v>702</v>
      </c>
      <c r="O376" s="116"/>
      <c r="P376" s="116"/>
      <c r="Q376" s="116"/>
      <c r="R376" s="116"/>
    </row>
    <row r="377" spans="1:18" s="58" customFormat="1">
      <c r="A377" s="119"/>
      <c r="B377" s="71">
        <v>1615</v>
      </c>
      <c r="C377" s="25" t="s">
        <v>40</v>
      </c>
      <c r="D377" s="25" t="s">
        <v>32</v>
      </c>
      <c r="E377" s="25" t="s">
        <v>637</v>
      </c>
      <c r="F377" s="25" t="s">
        <v>36</v>
      </c>
      <c r="G377" s="25" t="s">
        <v>617</v>
      </c>
      <c r="H377" s="25"/>
      <c r="I377" s="25"/>
      <c r="J377" s="25" t="s">
        <v>652</v>
      </c>
      <c r="K377" s="25" t="s">
        <v>457</v>
      </c>
      <c r="L377" s="25" t="s">
        <v>458</v>
      </c>
      <c r="M377" s="25">
        <v>9.6</v>
      </c>
      <c r="N377" s="25" t="s">
        <v>703</v>
      </c>
      <c r="O377" s="116"/>
      <c r="P377" s="116"/>
      <c r="Q377" s="116"/>
      <c r="R377" s="116"/>
    </row>
    <row r="378" spans="1:18" s="58" customFormat="1">
      <c r="A378" s="119"/>
      <c r="B378" s="71">
        <v>1715</v>
      </c>
      <c r="C378" s="25" t="s">
        <v>40</v>
      </c>
      <c r="D378" s="25" t="s">
        <v>32</v>
      </c>
      <c r="E378" s="25" t="s">
        <v>637</v>
      </c>
      <c r="F378" s="25" t="s">
        <v>36</v>
      </c>
      <c r="G378" s="25" t="s">
        <v>617</v>
      </c>
      <c r="H378" s="25"/>
      <c r="I378" s="25"/>
      <c r="J378" s="25" t="s">
        <v>652</v>
      </c>
      <c r="K378" s="25" t="s">
        <v>457</v>
      </c>
      <c r="L378" s="25" t="s">
        <v>458</v>
      </c>
      <c r="M378" s="25">
        <v>9.6</v>
      </c>
      <c r="N378" s="25" t="s">
        <v>704</v>
      </c>
      <c r="O378" s="116"/>
      <c r="P378" s="116"/>
      <c r="Q378" s="116"/>
      <c r="R378" s="116"/>
    </row>
    <row r="379" spans="1:18" s="58" customFormat="1">
      <c r="A379" s="119"/>
      <c r="B379" s="71">
        <v>2115</v>
      </c>
      <c r="C379" s="25" t="s">
        <v>40</v>
      </c>
      <c r="D379" s="25" t="s">
        <v>32</v>
      </c>
      <c r="E379" s="25" t="s">
        <v>637</v>
      </c>
      <c r="F379" s="25" t="s">
        <v>36</v>
      </c>
      <c r="G379" s="25" t="s">
        <v>617</v>
      </c>
      <c r="H379" s="25"/>
      <c r="I379" s="25"/>
      <c r="J379" s="25" t="s">
        <v>652</v>
      </c>
      <c r="K379" s="25" t="s">
        <v>457</v>
      </c>
      <c r="L379" s="25" t="s">
        <v>458</v>
      </c>
      <c r="M379" s="25">
        <v>9.6</v>
      </c>
      <c r="N379" s="25" t="s">
        <v>705</v>
      </c>
      <c r="O379" s="116"/>
      <c r="P379" s="116"/>
      <c r="Q379" s="116"/>
      <c r="R379" s="116"/>
    </row>
    <row r="380" spans="1:18" s="58" customFormat="1">
      <c r="A380" s="119"/>
      <c r="B380" s="71">
        <v>2200</v>
      </c>
      <c r="C380" s="25" t="s">
        <v>40</v>
      </c>
      <c r="D380" s="25" t="s">
        <v>32</v>
      </c>
      <c r="E380" s="25" t="s">
        <v>637</v>
      </c>
      <c r="F380" s="25" t="s">
        <v>36</v>
      </c>
      <c r="G380" s="25" t="s">
        <v>617</v>
      </c>
      <c r="H380" s="25"/>
      <c r="I380" s="25"/>
      <c r="J380" s="25" t="s">
        <v>652</v>
      </c>
      <c r="K380" s="25" t="s">
        <v>457</v>
      </c>
      <c r="L380" s="25" t="s">
        <v>458</v>
      </c>
      <c r="M380" s="25">
        <v>9.6</v>
      </c>
      <c r="N380" s="25">
        <v>4</v>
      </c>
      <c r="O380" s="116"/>
      <c r="P380" s="116"/>
      <c r="Q380" s="116"/>
      <c r="R380" s="116"/>
    </row>
    <row r="381" spans="1:18" s="58" customFormat="1">
      <c r="A381" s="119"/>
      <c r="B381" s="59">
        <v>2300</v>
      </c>
      <c r="C381" s="25"/>
      <c r="D381" s="25" t="s">
        <v>32</v>
      </c>
      <c r="E381" s="25" t="s">
        <v>637</v>
      </c>
      <c r="F381" s="25" t="s">
        <v>36</v>
      </c>
      <c r="G381" s="25" t="s">
        <v>617</v>
      </c>
      <c r="H381" s="25"/>
      <c r="I381" s="25"/>
      <c r="J381" s="25" t="s">
        <v>652</v>
      </c>
      <c r="K381" s="25" t="s">
        <v>457</v>
      </c>
      <c r="L381" s="25" t="s">
        <v>458</v>
      </c>
      <c r="M381" s="25">
        <v>9.6</v>
      </c>
      <c r="N381" s="25">
        <v>5</v>
      </c>
      <c r="O381" s="116"/>
      <c r="P381" s="116"/>
      <c r="Q381" s="116"/>
      <c r="R381" s="116"/>
    </row>
    <row r="382" spans="1:18" s="58" customFormat="1">
      <c r="A382" s="119"/>
      <c r="B382" s="72">
        <v>2310</v>
      </c>
      <c r="C382" s="25"/>
      <c r="D382" s="25" t="s">
        <v>32</v>
      </c>
      <c r="E382" s="25" t="s">
        <v>635</v>
      </c>
      <c r="F382" s="25" t="s">
        <v>36</v>
      </c>
      <c r="G382" s="25" t="s">
        <v>617</v>
      </c>
      <c r="H382" s="25"/>
      <c r="I382" s="25"/>
      <c r="J382" s="25" t="s">
        <v>652</v>
      </c>
      <c r="K382" s="25" t="s">
        <v>457</v>
      </c>
      <c r="L382" s="25" t="s">
        <v>458</v>
      </c>
      <c r="M382" s="25">
        <v>9.6</v>
      </c>
      <c r="N382" s="25">
        <v>2</v>
      </c>
      <c r="O382" s="116"/>
      <c r="P382" s="116"/>
      <c r="Q382" s="116"/>
      <c r="R382" s="116"/>
    </row>
    <row r="383" spans="1:18" s="58" customFormat="1">
      <c r="A383" s="119"/>
      <c r="B383" s="71">
        <v>2315</v>
      </c>
      <c r="C383" s="25"/>
      <c r="D383" s="25" t="s">
        <v>32</v>
      </c>
      <c r="E383" s="25" t="s">
        <v>637</v>
      </c>
      <c r="F383" s="25" t="s">
        <v>36</v>
      </c>
      <c r="G383" s="25" t="s">
        <v>617</v>
      </c>
      <c r="H383" s="25"/>
      <c r="I383" s="25"/>
      <c r="J383" s="25" t="s">
        <v>652</v>
      </c>
      <c r="K383" s="25" t="s">
        <v>457</v>
      </c>
      <c r="L383" s="25" t="s">
        <v>458</v>
      </c>
      <c r="M383" s="25">
        <v>9.6</v>
      </c>
      <c r="N383" s="25">
        <v>7</v>
      </c>
      <c r="O383" s="116"/>
      <c r="P383" s="116"/>
      <c r="Q383" s="116"/>
      <c r="R383" s="116"/>
    </row>
    <row r="384" spans="1:18" s="58" customFormat="1">
      <c r="A384" s="120"/>
      <c r="B384" s="71">
        <v>1</v>
      </c>
      <c r="C384" s="25" t="s">
        <v>40</v>
      </c>
      <c r="D384" s="25" t="s">
        <v>32</v>
      </c>
      <c r="E384" s="25" t="s">
        <v>637</v>
      </c>
      <c r="F384" s="25" t="s">
        <v>36</v>
      </c>
      <c r="G384" s="25" t="s">
        <v>617</v>
      </c>
      <c r="H384" s="25"/>
      <c r="I384" s="25"/>
      <c r="J384" s="25" t="s">
        <v>652</v>
      </c>
      <c r="K384" s="25" t="s">
        <v>457</v>
      </c>
      <c r="L384" s="25" t="s">
        <v>458</v>
      </c>
      <c r="M384" s="25">
        <v>9.6</v>
      </c>
      <c r="N384" s="25">
        <v>5</v>
      </c>
      <c r="O384" s="117"/>
      <c r="P384" s="117"/>
      <c r="Q384" s="117"/>
      <c r="R384" s="117"/>
    </row>
    <row r="385" spans="1:18" s="58" customFormat="1">
      <c r="A385" s="133">
        <v>43198</v>
      </c>
      <c r="B385" s="71">
        <v>828</v>
      </c>
      <c r="C385" s="25"/>
      <c r="D385" s="25" t="s">
        <v>30</v>
      </c>
      <c r="E385" s="25" t="s">
        <v>634</v>
      </c>
      <c r="F385" s="25" t="s">
        <v>32</v>
      </c>
      <c r="G385" s="25" t="s">
        <v>650</v>
      </c>
      <c r="H385" s="25"/>
      <c r="I385" s="25"/>
      <c r="J385" s="25" t="s">
        <v>652</v>
      </c>
      <c r="K385" s="25" t="s">
        <v>465</v>
      </c>
      <c r="L385" s="25" t="s">
        <v>38</v>
      </c>
      <c r="M385" s="25">
        <v>9.6</v>
      </c>
      <c r="N385" s="25">
        <v>8</v>
      </c>
      <c r="O385" s="115">
        <v>5829</v>
      </c>
      <c r="P385" s="115">
        <v>5944</v>
      </c>
      <c r="Q385" s="115">
        <f>P385-O385</f>
        <v>115</v>
      </c>
      <c r="R385" s="115"/>
    </row>
    <row r="386" spans="1:18" s="58" customFormat="1">
      <c r="A386" s="134"/>
      <c r="B386" s="71">
        <v>1030</v>
      </c>
      <c r="C386" s="25"/>
      <c r="D386" s="25" t="s">
        <v>36</v>
      </c>
      <c r="E386" s="25" t="s">
        <v>672</v>
      </c>
      <c r="F386" s="25" t="s">
        <v>30</v>
      </c>
      <c r="G386" s="25" t="s">
        <v>634</v>
      </c>
      <c r="H386" s="25"/>
      <c r="I386" s="25"/>
      <c r="J386" s="25" t="s">
        <v>652</v>
      </c>
      <c r="K386" s="25" t="s">
        <v>465</v>
      </c>
      <c r="L386" s="25" t="s">
        <v>38</v>
      </c>
      <c r="M386" s="25">
        <v>9.6</v>
      </c>
      <c r="N386" s="25">
        <v>13</v>
      </c>
      <c r="O386" s="116"/>
      <c r="P386" s="116"/>
      <c r="Q386" s="116"/>
      <c r="R386" s="116"/>
    </row>
    <row r="387" spans="1:18" s="58" customFormat="1">
      <c r="A387" s="134"/>
      <c r="B387" s="71">
        <v>1335</v>
      </c>
      <c r="C387" s="25"/>
      <c r="D387" s="25" t="s">
        <v>30</v>
      </c>
      <c r="E387" s="25" t="s">
        <v>634</v>
      </c>
      <c r="F387" s="25" t="s">
        <v>36</v>
      </c>
      <c r="G387" s="25" t="s">
        <v>651</v>
      </c>
      <c r="H387" s="25"/>
      <c r="I387" s="25"/>
      <c r="J387" s="25" t="s">
        <v>652</v>
      </c>
      <c r="K387" s="25" t="s">
        <v>465</v>
      </c>
      <c r="L387" s="25" t="s">
        <v>38</v>
      </c>
      <c r="M387" s="25">
        <v>9.6</v>
      </c>
      <c r="N387" s="25">
        <v>14</v>
      </c>
      <c r="O387" s="116"/>
      <c r="P387" s="116"/>
      <c r="Q387" s="116"/>
      <c r="R387" s="116"/>
    </row>
    <row r="388" spans="1:18" s="58" customFormat="1">
      <c r="A388" s="134"/>
      <c r="B388" s="71">
        <v>1435</v>
      </c>
      <c r="C388" s="25"/>
      <c r="D388" s="25" t="s">
        <v>36</v>
      </c>
      <c r="E388" s="25" t="s">
        <v>651</v>
      </c>
      <c r="F388" s="25" t="s">
        <v>32</v>
      </c>
      <c r="G388" s="25" t="s">
        <v>650</v>
      </c>
      <c r="H388" s="25"/>
      <c r="I388" s="25"/>
      <c r="J388" s="25" t="s">
        <v>652</v>
      </c>
      <c r="K388" s="25" t="s">
        <v>465</v>
      </c>
      <c r="L388" s="25" t="s">
        <v>38</v>
      </c>
      <c r="M388" s="25">
        <v>9.6</v>
      </c>
      <c r="N388" s="25">
        <v>9</v>
      </c>
      <c r="O388" s="116"/>
      <c r="P388" s="116"/>
      <c r="Q388" s="116"/>
      <c r="R388" s="116"/>
    </row>
    <row r="389" spans="1:18" s="58" customFormat="1">
      <c r="A389" s="134"/>
      <c r="B389" s="71">
        <v>1555</v>
      </c>
      <c r="C389" s="25"/>
      <c r="D389" s="25" t="s">
        <v>32</v>
      </c>
      <c r="E389" s="25" t="s">
        <v>650</v>
      </c>
      <c r="F389" s="25" t="s">
        <v>30</v>
      </c>
      <c r="G389" s="25" t="s">
        <v>634</v>
      </c>
      <c r="H389" s="25"/>
      <c r="I389" s="25"/>
      <c r="J389" s="25" t="s">
        <v>652</v>
      </c>
      <c r="K389" s="25" t="s">
        <v>465</v>
      </c>
      <c r="L389" s="25" t="s">
        <v>38</v>
      </c>
      <c r="M389" s="25">
        <v>9.6</v>
      </c>
      <c r="N389" s="25">
        <v>8</v>
      </c>
      <c r="O389" s="116"/>
      <c r="P389" s="116"/>
      <c r="Q389" s="116"/>
      <c r="R389" s="116"/>
    </row>
    <row r="390" spans="1:18" s="58" customFormat="1">
      <c r="A390" s="134"/>
      <c r="B390" s="71">
        <v>1625</v>
      </c>
      <c r="C390" s="25"/>
      <c r="D390" s="25" t="s">
        <v>30</v>
      </c>
      <c r="E390" s="25" t="s">
        <v>634</v>
      </c>
      <c r="F390" s="25" t="s">
        <v>36</v>
      </c>
      <c r="G390" s="25" t="s">
        <v>672</v>
      </c>
      <c r="H390" s="25"/>
      <c r="I390" s="25"/>
      <c r="J390" s="25" t="s">
        <v>652</v>
      </c>
      <c r="K390" s="25" t="s">
        <v>465</v>
      </c>
      <c r="L390" s="25" t="s">
        <v>38</v>
      </c>
      <c r="M390" s="25">
        <v>9.6</v>
      </c>
      <c r="N390" s="25">
        <v>4</v>
      </c>
      <c r="O390" s="116"/>
      <c r="P390" s="116"/>
      <c r="Q390" s="116"/>
      <c r="R390" s="116"/>
    </row>
    <row r="391" spans="1:18" s="58" customFormat="1">
      <c r="A391" s="134"/>
      <c r="B391" s="71">
        <v>1640</v>
      </c>
      <c r="C391" s="25"/>
      <c r="D391" s="25" t="s">
        <v>36</v>
      </c>
      <c r="E391" s="25" t="s">
        <v>672</v>
      </c>
      <c r="F391" s="25" t="s">
        <v>32</v>
      </c>
      <c r="G391" s="25" t="s">
        <v>650</v>
      </c>
      <c r="H391" s="25"/>
      <c r="I391" s="25"/>
      <c r="J391" s="25" t="s">
        <v>652</v>
      </c>
      <c r="K391" s="25" t="s">
        <v>465</v>
      </c>
      <c r="L391" s="25" t="s">
        <v>38</v>
      </c>
      <c r="M391" s="25">
        <v>9.6</v>
      </c>
      <c r="N391" s="25">
        <v>6</v>
      </c>
      <c r="O391" s="116"/>
      <c r="P391" s="116"/>
      <c r="Q391" s="116"/>
      <c r="R391" s="116"/>
    </row>
    <row r="392" spans="1:18" s="58" customFormat="1">
      <c r="A392" s="134"/>
      <c r="B392" s="71">
        <v>1709</v>
      </c>
      <c r="C392" s="25" t="s">
        <v>460</v>
      </c>
      <c r="D392" s="25" t="s">
        <v>454</v>
      </c>
      <c r="E392" s="25" t="s">
        <v>618</v>
      </c>
      <c r="F392" s="25" t="s">
        <v>36</v>
      </c>
      <c r="G392" s="25" t="s">
        <v>617</v>
      </c>
      <c r="H392" s="25"/>
      <c r="I392" s="25"/>
      <c r="J392" s="25" t="s">
        <v>652</v>
      </c>
      <c r="K392" s="25" t="s">
        <v>465</v>
      </c>
      <c r="L392" s="25" t="s">
        <v>38</v>
      </c>
      <c r="M392" s="25">
        <v>9.6</v>
      </c>
      <c r="N392" s="25">
        <v>14</v>
      </c>
      <c r="O392" s="116"/>
      <c r="P392" s="116"/>
      <c r="Q392" s="116"/>
      <c r="R392" s="116"/>
    </row>
    <row r="393" spans="1:18" s="58" customFormat="1">
      <c r="A393" s="134"/>
      <c r="B393" s="71">
        <v>2010</v>
      </c>
      <c r="C393" s="115" t="s">
        <v>460</v>
      </c>
      <c r="D393" s="115" t="s">
        <v>454</v>
      </c>
      <c r="E393" s="25" t="s">
        <v>620</v>
      </c>
      <c r="F393" s="115" t="s">
        <v>36</v>
      </c>
      <c r="G393" s="115" t="s">
        <v>617</v>
      </c>
      <c r="H393" s="25"/>
      <c r="I393" s="25"/>
      <c r="J393" s="25" t="s">
        <v>652</v>
      </c>
      <c r="K393" s="25" t="s">
        <v>465</v>
      </c>
      <c r="L393" s="25" t="s">
        <v>38</v>
      </c>
      <c r="M393" s="25">
        <v>9.6</v>
      </c>
      <c r="N393" s="25">
        <v>2</v>
      </c>
      <c r="O393" s="116"/>
      <c r="P393" s="116"/>
      <c r="Q393" s="116"/>
      <c r="R393" s="116"/>
    </row>
    <row r="394" spans="1:18" s="58" customFormat="1">
      <c r="A394" s="134"/>
      <c r="B394" s="71">
        <v>2039</v>
      </c>
      <c r="C394" s="117"/>
      <c r="D394" s="117"/>
      <c r="E394" s="25" t="s">
        <v>618</v>
      </c>
      <c r="F394" s="117"/>
      <c r="G394" s="117"/>
      <c r="H394" s="25"/>
      <c r="I394" s="25"/>
      <c r="J394" s="25" t="s">
        <v>652</v>
      </c>
      <c r="K394" s="25" t="s">
        <v>465</v>
      </c>
      <c r="L394" s="25" t="s">
        <v>38</v>
      </c>
      <c r="M394" s="25">
        <v>9.6</v>
      </c>
      <c r="N394" s="25">
        <v>12</v>
      </c>
      <c r="O394" s="116"/>
      <c r="P394" s="116"/>
      <c r="Q394" s="116"/>
      <c r="R394" s="116"/>
    </row>
    <row r="395" spans="1:18" s="58" customFormat="1">
      <c r="A395" s="134"/>
      <c r="B395" s="71">
        <v>2156</v>
      </c>
      <c r="C395" s="25" t="s">
        <v>460</v>
      </c>
      <c r="D395" s="25" t="s">
        <v>454</v>
      </c>
      <c r="E395" s="25" t="s">
        <v>618</v>
      </c>
      <c r="F395" s="25" t="s">
        <v>36</v>
      </c>
      <c r="G395" s="25" t="s">
        <v>617</v>
      </c>
      <c r="H395" s="25"/>
      <c r="I395" s="25"/>
      <c r="J395" s="25" t="s">
        <v>652</v>
      </c>
      <c r="K395" s="25" t="s">
        <v>465</v>
      </c>
      <c r="L395" s="25" t="s">
        <v>38</v>
      </c>
      <c r="M395" s="25">
        <v>9.6</v>
      </c>
      <c r="N395" s="25">
        <v>14</v>
      </c>
      <c r="O395" s="116"/>
      <c r="P395" s="116"/>
      <c r="Q395" s="116"/>
      <c r="R395" s="116"/>
    </row>
    <row r="396" spans="1:18" s="58" customFormat="1">
      <c r="A396" s="134"/>
      <c r="B396" s="71">
        <v>2312</v>
      </c>
      <c r="C396" s="25" t="s">
        <v>460</v>
      </c>
      <c r="D396" s="25" t="s">
        <v>454</v>
      </c>
      <c r="E396" s="25" t="s">
        <v>618</v>
      </c>
      <c r="F396" s="25" t="s">
        <v>36</v>
      </c>
      <c r="G396" s="25" t="s">
        <v>617</v>
      </c>
      <c r="H396" s="25"/>
      <c r="I396" s="25"/>
      <c r="J396" s="25" t="s">
        <v>652</v>
      </c>
      <c r="K396" s="25" t="s">
        <v>465</v>
      </c>
      <c r="L396" s="25" t="s">
        <v>38</v>
      </c>
      <c r="M396" s="25">
        <v>9.6</v>
      </c>
      <c r="N396" s="25">
        <v>14</v>
      </c>
      <c r="O396" s="116"/>
      <c r="P396" s="116"/>
      <c r="Q396" s="116"/>
      <c r="R396" s="116"/>
    </row>
    <row r="397" spans="1:18" s="58" customFormat="1">
      <c r="A397" s="135"/>
      <c r="B397" s="71">
        <v>3</v>
      </c>
      <c r="C397" s="25" t="s">
        <v>460</v>
      </c>
      <c r="D397" s="25" t="s">
        <v>454</v>
      </c>
      <c r="E397" s="25" t="s">
        <v>618</v>
      </c>
      <c r="F397" s="25" t="s">
        <v>36</v>
      </c>
      <c r="G397" s="25" t="s">
        <v>617</v>
      </c>
      <c r="H397" s="25"/>
      <c r="I397" s="25"/>
      <c r="J397" s="25" t="s">
        <v>652</v>
      </c>
      <c r="K397" s="25" t="s">
        <v>465</v>
      </c>
      <c r="L397" s="25" t="s">
        <v>38</v>
      </c>
      <c r="M397" s="25">
        <v>9.6</v>
      </c>
      <c r="N397" s="25">
        <v>3</v>
      </c>
      <c r="O397" s="117"/>
      <c r="P397" s="117"/>
      <c r="Q397" s="117"/>
      <c r="R397" s="117"/>
    </row>
    <row r="398" spans="1:18" s="58" customFormat="1">
      <c r="A398" s="118">
        <v>43198</v>
      </c>
      <c r="B398" s="124">
        <v>815</v>
      </c>
      <c r="C398" s="115"/>
      <c r="D398" s="115" t="s">
        <v>30</v>
      </c>
      <c r="E398" s="115" t="s">
        <v>634</v>
      </c>
      <c r="F398" s="115" t="s">
        <v>36</v>
      </c>
      <c r="G398" s="25" t="s">
        <v>657</v>
      </c>
      <c r="H398" s="127"/>
      <c r="I398" s="128"/>
      <c r="J398" s="115" t="s">
        <v>652</v>
      </c>
      <c r="K398" s="115" t="s">
        <v>473</v>
      </c>
      <c r="L398" s="115" t="s">
        <v>474</v>
      </c>
      <c r="M398" s="115">
        <v>9.6</v>
      </c>
      <c r="N398" s="25">
        <v>3</v>
      </c>
      <c r="O398" s="115">
        <v>7259</v>
      </c>
      <c r="P398" s="115">
        <v>7281</v>
      </c>
      <c r="Q398" s="115">
        <f>P398-O398</f>
        <v>22</v>
      </c>
      <c r="R398" s="115"/>
    </row>
    <row r="399" spans="1:18" s="58" customFormat="1">
      <c r="A399" s="119"/>
      <c r="B399" s="125"/>
      <c r="C399" s="116"/>
      <c r="D399" s="116"/>
      <c r="E399" s="116"/>
      <c r="F399" s="116"/>
      <c r="G399" s="25" t="s">
        <v>627</v>
      </c>
      <c r="H399" s="129"/>
      <c r="I399" s="130"/>
      <c r="J399" s="116"/>
      <c r="K399" s="116"/>
      <c r="L399" s="116"/>
      <c r="M399" s="116"/>
      <c r="N399" s="25">
        <v>2</v>
      </c>
      <c r="O399" s="116"/>
      <c r="P399" s="116"/>
      <c r="Q399" s="116"/>
      <c r="R399" s="116"/>
    </row>
    <row r="400" spans="1:18" s="58" customFormat="1">
      <c r="A400" s="119"/>
      <c r="B400" s="125"/>
      <c r="C400" s="116"/>
      <c r="D400" s="116"/>
      <c r="E400" s="116"/>
      <c r="F400" s="116"/>
      <c r="G400" s="25" t="s">
        <v>710</v>
      </c>
      <c r="H400" s="129"/>
      <c r="I400" s="130"/>
      <c r="J400" s="116"/>
      <c r="K400" s="116"/>
      <c r="L400" s="116"/>
      <c r="M400" s="116"/>
      <c r="N400" s="25">
        <v>2</v>
      </c>
      <c r="O400" s="116"/>
      <c r="P400" s="116"/>
      <c r="Q400" s="116"/>
      <c r="R400" s="116"/>
    </row>
    <row r="401" spans="1:18" s="58" customFormat="1">
      <c r="A401" s="119"/>
      <c r="B401" s="126"/>
      <c r="C401" s="117"/>
      <c r="D401" s="117"/>
      <c r="E401" s="117"/>
      <c r="F401" s="117"/>
      <c r="G401" s="25" t="s">
        <v>680</v>
      </c>
      <c r="H401" s="131"/>
      <c r="I401" s="132"/>
      <c r="J401" s="117"/>
      <c r="K401" s="117"/>
      <c r="L401" s="117"/>
      <c r="M401" s="117"/>
      <c r="N401" s="25">
        <v>7</v>
      </c>
      <c r="O401" s="116"/>
      <c r="P401" s="116"/>
      <c r="Q401" s="116"/>
      <c r="R401" s="116"/>
    </row>
    <row r="402" spans="1:18" s="58" customFormat="1">
      <c r="A402" s="119"/>
      <c r="B402" s="71">
        <v>1203</v>
      </c>
      <c r="C402" s="25" t="s">
        <v>467</v>
      </c>
      <c r="D402" s="25" t="s">
        <v>30</v>
      </c>
      <c r="E402" s="25" t="s">
        <v>630</v>
      </c>
      <c r="F402" s="25" t="s">
        <v>36</v>
      </c>
      <c r="G402" s="25" t="s">
        <v>617</v>
      </c>
      <c r="H402" s="25"/>
      <c r="I402" s="25"/>
      <c r="J402" s="25" t="s">
        <v>652</v>
      </c>
      <c r="K402" s="25" t="s">
        <v>473</v>
      </c>
      <c r="L402" s="25" t="s">
        <v>474</v>
      </c>
      <c r="M402" s="25">
        <v>9.6</v>
      </c>
      <c r="N402" s="25">
        <v>13</v>
      </c>
      <c r="O402" s="116"/>
      <c r="P402" s="116"/>
      <c r="Q402" s="116"/>
      <c r="R402" s="116"/>
    </row>
    <row r="403" spans="1:18" s="58" customFormat="1">
      <c r="A403" s="119"/>
      <c r="B403" s="71">
        <v>1512</v>
      </c>
      <c r="C403" s="25" t="s">
        <v>467</v>
      </c>
      <c r="D403" s="25" t="s">
        <v>30</v>
      </c>
      <c r="E403" s="25" t="s">
        <v>630</v>
      </c>
      <c r="F403" s="25" t="s">
        <v>36</v>
      </c>
      <c r="G403" s="25" t="s">
        <v>617</v>
      </c>
      <c r="H403" s="25"/>
      <c r="I403" s="25"/>
      <c r="J403" s="25" t="s">
        <v>652</v>
      </c>
      <c r="K403" s="25" t="s">
        <v>473</v>
      </c>
      <c r="L403" s="25" t="s">
        <v>474</v>
      </c>
      <c r="M403" s="25">
        <v>9.6</v>
      </c>
      <c r="N403" s="25">
        <v>13</v>
      </c>
      <c r="O403" s="116"/>
      <c r="P403" s="116"/>
      <c r="Q403" s="116"/>
      <c r="R403" s="116"/>
    </row>
    <row r="404" spans="1:18" s="58" customFormat="1">
      <c r="A404" s="119"/>
      <c r="B404" s="71">
        <v>1627</v>
      </c>
      <c r="C404" s="25" t="s">
        <v>467</v>
      </c>
      <c r="D404" s="25" t="s">
        <v>30</v>
      </c>
      <c r="E404" s="25" t="s">
        <v>630</v>
      </c>
      <c r="F404" s="25" t="s">
        <v>36</v>
      </c>
      <c r="G404" s="25" t="s">
        <v>617</v>
      </c>
      <c r="H404" s="25"/>
      <c r="I404" s="25"/>
      <c r="J404" s="25" t="s">
        <v>652</v>
      </c>
      <c r="K404" s="25" t="s">
        <v>473</v>
      </c>
      <c r="L404" s="25" t="s">
        <v>474</v>
      </c>
      <c r="M404" s="25">
        <v>9.6</v>
      </c>
      <c r="N404" s="25">
        <v>13</v>
      </c>
      <c r="O404" s="116"/>
      <c r="P404" s="116"/>
      <c r="Q404" s="116"/>
      <c r="R404" s="116"/>
    </row>
    <row r="405" spans="1:18" s="58" customFormat="1">
      <c r="A405" s="119"/>
      <c r="B405" s="71">
        <v>1720</v>
      </c>
      <c r="C405" s="25" t="s">
        <v>467</v>
      </c>
      <c r="D405" s="25" t="s">
        <v>30</v>
      </c>
      <c r="E405" s="25" t="s">
        <v>630</v>
      </c>
      <c r="F405" s="25" t="s">
        <v>36</v>
      </c>
      <c r="G405" s="25" t="s">
        <v>617</v>
      </c>
      <c r="H405" s="25"/>
      <c r="I405" s="25"/>
      <c r="J405" s="25" t="s">
        <v>652</v>
      </c>
      <c r="K405" s="25" t="s">
        <v>473</v>
      </c>
      <c r="L405" s="25" t="s">
        <v>474</v>
      </c>
      <c r="M405" s="25">
        <v>9.6</v>
      </c>
      <c r="N405" s="25">
        <v>12</v>
      </c>
      <c r="O405" s="116"/>
      <c r="P405" s="116"/>
      <c r="Q405" s="116"/>
      <c r="R405" s="116"/>
    </row>
    <row r="406" spans="1:18" s="58" customFormat="1">
      <c r="A406" s="119"/>
      <c r="B406" s="71">
        <v>2110</v>
      </c>
      <c r="C406" s="25" t="s">
        <v>467</v>
      </c>
      <c r="D406" s="25" t="s">
        <v>30</v>
      </c>
      <c r="E406" s="25" t="s">
        <v>630</v>
      </c>
      <c r="F406" s="25" t="s">
        <v>36</v>
      </c>
      <c r="G406" s="25" t="s">
        <v>617</v>
      </c>
      <c r="H406" s="25"/>
      <c r="I406" s="25"/>
      <c r="J406" s="25" t="s">
        <v>652</v>
      </c>
      <c r="K406" s="25" t="s">
        <v>473</v>
      </c>
      <c r="L406" s="25" t="s">
        <v>474</v>
      </c>
      <c r="M406" s="25">
        <v>9.6</v>
      </c>
      <c r="N406" s="25">
        <v>14</v>
      </c>
      <c r="O406" s="116"/>
      <c r="P406" s="116"/>
      <c r="Q406" s="116"/>
      <c r="R406" s="116"/>
    </row>
    <row r="407" spans="1:18" s="58" customFormat="1">
      <c r="A407" s="119"/>
      <c r="B407" s="71">
        <v>2245</v>
      </c>
      <c r="C407" s="25"/>
      <c r="D407" s="25" t="s">
        <v>30</v>
      </c>
      <c r="E407" s="25" t="s">
        <v>630</v>
      </c>
      <c r="F407" s="115" t="s">
        <v>36</v>
      </c>
      <c r="G407" s="115" t="s">
        <v>617</v>
      </c>
      <c r="H407" s="127"/>
      <c r="I407" s="128"/>
      <c r="J407" s="115" t="s">
        <v>652</v>
      </c>
      <c r="K407" s="115" t="s">
        <v>473</v>
      </c>
      <c r="L407" s="115" t="s">
        <v>474</v>
      </c>
      <c r="M407" s="115">
        <v>9.6</v>
      </c>
      <c r="N407" s="25">
        <v>4</v>
      </c>
      <c r="O407" s="116"/>
      <c r="P407" s="116"/>
      <c r="Q407" s="116"/>
      <c r="R407" s="116"/>
    </row>
    <row r="408" spans="1:18" s="58" customFormat="1">
      <c r="A408" s="120"/>
      <c r="B408" s="71">
        <v>2255</v>
      </c>
      <c r="C408" s="25"/>
      <c r="D408" s="25" t="s">
        <v>30</v>
      </c>
      <c r="E408" s="25" t="s">
        <v>641</v>
      </c>
      <c r="F408" s="117"/>
      <c r="G408" s="117"/>
      <c r="H408" s="131"/>
      <c r="I408" s="132"/>
      <c r="J408" s="117"/>
      <c r="K408" s="117"/>
      <c r="L408" s="117"/>
      <c r="M408" s="117"/>
      <c r="N408" s="25">
        <v>3</v>
      </c>
      <c r="O408" s="117"/>
      <c r="P408" s="117"/>
      <c r="Q408" s="117"/>
      <c r="R408" s="117"/>
    </row>
    <row r="409" spans="1:18" s="58" customFormat="1">
      <c r="A409" s="118">
        <v>43198</v>
      </c>
      <c r="B409" s="71">
        <v>800</v>
      </c>
      <c r="C409" s="25"/>
      <c r="D409" s="25" t="s">
        <v>36</v>
      </c>
      <c r="E409" s="25" t="s">
        <v>617</v>
      </c>
      <c r="F409" s="25" t="s">
        <v>454</v>
      </c>
      <c r="G409" s="25" t="s">
        <v>618</v>
      </c>
      <c r="H409" s="25"/>
      <c r="I409" s="25"/>
      <c r="J409" s="25" t="s">
        <v>652</v>
      </c>
      <c r="K409" s="25" t="s">
        <v>483</v>
      </c>
      <c r="L409" s="25" t="s">
        <v>484</v>
      </c>
      <c r="M409" s="25">
        <v>9.6</v>
      </c>
      <c r="N409" s="25" t="s">
        <v>468</v>
      </c>
      <c r="O409" s="115">
        <v>5658</v>
      </c>
      <c r="P409" s="115">
        <v>5826</v>
      </c>
      <c r="Q409" s="115">
        <f>P409-O409</f>
        <v>168</v>
      </c>
      <c r="R409" s="115"/>
    </row>
    <row r="410" spans="1:18" s="58" customFormat="1">
      <c r="A410" s="119"/>
      <c r="B410" s="71">
        <v>1147</v>
      </c>
      <c r="C410" s="25" t="s">
        <v>460</v>
      </c>
      <c r="D410" s="25" t="s">
        <v>454</v>
      </c>
      <c r="E410" s="25" t="s">
        <v>618</v>
      </c>
      <c r="F410" s="25" t="s">
        <v>36</v>
      </c>
      <c r="G410" s="25" t="s">
        <v>617</v>
      </c>
      <c r="H410" s="25"/>
      <c r="I410" s="25"/>
      <c r="J410" s="25" t="s">
        <v>652</v>
      </c>
      <c r="K410" s="25" t="s">
        <v>483</v>
      </c>
      <c r="L410" s="25" t="s">
        <v>484</v>
      </c>
      <c r="M410" s="25">
        <v>9.6</v>
      </c>
      <c r="N410" s="25">
        <v>10</v>
      </c>
      <c r="O410" s="116"/>
      <c r="P410" s="116"/>
      <c r="Q410" s="116"/>
      <c r="R410" s="116"/>
    </row>
    <row r="411" spans="1:18" s="58" customFormat="1">
      <c r="A411" s="119"/>
      <c r="B411" s="71">
        <v>1423</v>
      </c>
      <c r="C411" s="25" t="s">
        <v>460</v>
      </c>
      <c r="D411" s="25" t="s">
        <v>454</v>
      </c>
      <c r="E411" s="25" t="s">
        <v>618</v>
      </c>
      <c r="F411" s="25" t="s">
        <v>36</v>
      </c>
      <c r="G411" s="25" t="s">
        <v>617</v>
      </c>
      <c r="H411" s="25"/>
      <c r="I411" s="25"/>
      <c r="J411" s="25" t="s">
        <v>652</v>
      </c>
      <c r="K411" s="25" t="s">
        <v>483</v>
      </c>
      <c r="L411" s="25" t="s">
        <v>484</v>
      </c>
      <c r="M411" s="25">
        <v>9.6</v>
      </c>
      <c r="N411" s="25">
        <v>13</v>
      </c>
      <c r="O411" s="116"/>
      <c r="P411" s="116"/>
      <c r="Q411" s="116"/>
      <c r="R411" s="116"/>
    </row>
    <row r="412" spans="1:18" s="58" customFormat="1">
      <c r="A412" s="119"/>
      <c r="B412" s="71">
        <v>1542</v>
      </c>
      <c r="C412" s="25" t="s">
        <v>460</v>
      </c>
      <c r="D412" s="25" t="s">
        <v>454</v>
      </c>
      <c r="E412" s="25" t="s">
        <v>618</v>
      </c>
      <c r="F412" s="25" t="s">
        <v>36</v>
      </c>
      <c r="G412" s="25" t="s">
        <v>617</v>
      </c>
      <c r="H412" s="25"/>
      <c r="I412" s="25"/>
      <c r="J412" s="25" t="s">
        <v>652</v>
      </c>
      <c r="K412" s="25" t="s">
        <v>483</v>
      </c>
      <c r="L412" s="25" t="s">
        <v>484</v>
      </c>
      <c r="M412" s="25">
        <v>9.6</v>
      </c>
      <c r="N412" s="25">
        <v>14</v>
      </c>
      <c r="O412" s="116"/>
      <c r="P412" s="116"/>
      <c r="Q412" s="116"/>
      <c r="R412" s="116"/>
    </row>
    <row r="413" spans="1:18" s="58" customFormat="1">
      <c r="A413" s="119"/>
      <c r="B413" s="71">
        <v>1738</v>
      </c>
      <c r="C413" s="25" t="s">
        <v>460</v>
      </c>
      <c r="D413" s="25" t="s">
        <v>454</v>
      </c>
      <c r="E413" s="25" t="s">
        <v>618</v>
      </c>
      <c r="F413" s="25" t="s">
        <v>36</v>
      </c>
      <c r="G413" s="25" t="s">
        <v>617</v>
      </c>
      <c r="H413" s="25"/>
      <c r="I413" s="25"/>
      <c r="J413" s="25" t="s">
        <v>652</v>
      </c>
      <c r="K413" s="25" t="s">
        <v>483</v>
      </c>
      <c r="L413" s="25" t="s">
        <v>484</v>
      </c>
      <c r="M413" s="25">
        <v>9.6</v>
      </c>
      <c r="N413" s="25">
        <v>13</v>
      </c>
      <c r="O413" s="116"/>
      <c r="P413" s="116"/>
      <c r="Q413" s="116"/>
      <c r="R413" s="116"/>
    </row>
    <row r="414" spans="1:18" s="58" customFormat="1">
      <c r="A414" s="119"/>
      <c r="B414" s="71">
        <v>2023</v>
      </c>
      <c r="C414" s="25" t="s">
        <v>460</v>
      </c>
      <c r="D414" s="25" t="s">
        <v>454</v>
      </c>
      <c r="E414" s="25" t="s">
        <v>618</v>
      </c>
      <c r="F414" s="25" t="s">
        <v>36</v>
      </c>
      <c r="G414" s="25" t="s">
        <v>617</v>
      </c>
      <c r="H414" s="25"/>
      <c r="I414" s="25"/>
      <c r="J414" s="25" t="s">
        <v>652</v>
      </c>
      <c r="K414" s="25" t="s">
        <v>483</v>
      </c>
      <c r="L414" s="25" t="s">
        <v>484</v>
      </c>
      <c r="M414" s="25">
        <v>9.6</v>
      </c>
      <c r="N414" s="25">
        <v>14</v>
      </c>
      <c r="O414" s="116"/>
      <c r="P414" s="116"/>
      <c r="Q414" s="116"/>
      <c r="R414" s="116"/>
    </row>
    <row r="415" spans="1:18" s="58" customFormat="1">
      <c r="A415" s="119"/>
      <c r="B415" s="71">
        <v>2138</v>
      </c>
      <c r="C415" s="25" t="s">
        <v>460</v>
      </c>
      <c r="D415" s="25" t="s">
        <v>454</v>
      </c>
      <c r="E415" s="25" t="s">
        <v>618</v>
      </c>
      <c r="F415" s="25" t="s">
        <v>36</v>
      </c>
      <c r="G415" s="25" t="s">
        <v>617</v>
      </c>
      <c r="H415" s="25"/>
      <c r="I415" s="25"/>
      <c r="J415" s="25" t="s">
        <v>652</v>
      </c>
      <c r="K415" s="25" t="s">
        <v>483</v>
      </c>
      <c r="L415" s="25" t="s">
        <v>484</v>
      </c>
      <c r="M415" s="25">
        <v>9.6</v>
      </c>
      <c r="N415" s="25">
        <v>14</v>
      </c>
      <c r="O415" s="116"/>
      <c r="P415" s="116"/>
      <c r="Q415" s="116"/>
      <c r="R415" s="116"/>
    </row>
    <row r="416" spans="1:18" s="58" customFormat="1">
      <c r="A416" s="119"/>
      <c r="B416" s="71">
        <v>2240</v>
      </c>
      <c r="C416" s="25" t="s">
        <v>460</v>
      </c>
      <c r="D416" s="25" t="s">
        <v>454</v>
      </c>
      <c r="E416" s="25" t="s">
        <v>618</v>
      </c>
      <c r="F416" s="25" t="s">
        <v>36</v>
      </c>
      <c r="G416" s="25" t="s">
        <v>617</v>
      </c>
      <c r="H416" s="25"/>
      <c r="I416" s="25"/>
      <c r="J416" s="25" t="s">
        <v>652</v>
      </c>
      <c r="K416" s="25" t="s">
        <v>483</v>
      </c>
      <c r="L416" s="25" t="s">
        <v>484</v>
      </c>
      <c r="M416" s="25">
        <v>9.6</v>
      </c>
      <c r="N416" s="25">
        <v>14</v>
      </c>
      <c r="O416" s="116"/>
      <c r="P416" s="116"/>
      <c r="Q416" s="116"/>
      <c r="R416" s="116"/>
    </row>
    <row r="417" spans="1:18" s="58" customFormat="1">
      <c r="A417" s="120"/>
      <c r="B417" s="71">
        <v>2345</v>
      </c>
      <c r="C417" s="25" t="s">
        <v>460</v>
      </c>
      <c r="D417" s="25" t="s">
        <v>454</v>
      </c>
      <c r="E417" s="25" t="s">
        <v>618</v>
      </c>
      <c r="F417" s="25" t="s">
        <v>36</v>
      </c>
      <c r="G417" s="25" t="s">
        <v>617</v>
      </c>
      <c r="H417" s="25"/>
      <c r="I417" s="25"/>
      <c r="J417" s="25" t="s">
        <v>652</v>
      </c>
      <c r="K417" s="25" t="s">
        <v>483</v>
      </c>
      <c r="L417" s="25" t="s">
        <v>484</v>
      </c>
      <c r="M417" s="25">
        <v>9.6</v>
      </c>
      <c r="N417" s="25">
        <v>14</v>
      </c>
      <c r="O417" s="117"/>
      <c r="P417" s="117"/>
      <c r="Q417" s="117"/>
      <c r="R417" s="117"/>
    </row>
    <row r="418" spans="1:18" s="58" customFormat="1">
      <c r="A418" s="118">
        <v>43199</v>
      </c>
      <c r="B418" s="74">
        <v>850</v>
      </c>
      <c r="C418" s="25"/>
      <c r="D418" s="25" t="s">
        <v>36</v>
      </c>
      <c r="E418" s="25" t="s">
        <v>617</v>
      </c>
      <c r="F418" s="25" t="s">
        <v>454</v>
      </c>
      <c r="G418" s="25" t="s">
        <v>618</v>
      </c>
      <c r="H418" s="25"/>
      <c r="I418" s="25"/>
      <c r="J418" s="25" t="s">
        <v>652</v>
      </c>
      <c r="K418" s="25" t="s">
        <v>39</v>
      </c>
      <c r="L418" s="25" t="s">
        <v>622</v>
      </c>
      <c r="M418" s="25">
        <v>9.6</v>
      </c>
      <c r="N418" s="25" t="s">
        <v>623</v>
      </c>
      <c r="O418" s="115">
        <v>8066</v>
      </c>
      <c r="P418" s="115">
        <v>8226</v>
      </c>
      <c r="Q418" s="115">
        <f>P418-O418</f>
        <v>160</v>
      </c>
      <c r="R418" s="115"/>
    </row>
    <row r="419" spans="1:18" s="58" customFormat="1">
      <c r="A419" s="119"/>
      <c r="B419" s="74">
        <v>1040</v>
      </c>
      <c r="C419" s="25" t="s">
        <v>460</v>
      </c>
      <c r="D419" s="25" t="s">
        <v>454</v>
      </c>
      <c r="E419" s="25" t="s">
        <v>618</v>
      </c>
      <c r="F419" s="25" t="s">
        <v>36</v>
      </c>
      <c r="G419" s="25" t="s">
        <v>617</v>
      </c>
      <c r="H419" s="25"/>
      <c r="I419" s="25"/>
      <c r="J419" s="25" t="s">
        <v>652</v>
      </c>
      <c r="K419" s="25" t="s">
        <v>39</v>
      </c>
      <c r="L419" s="25" t="s">
        <v>622</v>
      </c>
      <c r="M419" s="25">
        <v>9.6</v>
      </c>
      <c r="N419" s="25">
        <v>14</v>
      </c>
      <c r="O419" s="116"/>
      <c r="P419" s="116"/>
      <c r="Q419" s="116"/>
      <c r="R419" s="116"/>
    </row>
    <row r="420" spans="1:18" s="58" customFormat="1">
      <c r="A420" s="119"/>
      <c r="B420" s="74">
        <v>1335</v>
      </c>
      <c r="C420" s="25"/>
      <c r="D420" s="25" t="s">
        <v>30</v>
      </c>
      <c r="E420" s="25" t="s">
        <v>715</v>
      </c>
      <c r="F420" s="25" t="s">
        <v>454</v>
      </c>
      <c r="G420" s="25" t="s">
        <v>618</v>
      </c>
      <c r="H420" s="25"/>
      <c r="I420" s="25"/>
      <c r="J420" s="25" t="s">
        <v>652</v>
      </c>
      <c r="K420" s="25" t="s">
        <v>39</v>
      </c>
      <c r="L420" s="25" t="s">
        <v>622</v>
      </c>
      <c r="M420" s="25">
        <v>9.6</v>
      </c>
      <c r="N420" s="25" t="s">
        <v>623</v>
      </c>
      <c r="O420" s="116"/>
      <c r="P420" s="116"/>
      <c r="Q420" s="116"/>
      <c r="R420" s="116"/>
    </row>
    <row r="421" spans="1:18" s="58" customFormat="1">
      <c r="A421" s="119"/>
      <c r="B421" s="74">
        <v>1445</v>
      </c>
      <c r="C421" s="25" t="s">
        <v>460</v>
      </c>
      <c r="D421" s="25" t="s">
        <v>454</v>
      </c>
      <c r="E421" s="25" t="s">
        <v>618</v>
      </c>
      <c r="F421" s="25" t="s">
        <v>36</v>
      </c>
      <c r="G421" s="25" t="s">
        <v>617</v>
      </c>
      <c r="H421" s="25"/>
      <c r="I421" s="25"/>
      <c r="J421" s="25" t="s">
        <v>652</v>
      </c>
      <c r="K421" s="25" t="s">
        <v>39</v>
      </c>
      <c r="L421" s="25" t="s">
        <v>622</v>
      </c>
      <c r="M421" s="25">
        <v>9.6</v>
      </c>
      <c r="N421" s="25">
        <v>14</v>
      </c>
      <c r="O421" s="116"/>
      <c r="P421" s="116"/>
      <c r="Q421" s="116"/>
      <c r="R421" s="116"/>
    </row>
    <row r="422" spans="1:18" s="58" customFormat="1">
      <c r="A422" s="119"/>
      <c r="B422" s="74">
        <v>1540</v>
      </c>
      <c r="C422" s="25" t="s">
        <v>460</v>
      </c>
      <c r="D422" s="25" t="s">
        <v>454</v>
      </c>
      <c r="E422" s="25" t="s">
        <v>618</v>
      </c>
      <c r="F422" s="25" t="s">
        <v>36</v>
      </c>
      <c r="G422" s="25" t="s">
        <v>617</v>
      </c>
      <c r="H422" s="25"/>
      <c r="I422" s="25"/>
      <c r="J422" s="25" t="s">
        <v>652</v>
      </c>
      <c r="K422" s="25" t="s">
        <v>39</v>
      </c>
      <c r="L422" s="25" t="s">
        <v>622</v>
      </c>
      <c r="M422" s="25">
        <v>9.6</v>
      </c>
      <c r="N422" s="25">
        <v>14</v>
      </c>
      <c r="O422" s="116"/>
      <c r="P422" s="116"/>
      <c r="Q422" s="116"/>
      <c r="R422" s="116"/>
    </row>
    <row r="423" spans="1:18" s="58" customFormat="1">
      <c r="A423" s="119"/>
      <c r="B423" s="124">
        <v>1659</v>
      </c>
      <c r="C423" s="115" t="s">
        <v>460</v>
      </c>
      <c r="D423" s="115" t="s">
        <v>454</v>
      </c>
      <c r="E423" s="25" t="s">
        <v>618</v>
      </c>
      <c r="F423" s="115" t="s">
        <v>36</v>
      </c>
      <c r="G423" s="115" t="s">
        <v>617</v>
      </c>
      <c r="H423" s="127"/>
      <c r="I423" s="128"/>
      <c r="J423" s="115" t="s">
        <v>652</v>
      </c>
      <c r="K423" s="115" t="s">
        <v>39</v>
      </c>
      <c r="L423" s="115" t="s">
        <v>622</v>
      </c>
      <c r="M423" s="115">
        <v>9.6</v>
      </c>
      <c r="N423" s="115">
        <v>14</v>
      </c>
      <c r="O423" s="116"/>
      <c r="P423" s="116"/>
      <c r="Q423" s="116"/>
      <c r="R423" s="116"/>
    </row>
    <row r="424" spans="1:18" s="58" customFormat="1">
      <c r="A424" s="119"/>
      <c r="B424" s="126"/>
      <c r="C424" s="117"/>
      <c r="D424" s="117"/>
      <c r="E424" s="25" t="s">
        <v>620</v>
      </c>
      <c r="F424" s="117"/>
      <c r="G424" s="117"/>
      <c r="H424" s="131"/>
      <c r="I424" s="132"/>
      <c r="J424" s="117"/>
      <c r="K424" s="117"/>
      <c r="L424" s="117"/>
      <c r="M424" s="117"/>
      <c r="N424" s="117"/>
      <c r="O424" s="116"/>
      <c r="P424" s="116"/>
      <c r="Q424" s="116"/>
      <c r="R424" s="116"/>
    </row>
    <row r="425" spans="1:18" s="58" customFormat="1">
      <c r="A425" s="119"/>
      <c r="B425" s="74">
        <v>2010</v>
      </c>
      <c r="C425" s="25" t="s">
        <v>460</v>
      </c>
      <c r="D425" s="25" t="s">
        <v>454</v>
      </c>
      <c r="E425" s="25" t="s">
        <v>618</v>
      </c>
      <c r="F425" s="25" t="s">
        <v>36</v>
      </c>
      <c r="G425" s="25" t="s">
        <v>617</v>
      </c>
      <c r="H425" s="25"/>
      <c r="I425" s="25"/>
      <c r="J425" s="25" t="s">
        <v>652</v>
      </c>
      <c r="K425" s="25" t="s">
        <v>39</v>
      </c>
      <c r="L425" s="25" t="s">
        <v>622</v>
      </c>
      <c r="M425" s="25">
        <v>9.6</v>
      </c>
      <c r="N425" s="25">
        <v>1</v>
      </c>
      <c r="O425" s="116"/>
      <c r="P425" s="116"/>
      <c r="Q425" s="116"/>
      <c r="R425" s="116"/>
    </row>
    <row r="426" spans="1:18" s="58" customFormat="1">
      <c r="A426" s="119"/>
      <c r="B426" s="74">
        <v>2155</v>
      </c>
      <c r="C426" s="25" t="s">
        <v>460</v>
      </c>
      <c r="D426" s="25" t="s">
        <v>454</v>
      </c>
      <c r="E426" s="25" t="s">
        <v>618</v>
      </c>
      <c r="F426" s="25" t="s">
        <v>36</v>
      </c>
      <c r="G426" s="25" t="s">
        <v>617</v>
      </c>
      <c r="H426" s="25"/>
      <c r="I426" s="25"/>
      <c r="J426" s="25" t="s">
        <v>652</v>
      </c>
      <c r="K426" s="25" t="s">
        <v>39</v>
      </c>
      <c r="L426" s="25" t="s">
        <v>622</v>
      </c>
      <c r="M426" s="25">
        <v>9.6</v>
      </c>
      <c r="N426" s="25">
        <v>14</v>
      </c>
      <c r="O426" s="116"/>
      <c r="P426" s="116"/>
      <c r="Q426" s="116"/>
      <c r="R426" s="116"/>
    </row>
    <row r="427" spans="1:18" s="58" customFormat="1">
      <c r="A427" s="120"/>
      <c r="B427" s="74">
        <v>2350</v>
      </c>
      <c r="C427" s="25" t="s">
        <v>460</v>
      </c>
      <c r="D427" s="25" t="s">
        <v>454</v>
      </c>
      <c r="E427" s="25" t="s">
        <v>618</v>
      </c>
      <c r="F427" s="25" t="s">
        <v>36</v>
      </c>
      <c r="G427" s="25" t="s">
        <v>617</v>
      </c>
      <c r="H427" s="25"/>
      <c r="I427" s="25"/>
      <c r="J427" s="25" t="s">
        <v>652</v>
      </c>
      <c r="K427" s="25" t="s">
        <v>39</v>
      </c>
      <c r="L427" s="25" t="s">
        <v>622</v>
      </c>
      <c r="M427" s="25">
        <v>9.6</v>
      </c>
      <c r="N427" s="25">
        <v>14</v>
      </c>
      <c r="O427" s="117"/>
      <c r="P427" s="117"/>
      <c r="Q427" s="117"/>
      <c r="R427" s="117"/>
    </row>
    <row r="428" spans="1:18" s="58" customFormat="1">
      <c r="A428" s="118">
        <v>43199</v>
      </c>
      <c r="B428" s="74">
        <v>820</v>
      </c>
      <c r="C428" s="115"/>
      <c r="D428" s="115" t="s">
        <v>30</v>
      </c>
      <c r="E428" s="115" t="s">
        <v>634</v>
      </c>
      <c r="F428" s="115" t="s">
        <v>36</v>
      </c>
      <c r="G428" s="25" t="s">
        <v>657</v>
      </c>
      <c r="H428" s="115"/>
      <c r="I428" s="115"/>
      <c r="J428" s="115" t="s">
        <v>652</v>
      </c>
      <c r="K428" s="115" t="s">
        <v>457</v>
      </c>
      <c r="L428" s="115" t="s">
        <v>458</v>
      </c>
      <c r="M428" s="115">
        <v>9.6</v>
      </c>
      <c r="N428" s="25">
        <v>2</v>
      </c>
      <c r="O428" s="115">
        <v>8144</v>
      </c>
      <c r="P428" s="115">
        <v>8166</v>
      </c>
      <c r="Q428" s="115">
        <f>P428-O428</f>
        <v>22</v>
      </c>
      <c r="R428" s="115"/>
    </row>
    <row r="429" spans="1:18" s="58" customFormat="1">
      <c r="A429" s="119"/>
      <c r="B429" s="74">
        <v>830</v>
      </c>
      <c r="C429" s="116"/>
      <c r="D429" s="116"/>
      <c r="E429" s="116"/>
      <c r="F429" s="116"/>
      <c r="G429" s="25" t="s">
        <v>627</v>
      </c>
      <c r="H429" s="116"/>
      <c r="I429" s="116"/>
      <c r="J429" s="116"/>
      <c r="K429" s="116"/>
      <c r="L429" s="116"/>
      <c r="M429" s="116"/>
      <c r="N429" s="25">
        <v>2</v>
      </c>
      <c r="O429" s="116"/>
      <c r="P429" s="116"/>
      <c r="Q429" s="116"/>
      <c r="R429" s="116"/>
    </row>
    <row r="430" spans="1:18" s="58" customFormat="1">
      <c r="A430" s="119"/>
      <c r="B430" s="74">
        <v>840</v>
      </c>
      <c r="C430" s="116"/>
      <c r="D430" s="116"/>
      <c r="E430" s="116"/>
      <c r="F430" s="116"/>
      <c r="G430" s="25" t="s">
        <v>626</v>
      </c>
      <c r="H430" s="116"/>
      <c r="I430" s="116"/>
      <c r="J430" s="116"/>
      <c r="K430" s="116"/>
      <c r="L430" s="116"/>
      <c r="M430" s="116"/>
      <c r="N430" s="25">
        <v>2</v>
      </c>
      <c r="O430" s="116"/>
      <c r="P430" s="116"/>
      <c r="Q430" s="116"/>
      <c r="R430" s="116"/>
    </row>
    <row r="431" spans="1:18" s="58" customFormat="1">
      <c r="A431" s="119"/>
      <c r="B431" s="74">
        <v>850</v>
      </c>
      <c r="C431" s="117"/>
      <c r="D431" s="117"/>
      <c r="E431" s="117"/>
      <c r="F431" s="117"/>
      <c r="G431" s="25" t="s">
        <v>629</v>
      </c>
      <c r="H431" s="117"/>
      <c r="I431" s="117"/>
      <c r="J431" s="117"/>
      <c r="K431" s="117"/>
      <c r="L431" s="117"/>
      <c r="M431" s="117"/>
      <c r="N431" s="25">
        <v>3</v>
      </c>
      <c r="O431" s="116"/>
      <c r="P431" s="116"/>
      <c r="Q431" s="116"/>
      <c r="R431" s="116"/>
    </row>
    <row r="432" spans="1:18" s="58" customFormat="1">
      <c r="A432" s="119"/>
      <c r="B432" s="74">
        <v>1205</v>
      </c>
      <c r="C432" s="25" t="s">
        <v>467</v>
      </c>
      <c r="D432" s="25" t="s">
        <v>30</v>
      </c>
      <c r="E432" s="25" t="s">
        <v>630</v>
      </c>
      <c r="F432" s="25" t="s">
        <v>36</v>
      </c>
      <c r="G432" s="25" t="s">
        <v>617</v>
      </c>
      <c r="H432" s="25"/>
      <c r="I432" s="25"/>
      <c r="J432" s="25" t="s">
        <v>652</v>
      </c>
      <c r="K432" s="25" t="s">
        <v>457</v>
      </c>
      <c r="L432" s="25" t="s">
        <v>458</v>
      </c>
      <c r="M432" s="25">
        <v>9.6</v>
      </c>
      <c r="N432" s="25">
        <v>13</v>
      </c>
      <c r="O432" s="116"/>
      <c r="P432" s="116"/>
      <c r="Q432" s="116"/>
      <c r="R432" s="116"/>
    </row>
    <row r="433" spans="1:18" s="58" customFormat="1">
      <c r="A433" s="119"/>
      <c r="B433" s="74">
        <v>1510</v>
      </c>
      <c r="C433" s="25" t="s">
        <v>467</v>
      </c>
      <c r="D433" s="25" t="s">
        <v>30</v>
      </c>
      <c r="E433" s="25" t="s">
        <v>630</v>
      </c>
      <c r="F433" s="25" t="s">
        <v>36</v>
      </c>
      <c r="G433" s="25" t="s">
        <v>617</v>
      </c>
      <c r="H433" s="25"/>
      <c r="I433" s="25"/>
      <c r="J433" s="25" t="s">
        <v>652</v>
      </c>
      <c r="K433" s="25" t="s">
        <v>457</v>
      </c>
      <c r="L433" s="25" t="s">
        <v>458</v>
      </c>
      <c r="M433" s="25">
        <v>9.6</v>
      </c>
      <c r="N433" s="25">
        <v>13</v>
      </c>
      <c r="O433" s="116"/>
      <c r="P433" s="116"/>
      <c r="Q433" s="116"/>
      <c r="R433" s="116"/>
    </row>
    <row r="434" spans="1:18" s="58" customFormat="1">
      <c r="A434" s="119"/>
      <c r="B434" s="74">
        <v>1612</v>
      </c>
      <c r="C434" s="25" t="s">
        <v>467</v>
      </c>
      <c r="D434" s="25" t="s">
        <v>30</v>
      </c>
      <c r="E434" s="25" t="s">
        <v>630</v>
      </c>
      <c r="F434" s="25" t="s">
        <v>36</v>
      </c>
      <c r="G434" s="25" t="s">
        <v>617</v>
      </c>
      <c r="H434" s="25"/>
      <c r="I434" s="25"/>
      <c r="J434" s="25" t="s">
        <v>652</v>
      </c>
      <c r="K434" s="25" t="s">
        <v>457</v>
      </c>
      <c r="L434" s="25" t="s">
        <v>458</v>
      </c>
      <c r="M434" s="25">
        <v>9.6</v>
      </c>
      <c r="N434" s="25">
        <v>14</v>
      </c>
      <c r="O434" s="116"/>
      <c r="P434" s="116"/>
      <c r="Q434" s="116"/>
      <c r="R434" s="116"/>
    </row>
    <row r="435" spans="1:18" s="58" customFormat="1">
      <c r="A435" s="119"/>
      <c r="B435" s="74">
        <v>1716</v>
      </c>
      <c r="C435" s="25" t="s">
        <v>467</v>
      </c>
      <c r="D435" s="25" t="s">
        <v>30</v>
      </c>
      <c r="E435" s="25" t="s">
        <v>630</v>
      </c>
      <c r="F435" s="25" t="s">
        <v>36</v>
      </c>
      <c r="G435" s="25" t="s">
        <v>617</v>
      </c>
      <c r="H435" s="25"/>
      <c r="I435" s="25"/>
      <c r="J435" s="25" t="s">
        <v>652</v>
      </c>
      <c r="K435" s="25" t="s">
        <v>457</v>
      </c>
      <c r="L435" s="25" t="s">
        <v>458</v>
      </c>
      <c r="M435" s="25">
        <v>9.6</v>
      </c>
      <c r="N435" s="25">
        <v>14</v>
      </c>
      <c r="O435" s="116"/>
      <c r="P435" s="116"/>
      <c r="Q435" s="116"/>
      <c r="R435" s="116"/>
    </row>
    <row r="436" spans="1:18" s="58" customFormat="1">
      <c r="A436" s="119"/>
      <c r="B436" s="74">
        <v>2100</v>
      </c>
      <c r="C436" s="25" t="s">
        <v>467</v>
      </c>
      <c r="D436" s="25" t="s">
        <v>30</v>
      </c>
      <c r="E436" s="25" t="s">
        <v>630</v>
      </c>
      <c r="F436" s="25" t="s">
        <v>36</v>
      </c>
      <c r="G436" s="25" t="s">
        <v>617</v>
      </c>
      <c r="H436" s="25"/>
      <c r="I436" s="25"/>
      <c r="J436" s="25" t="s">
        <v>652</v>
      </c>
      <c r="K436" s="25" t="s">
        <v>457</v>
      </c>
      <c r="L436" s="25" t="s">
        <v>458</v>
      </c>
      <c r="M436" s="25">
        <v>9.6</v>
      </c>
      <c r="N436" s="25">
        <v>14</v>
      </c>
      <c r="O436" s="116"/>
      <c r="P436" s="116"/>
      <c r="Q436" s="116"/>
      <c r="R436" s="116"/>
    </row>
    <row r="437" spans="1:18" s="58" customFormat="1">
      <c r="A437" s="119"/>
      <c r="B437" s="74">
        <v>2245</v>
      </c>
      <c r="C437" s="25"/>
      <c r="D437" s="115" t="s">
        <v>30</v>
      </c>
      <c r="E437" s="25" t="s">
        <v>630</v>
      </c>
      <c r="F437" s="115" t="s">
        <v>36</v>
      </c>
      <c r="G437" s="115" t="s">
        <v>617</v>
      </c>
      <c r="H437" s="25"/>
      <c r="I437" s="25"/>
      <c r="J437" s="25" t="s">
        <v>652</v>
      </c>
      <c r="K437" s="25" t="s">
        <v>457</v>
      </c>
      <c r="L437" s="25" t="s">
        <v>458</v>
      </c>
      <c r="M437" s="25">
        <v>9.6</v>
      </c>
      <c r="N437" s="25">
        <v>5</v>
      </c>
      <c r="O437" s="116"/>
      <c r="P437" s="116"/>
      <c r="Q437" s="116"/>
      <c r="R437" s="116"/>
    </row>
    <row r="438" spans="1:18" s="58" customFormat="1">
      <c r="A438" s="120"/>
      <c r="B438" s="74">
        <v>2250</v>
      </c>
      <c r="C438" s="25"/>
      <c r="D438" s="117"/>
      <c r="E438" s="25" t="s">
        <v>641</v>
      </c>
      <c r="F438" s="117"/>
      <c r="G438" s="117"/>
      <c r="H438" s="25"/>
      <c r="I438" s="25"/>
      <c r="J438" s="25" t="s">
        <v>652</v>
      </c>
      <c r="K438" s="25" t="s">
        <v>457</v>
      </c>
      <c r="L438" s="25" t="s">
        <v>458</v>
      </c>
      <c r="M438" s="25">
        <v>9.6</v>
      </c>
      <c r="N438" s="25">
        <v>2</v>
      </c>
      <c r="O438" s="117"/>
      <c r="P438" s="117"/>
      <c r="Q438" s="117"/>
      <c r="R438" s="117"/>
    </row>
    <row r="439" spans="1:18" s="58" customFormat="1">
      <c r="A439" s="118">
        <v>43199</v>
      </c>
      <c r="B439" s="124">
        <v>830</v>
      </c>
      <c r="C439" s="115"/>
      <c r="D439" s="115" t="s">
        <v>30</v>
      </c>
      <c r="E439" s="115" t="s">
        <v>634</v>
      </c>
      <c r="F439" s="115" t="s">
        <v>32</v>
      </c>
      <c r="G439" s="25" t="s">
        <v>635</v>
      </c>
      <c r="H439" s="127"/>
      <c r="I439" s="128"/>
      <c r="J439" s="115" t="s">
        <v>652</v>
      </c>
      <c r="K439" s="115" t="s">
        <v>465</v>
      </c>
      <c r="L439" s="115" t="s">
        <v>38</v>
      </c>
      <c r="M439" s="115">
        <v>9.6</v>
      </c>
      <c r="N439" s="115">
        <v>9</v>
      </c>
      <c r="O439" s="115">
        <v>5944</v>
      </c>
      <c r="P439" s="115">
        <v>5979</v>
      </c>
      <c r="Q439" s="115">
        <f>P439-O439</f>
        <v>35</v>
      </c>
      <c r="R439" s="115"/>
    </row>
    <row r="440" spans="1:18" s="58" customFormat="1">
      <c r="A440" s="119"/>
      <c r="B440" s="125"/>
      <c r="C440" s="116"/>
      <c r="D440" s="116"/>
      <c r="E440" s="116"/>
      <c r="F440" s="116"/>
      <c r="G440" s="25" t="s">
        <v>636</v>
      </c>
      <c r="H440" s="129"/>
      <c r="I440" s="130"/>
      <c r="J440" s="116"/>
      <c r="K440" s="116"/>
      <c r="L440" s="116"/>
      <c r="M440" s="116"/>
      <c r="N440" s="116"/>
      <c r="O440" s="116"/>
      <c r="P440" s="116"/>
      <c r="Q440" s="116"/>
      <c r="R440" s="116"/>
    </row>
    <row r="441" spans="1:18" s="58" customFormat="1">
      <c r="A441" s="119"/>
      <c r="B441" s="126"/>
      <c r="C441" s="117"/>
      <c r="D441" s="117"/>
      <c r="E441" s="117"/>
      <c r="F441" s="117"/>
      <c r="G441" s="25" t="s">
        <v>637</v>
      </c>
      <c r="H441" s="131"/>
      <c r="I441" s="132"/>
      <c r="J441" s="117"/>
      <c r="K441" s="117"/>
      <c r="L441" s="117"/>
      <c r="M441" s="117"/>
      <c r="N441" s="117"/>
      <c r="O441" s="116"/>
      <c r="P441" s="116"/>
      <c r="Q441" s="116"/>
      <c r="R441" s="116"/>
    </row>
    <row r="442" spans="1:18" s="58" customFormat="1">
      <c r="A442" s="119"/>
      <c r="B442" s="74">
        <v>915</v>
      </c>
      <c r="C442" s="25" t="s">
        <v>40</v>
      </c>
      <c r="D442" s="25" t="s">
        <v>32</v>
      </c>
      <c r="E442" s="25" t="s">
        <v>637</v>
      </c>
      <c r="F442" s="25" t="s">
        <v>36</v>
      </c>
      <c r="G442" s="25" t="s">
        <v>617</v>
      </c>
      <c r="H442" s="25"/>
      <c r="I442" s="25"/>
      <c r="J442" s="25" t="s">
        <v>652</v>
      </c>
      <c r="K442" s="25" t="s">
        <v>465</v>
      </c>
      <c r="L442" s="25" t="s">
        <v>38</v>
      </c>
      <c r="M442" s="25">
        <v>9.6</v>
      </c>
      <c r="N442" s="25">
        <v>5</v>
      </c>
      <c r="O442" s="116"/>
      <c r="P442" s="116"/>
      <c r="Q442" s="116"/>
      <c r="R442" s="116"/>
    </row>
    <row r="443" spans="1:18" s="58" customFormat="1">
      <c r="A443" s="119"/>
      <c r="B443" s="74">
        <v>1110</v>
      </c>
      <c r="C443" s="25" t="s">
        <v>40</v>
      </c>
      <c r="D443" s="25" t="s">
        <v>32</v>
      </c>
      <c r="E443" s="25" t="s">
        <v>637</v>
      </c>
      <c r="F443" s="25" t="s">
        <v>36</v>
      </c>
      <c r="G443" s="25" t="s">
        <v>617</v>
      </c>
      <c r="H443" s="25"/>
      <c r="I443" s="25"/>
      <c r="J443" s="25" t="s">
        <v>652</v>
      </c>
      <c r="K443" s="25" t="s">
        <v>465</v>
      </c>
      <c r="L443" s="25" t="s">
        <v>38</v>
      </c>
      <c r="M443" s="25">
        <v>9.6</v>
      </c>
      <c r="N443" s="25">
        <v>8</v>
      </c>
      <c r="O443" s="116"/>
      <c r="P443" s="116"/>
      <c r="Q443" s="116"/>
      <c r="R443" s="116"/>
    </row>
    <row r="444" spans="1:18" s="58" customFormat="1">
      <c r="A444" s="119"/>
      <c r="B444" s="74">
        <v>1205</v>
      </c>
      <c r="C444" s="25" t="s">
        <v>40</v>
      </c>
      <c r="D444" s="25" t="s">
        <v>32</v>
      </c>
      <c r="E444" s="25" t="s">
        <v>637</v>
      </c>
      <c r="F444" s="25" t="s">
        <v>36</v>
      </c>
      <c r="G444" s="25" t="s">
        <v>617</v>
      </c>
      <c r="H444" s="25"/>
      <c r="I444" s="25"/>
      <c r="J444" s="25" t="s">
        <v>652</v>
      </c>
      <c r="K444" s="25" t="s">
        <v>465</v>
      </c>
      <c r="L444" s="25" t="s">
        <v>38</v>
      </c>
      <c r="M444" s="25">
        <v>9.6</v>
      </c>
      <c r="N444" s="25">
        <v>4</v>
      </c>
      <c r="O444" s="116"/>
      <c r="P444" s="116"/>
      <c r="Q444" s="116"/>
      <c r="R444" s="116"/>
    </row>
    <row r="445" spans="1:18" s="58" customFormat="1">
      <c r="A445" s="119"/>
      <c r="B445" s="74">
        <v>1505</v>
      </c>
      <c r="C445" s="25" t="s">
        <v>40</v>
      </c>
      <c r="D445" s="25" t="s">
        <v>32</v>
      </c>
      <c r="E445" s="25" t="s">
        <v>637</v>
      </c>
      <c r="F445" s="25" t="s">
        <v>36</v>
      </c>
      <c r="G445" s="25" t="s">
        <v>617</v>
      </c>
      <c r="H445" s="25"/>
      <c r="I445" s="25"/>
      <c r="J445" s="25" t="s">
        <v>652</v>
      </c>
      <c r="K445" s="25" t="s">
        <v>465</v>
      </c>
      <c r="L445" s="25" t="s">
        <v>38</v>
      </c>
      <c r="M445" s="25">
        <v>9.6</v>
      </c>
      <c r="N445" s="25">
        <v>7</v>
      </c>
      <c r="O445" s="116"/>
      <c r="P445" s="116"/>
      <c r="Q445" s="116"/>
      <c r="R445" s="116"/>
    </row>
    <row r="446" spans="1:18" s="58" customFormat="1">
      <c r="A446" s="119"/>
      <c r="B446" s="74">
        <v>1605</v>
      </c>
      <c r="C446" s="25" t="s">
        <v>40</v>
      </c>
      <c r="D446" s="25" t="s">
        <v>32</v>
      </c>
      <c r="E446" s="25" t="s">
        <v>637</v>
      </c>
      <c r="F446" s="25" t="s">
        <v>36</v>
      </c>
      <c r="G446" s="25" t="s">
        <v>617</v>
      </c>
      <c r="H446" s="25"/>
      <c r="I446" s="25"/>
      <c r="J446" s="25" t="s">
        <v>652</v>
      </c>
      <c r="K446" s="25" t="s">
        <v>465</v>
      </c>
      <c r="L446" s="25" t="s">
        <v>38</v>
      </c>
      <c r="M446" s="25">
        <v>9.6</v>
      </c>
      <c r="N446" s="25">
        <v>4</v>
      </c>
      <c r="O446" s="116"/>
      <c r="P446" s="116"/>
      <c r="Q446" s="116"/>
      <c r="R446" s="116"/>
    </row>
    <row r="447" spans="1:18" s="58" customFormat="1">
      <c r="A447" s="119"/>
      <c r="B447" s="74">
        <v>1745</v>
      </c>
      <c r="C447" s="25" t="s">
        <v>40</v>
      </c>
      <c r="D447" s="25" t="s">
        <v>32</v>
      </c>
      <c r="E447" s="25" t="s">
        <v>637</v>
      </c>
      <c r="F447" s="25" t="s">
        <v>36</v>
      </c>
      <c r="G447" s="25" t="s">
        <v>617</v>
      </c>
      <c r="H447" s="25"/>
      <c r="I447" s="25"/>
      <c r="J447" s="25" t="s">
        <v>652</v>
      </c>
      <c r="K447" s="25" t="s">
        <v>465</v>
      </c>
      <c r="L447" s="25" t="s">
        <v>38</v>
      </c>
      <c r="M447" s="25">
        <v>9.6</v>
      </c>
      <c r="N447" s="25">
        <v>9</v>
      </c>
      <c r="O447" s="116"/>
      <c r="P447" s="116"/>
      <c r="Q447" s="116"/>
      <c r="R447" s="116"/>
    </row>
    <row r="448" spans="1:18" s="58" customFormat="1">
      <c r="A448" s="119"/>
      <c r="B448" s="74">
        <v>2100</v>
      </c>
      <c r="C448" s="25" t="s">
        <v>40</v>
      </c>
      <c r="D448" s="25" t="s">
        <v>32</v>
      </c>
      <c r="E448" s="25" t="s">
        <v>637</v>
      </c>
      <c r="F448" s="25" t="s">
        <v>36</v>
      </c>
      <c r="G448" s="25" t="s">
        <v>617</v>
      </c>
      <c r="H448" s="25"/>
      <c r="I448" s="25"/>
      <c r="J448" s="25" t="s">
        <v>652</v>
      </c>
      <c r="K448" s="25" t="s">
        <v>465</v>
      </c>
      <c r="L448" s="25" t="s">
        <v>38</v>
      </c>
      <c r="M448" s="25">
        <v>9.6</v>
      </c>
      <c r="N448" s="25">
        <v>9</v>
      </c>
      <c r="O448" s="116"/>
      <c r="P448" s="116"/>
      <c r="Q448" s="116"/>
      <c r="R448" s="116"/>
    </row>
    <row r="449" spans="1:18" s="58" customFormat="1">
      <c r="A449" s="119"/>
      <c r="B449" s="74">
        <v>2200</v>
      </c>
      <c r="C449" s="25" t="s">
        <v>40</v>
      </c>
      <c r="D449" s="25" t="s">
        <v>32</v>
      </c>
      <c r="E449" s="25" t="s">
        <v>637</v>
      </c>
      <c r="F449" s="25" t="s">
        <v>36</v>
      </c>
      <c r="G449" s="25" t="s">
        <v>617</v>
      </c>
      <c r="H449" s="25"/>
      <c r="I449" s="25"/>
      <c r="J449" s="25" t="s">
        <v>652</v>
      </c>
      <c r="K449" s="25" t="s">
        <v>465</v>
      </c>
      <c r="L449" s="25" t="s">
        <v>38</v>
      </c>
      <c r="M449" s="25">
        <v>9.6</v>
      </c>
      <c r="N449" s="25">
        <v>3</v>
      </c>
      <c r="O449" s="116"/>
      <c r="P449" s="116"/>
      <c r="Q449" s="116"/>
      <c r="R449" s="116"/>
    </row>
    <row r="450" spans="1:18" s="58" customFormat="1">
      <c r="A450" s="119"/>
      <c r="B450" s="74">
        <v>2250</v>
      </c>
      <c r="C450" s="25"/>
      <c r="D450" s="115" t="s">
        <v>32</v>
      </c>
      <c r="E450" s="25" t="s">
        <v>637</v>
      </c>
      <c r="F450" s="115" t="s">
        <v>36</v>
      </c>
      <c r="G450" s="115" t="s">
        <v>617</v>
      </c>
      <c r="H450" s="127"/>
      <c r="I450" s="128"/>
      <c r="J450" s="115" t="s">
        <v>652</v>
      </c>
      <c r="K450" s="115" t="s">
        <v>465</v>
      </c>
      <c r="L450" s="115" t="s">
        <v>38</v>
      </c>
      <c r="M450" s="115">
        <v>9.6</v>
      </c>
      <c r="N450" s="25">
        <v>2</v>
      </c>
      <c r="O450" s="116"/>
      <c r="P450" s="116"/>
      <c r="Q450" s="116"/>
      <c r="R450" s="116"/>
    </row>
    <row r="451" spans="1:18" s="58" customFormat="1">
      <c r="A451" s="119"/>
      <c r="B451" s="74">
        <v>2258</v>
      </c>
      <c r="C451" s="25"/>
      <c r="D451" s="116"/>
      <c r="E451" s="25" t="s">
        <v>635</v>
      </c>
      <c r="F451" s="116"/>
      <c r="G451" s="116"/>
      <c r="H451" s="129"/>
      <c r="I451" s="130"/>
      <c r="J451" s="116"/>
      <c r="K451" s="116"/>
      <c r="L451" s="116"/>
      <c r="M451" s="116"/>
      <c r="N451" s="25">
        <v>1</v>
      </c>
      <c r="O451" s="116"/>
      <c r="P451" s="116"/>
      <c r="Q451" s="116"/>
      <c r="R451" s="116"/>
    </row>
    <row r="452" spans="1:18" s="58" customFormat="1">
      <c r="A452" s="119"/>
      <c r="B452" s="74">
        <v>2308</v>
      </c>
      <c r="C452" s="25"/>
      <c r="D452" s="117"/>
      <c r="E452" s="25" t="s">
        <v>636</v>
      </c>
      <c r="F452" s="117"/>
      <c r="G452" s="117"/>
      <c r="H452" s="131"/>
      <c r="I452" s="132"/>
      <c r="J452" s="117"/>
      <c r="K452" s="117"/>
      <c r="L452" s="117"/>
      <c r="M452" s="117"/>
      <c r="N452" s="25">
        <v>3</v>
      </c>
      <c r="O452" s="116"/>
      <c r="P452" s="116"/>
      <c r="Q452" s="116"/>
      <c r="R452" s="116"/>
    </row>
    <row r="453" spans="1:18" s="58" customFormat="1">
      <c r="A453" s="120"/>
      <c r="B453" s="74">
        <v>2355</v>
      </c>
      <c r="C453" s="25" t="s">
        <v>40</v>
      </c>
      <c r="D453" s="25" t="s">
        <v>32</v>
      </c>
      <c r="E453" s="25" t="s">
        <v>637</v>
      </c>
      <c r="F453" s="25" t="s">
        <v>36</v>
      </c>
      <c r="G453" s="25" t="s">
        <v>617</v>
      </c>
      <c r="H453" s="25"/>
      <c r="I453" s="25"/>
      <c r="J453" s="25" t="s">
        <v>652</v>
      </c>
      <c r="K453" s="25" t="s">
        <v>465</v>
      </c>
      <c r="L453" s="25" t="s">
        <v>38</v>
      </c>
      <c r="M453" s="25">
        <v>9.6</v>
      </c>
      <c r="N453" s="25">
        <v>5</v>
      </c>
      <c r="O453" s="117"/>
      <c r="P453" s="117"/>
      <c r="Q453" s="117"/>
      <c r="R453" s="117"/>
    </row>
    <row r="454" spans="1:18" s="58" customFormat="1">
      <c r="A454" s="118">
        <v>43199</v>
      </c>
      <c r="B454" s="74">
        <v>850</v>
      </c>
      <c r="C454" s="25"/>
      <c r="D454" s="25" t="s">
        <v>36</v>
      </c>
      <c r="E454" s="25" t="s">
        <v>617</v>
      </c>
      <c r="F454" s="25" t="s">
        <v>30</v>
      </c>
      <c r="G454" s="25" t="s">
        <v>630</v>
      </c>
      <c r="H454" s="25"/>
      <c r="I454" s="25"/>
      <c r="J454" s="25" t="s">
        <v>652</v>
      </c>
      <c r="K454" s="25" t="s">
        <v>473</v>
      </c>
      <c r="L454" s="25" t="s">
        <v>474</v>
      </c>
      <c r="M454" s="25">
        <v>9.6</v>
      </c>
      <c r="N454" s="25">
        <v>5</v>
      </c>
      <c r="O454" s="115">
        <v>7281</v>
      </c>
      <c r="P454" s="115">
        <v>7303</v>
      </c>
      <c r="Q454" s="115">
        <f>P454-O454</f>
        <v>22</v>
      </c>
      <c r="R454" s="115"/>
    </row>
    <row r="455" spans="1:18" s="58" customFormat="1">
      <c r="A455" s="119"/>
      <c r="B455" s="74">
        <v>1102</v>
      </c>
      <c r="C455" s="25" t="s">
        <v>467</v>
      </c>
      <c r="D455" s="25" t="s">
        <v>30</v>
      </c>
      <c r="E455" s="25" t="s">
        <v>630</v>
      </c>
      <c r="F455" s="25" t="s">
        <v>36</v>
      </c>
      <c r="G455" s="25" t="s">
        <v>617</v>
      </c>
      <c r="H455" s="25"/>
      <c r="I455" s="25"/>
      <c r="J455" s="25" t="s">
        <v>652</v>
      </c>
      <c r="K455" s="25" t="s">
        <v>473</v>
      </c>
      <c r="L455" s="25" t="s">
        <v>474</v>
      </c>
      <c r="M455" s="25">
        <v>9.6</v>
      </c>
      <c r="N455" s="25">
        <v>14</v>
      </c>
      <c r="O455" s="116"/>
      <c r="P455" s="116"/>
      <c r="Q455" s="116"/>
      <c r="R455" s="116"/>
    </row>
    <row r="456" spans="1:18" s="58" customFormat="1">
      <c r="A456" s="119"/>
      <c r="B456" s="74">
        <v>1412</v>
      </c>
      <c r="C456" s="25" t="s">
        <v>467</v>
      </c>
      <c r="D456" s="25" t="s">
        <v>30</v>
      </c>
      <c r="E456" s="25" t="s">
        <v>630</v>
      </c>
      <c r="F456" s="25" t="s">
        <v>36</v>
      </c>
      <c r="G456" s="25" t="s">
        <v>617</v>
      </c>
      <c r="H456" s="25"/>
      <c r="I456" s="25"/>
      <c r="J456" s="25" t="s">
        <v>652</v>
      </c>
      <c r="K456" s="25" t="s">
        <v>473</v>
      </c>
      <c r="L456" s="25" t="s">
        <v>474</v>
      </c>
      <c r="M456" s="25">
        <v>9.6</v>
      </c>
      <c r="N456" s="25">
        <v>12</v>
      </c>
      <c r="O456" s="116"/>
      <c r="P456" s="116"/>
      <c r="Q456" s="116"/>
      <c r="R456" s="116"/>
    </row>
    <row r="457" spans="1:18" s="58" customFormat="1">
      <c r="A457" s="119"/>
      <c r="B457" s="124">
        <v>1503</v>
      </c>
      <c r="C457" s="115"/>
      <c r="D457" s="115" t="s">
        <v>30</v>
      </c>
      <c r="E457" s="115" t="s">
        <v>634</v>
      </c>
      <c r="F457" s="115" t="s">
        <v>36</v>
      </c>
      <c r="G457" s="25" t="s">
        <v>672</v>
      </c>
      <c r="H457" s="25"/>
      <c r="I457" s="25"/>
      <c r="J457" s="115" t="s">
        <v>652</v>
      </c>
      <c r="K457" s="115" t="s">
        <v>473</v>
      </c>
      <c r="L457" s="115" t="s">
        <v>474</v>
      </c>
      <c r="M457" s="115">
        <v>9.6</v>
      </c>
      <c r="N457" s="25">
        <v>3</v>
      </c>
      <c r="O457" s="116"/>
      <c r="P457" s="116"/>
      <c r="Q457" s="116"/>
      <c r="R457" s="116"/>
    </row>
    <row r="458" spans="1:18" s="58" customFormat="1">
      <c r="A458" s="119"/>
      <c r="B458" s="126"/>
      <c r="C458" s="117"/>
      <c r="D458" s="117"/>
      <c r="E458" s="117"/>
      <c r="F458" s="117"/>
      <c r="G458" s="25" t="s">
        <v>651</v>
      </c>
      <c r="H458" s="25"/>
      <c r="I458" s="25"/>
      <c r="J458" s="117"/>
      <c r="K458" s="117"/>
      <c r="L458" s="117"/>
      <c r="M458" s="117"/>
      <c r="N458" s="25">
        <v>3</v>
      </c>
      <c r="O458" s="116"/>
      <c r="P458" s="116"/>
      <c r="Q458" s="116"/>
      <c r="R458" s="116"/>
    </row>
    <row r="459" spans="1:18" s="58" customFormat="1">
      <c r="A459" s="119"/>
      <c r="B459" s="74">
        <v>1616</v>
      </c>
      <c r="C459" s="25"/>
      <c r="D459" s="25" t="s">
        <v>36</v>
      </c>
      <c r="E459" s="25" t="s">
        <v>651</v>
      </c>
      <c r="F459" s="25" t="s">
        <v>32</v>
      </c>
      <c r="G459" s="25" t="s">
        <v>650</v>
      </c>
      <c r="H459" s="25"/>
      <c r="I459" s="25"/>
      <c r="J459" s="25" t="s">
        <v>652</v>
      </c>
      <c r="K459" s="25" t="s">
        <v>473</v>
      </c>
      <c r="L459" s="25" t="s">
        <v>474</v>
      </c>
      <c r="M459" s="25">
        <v>9.6</v>
      </c>
      <c r="N459" s="25">
        <v>7</v>
      </c>
      <c r="O459" s="116"/>
      <c r="P459" s="116"/>
      <c r="Q459" s="116"/>
      <c r="R459" s="116"/>
    </row>
    <row r="460" spans="1:18" s="58" customFormat="1">
      <c r="A460" s="119"/>
      <c r="B460" s="74">
        <v>1655</v>
      </c>
      <c r="C460" s="25"/>
      <c r="D460" s="25" t="s">
        <v>32</v>
      </c>
      <c r="E460" s="25" t="s">
        <v>650</v>
      </c>
      <c r="F460" s="25" t="s">
        <v>30</v>
      </c>
      <c r="G460" s="25" t="s">
        <v>634</v>
      </c>
      <c r="H460" s="25"/>
      <c r="I460" s="25"/>
      <c r="J460" s="25" t="s">
        <v>652</v>
      </c>
      <c r="K460" s="25" t="s">
        <v>473</v>
      </c>
      <c r="L460" s="25" t="s">
        <v>474</v>
      </c>
      <c r="M460" s="25">
        <v>9.6</v>
      </c>
      <c r="N460" s="25">
        <v>9</v>
      </c>
      <c r="O460" s="116"/>
      <c r="P460" s="116"/>
      <c r="Q460" s="116"/>
      <c r="R460" s="116"/>
    </row>
    <row r="461" spans="1:18" s="58" customFormat="1">
      <c r="A461" s="119"/>
      <c r="B461" s="74">
        <v>1954</v>
      </c>
      <c r="C461" s="25" t="s">
        <v>467</v>
      </c>
      <c r="D461" s="25" t="s">
        <v>30</v>
      </c>
      <c r="E461" s="25" t="s">
        <v>630</v>
      </c>
      <c r="F461" s="25" t="s">
        <v>36</v>
      </c>
      <c r="G461" s="25" t="s">
        <v>617</v>
      </c>
      <c r="H461" s="25"/>
      <c r="I461" s="25"/>
      <c r="J461" s="25" t="s">
        <v>652</v>
      </c>
      <c r="K461" s="25" t="s">
        <v>473</v>
      </c>
      <c r="L461" s="25" t="s">
        <v>474</v>
      </c>
      <c r="M461" s="25">
        <v>9.6</v>
      </c>
      <c r="N461" s="25">
        <v>14</v>
      </c>
      <c r="O461" s="116"/>
      <c r="P461" s="116"/>
      <c r="Q461" s="116"/>
      <c r="R461" s="116"/>
    </row>
    <row r="462" spans="1:18" s="58" customFormat="1">
      <c r="A462" s="119"/>
      <c r="B462" s="74">
        <v>2210</v>
      </c>
      <c r="C462" s="25" t="s">
        <v>467</v>
      </c>
      <c r="D462" s="25" t="s">
        <v>30</v>
      </c>
      <c r="E462" s="25" t="s">
        <v>630</v>
      </c>
      <c r="F462" s="25" t="s">
        <v>36</v>
      </c>
      <c r="G462" s="25" t="s">
        <v>617</v>
      </c>
      <c r="H462" s="25"/>
      <c r="I462" s="25"/>
      <c r="J462" s="25" t="s">
        <v>652</v>
      </c>
      <c r="K462" s="25" t="s">
        <v>473</v>
      </c>
      <c r="L462" s="25" t="s">
        <v>474</v>
      </c>
      <c r="M462" s="25">
        <v>9.6</v>
      </c>
      <c r="N462" s="25">
        <v>14</v>
      </c>
      <c r="O462" s="116"/>
      <c r="P462" s="116"/>
      <c r="Q462" s="116"/>
      <c r="R462" s="116"/>
    </row>
    <row r="463" spans="1:18" s="58" customFormat="1">
      <c r="A463" s="120"/>
      <c r="B463" s="74">
        <v>2345</v>
      </c>
      <c r="C463" s="25" t="s">
        <v>467</v>
      </c>
      <c r="D463" s="25" t="s">
        <v>30</v>
      </c>
      <c r="E463" s="25" t="s">
        <v>630</v>
      </c>
      <c r="F463" s="25" t="s">
        <v>36</v>
      </c>
      <c r="G463" s="25" t="s">
        <v>617</v>
      </c>
      <c r="H463" s="25"/>
      <c r="I463" s="25"/>
      <c r="J463" s="25" t="s">
        <v>652</v>
      </c>
      <c r="K463" s="25" t="s">
        <v>473</v>
      </c>
      <c r="L463" s="25" t="s">
        <v>474</v>
      </c>
      <c r="M463" s="25">
        <v>9.6</v>
      </c>
      <c r="N463" s="25">
        <v>14</v>
      </c>
      <c r="O463" s="117"/>
      <c r="P463" s="117"/>
      <c r="Q463" s="117"/>
      <c r="R463" s="117"/>
    </row>
    <row r="464" spans="1:18" s="58" customFormat="1">
      <c r="A464" s="118">
        <v>43199</v>
      </c>
      <c r="B464" s="74">
        <v>840</v>
      </c>
      <c r="C464" s="25"/>
      <c r="D464" s="25" t="s">
        <v>30</v>
      </c>
      <c r="E464" s="25" t="s">
        <v>634</v>
      </c>
      <c r="F464" s="25" t="s">
        <v>32</v>
      </c>
      <c r="G464" s="25" t="s">
        <v>650</v>
      </c>
      <c r="H464" s="25"/>
      <c r="I464" s="25"/>
      <c r="J464" s="25" t="s">
        <v>652</v>
      </c>
      <c r="K464" s="25" t="s">
        <v>483</v>
      </c>
      <c r="L464" s="25" t="s">
        <v>484</v>
      </c>
      <c r="M464" s="25">
        <v>9.6</v>
      </c>
      <c r="N464" s="25">
        <v>6</v>
      </c>
      <c r="O464" s="115">
        <v>5826</v>
      </c>
      <c r="P464" s="115">
        <v>5951</v>
      </c>
      <c r="Q464" s="115">
        <f>P464-O464</f>
        <v>125</v>
      </c>
      <c r="R464" s="115"/>
    </row>
    <row r="465" spans="1:18" s="58" customFormat="1">
      <c r="A465" s="119"/>
      <c r="B465" s="74">
        <v>1000</v>
      </c>
      <c r="C465" s="25"/>
      <c r="D465" s="25" t="s">
        <v>30</v>
      </c>
      <c r="E465" s="25" t="s">
        <v>634</v>
      </c>
      <c r="F465" s="25" t="s">
        <v>36</v>
      </c>
      <c r="G465" s="25" t="s">
        <v>651</v>
      </c>
      <c r="H465" s="25"/>
      <c r="I465" s="25"/>
      <c r="J465" s="25" t="s">
        <v>652</v>
      </c>
      <c r="K465" s="25" t="s">
        <v>483</v>
      </c>
      <c r="L465" s="25" t="s">
        <v>484</v>
      </c>
      <c r="M465" s="25">
        <v>9.6</v>
      </c>
      <c r="N465" s="25">
        <v>2</v>
      </c>
      <c r="O465" s="116"/>
      <c r="P465" s="116"/>
      <c r="Q465" s="116"/>
      <c r="R465" s="116"/>
    </row>
    <row r="466" spans="1:18" s="58" customFormat="1">
      <c r="A466" s="119"/>
      <c r="B466" s="74">
        <v>1030</v>
      </c>
      <c r="C466" s="25"/>
      <c r="D466" s="25" t="s">
        <v>36</v>
      </c>
      <c r="E466" s="25" t="s">
        <v>651</v>
      </c>
      <c r="F466" s="25" t="s">
        <v>30</v>
      </c>
      <c r="G466" s="25" t="s">
        <v>634</v>
      </c>
      <c r="H466" s="25"/>
      <c r="I466" s="25"/>
      <c r="J466" s="25" t="s">
        <v>652</v>
      </c>
      <c r="K466" s="25" t="s">
        <v>483</v>
      </c>
      <c r="L466" s="25" t="s">
        <v>484</v>
      </c>
      <c r="M466" s="25">
        <v>9.6</v>
      </c>
      <c r="N466" s="25">
        <v>2</v>
      </c>
      <c r="O466" s="116"/>
      <c r="P466" s="116"/>
      <c r="Q466" s="116"/>
      <c r="R466" s="116"/>
    </row>
    <row r="467" spans="1:18" s="58" customFormat="1">
      <c r="A467" s="119"/>
      <c r="B467" s="74">
        <v>1337</v>
      </c>
      <c r="C467" s="25" t="s">
        <v>460</v>
      </c>
      <c r="D467" s="25" t="s">
        <v>454</v>
      </c>
      <c r="E467" s="25" t="s">
        <v>618</v>
      </c>
      <c r="F467" s="25" t="s">
        <v>36</v>
      </c>
      <c r="G467" s="25" t="s">
        <v>617</v>
      </c>
      <c r="H467" s="25"/>
      <c r="I467" s="25"/>
      <c r="J467" s="25" t="s">
        <v>652</v>
      </c>
      <c r="K467" s="25" t="s">
        <v>483</v>
      </c>
      <c r="L467" s="25" t="s">
        <v>484</v>
      </c>
      <c r="M467" s="25">
        <v>9.6</v>
      </c>
      <c r="N467" s="25">
        <v>14</v>
      </c>
      <c r="O467" s="116"/>
      <c r="P467" s="116"/>
      <c r="Q467" s="116"/>
      <c r="R467" s="116"/>
    </row>
    <row r="468" spans="1:18" s="58" customFormat="1">
      <c r="A468" s="119"/>
      <c r="B468" s="74">
        <v>1507</v>
      </c>
      <c r="C468" s="25" t="s">
        <v>460</v>
      </c>
      <c r="D468" s="25" t="s">
        <v>454</v>
      </c>
      <c r="E468" s="25" t="s">
        <v>618</v>
      </c>
      <c r="F468" s="25" t="s">
        <v>36</v>
      </c>
      <c r="G468" s="25" t="s">
        <v>617</v>
      </c>
      <c r="H468" s="25"/>
      <c r="I468" s="25"/>
      <c r="J468" s="25" t="s">
        <v>652</v>
      </c>
      <c r="K468" s="25" t="s">
        <v>483</v>
      </c>
      <c r="L468" s="25" t="s">
        <v>484</v>
      </c>
      <c r="M468" s="25">
        <v>9.6</v>
      </c>
      <c r="N468" s="25">
        <v>14</v>
      </c>
      <c r="O468" s="116"/>
      <c r="P468" s="116"/>
      <c r="Q468" s="116"/>
      <c r="R468" s="116"/>
    </row>
    <row r="469" spans="1:18" s="58" customFormat="1">
      <c r="A469" s="119"/>
      <c r="B469" s="74">
        <v>1633</v>
      </c>
      <c r="C469" s="25" t="s">
        <v>460</v>
      </c>
      <c r="D469" s="25" t="s">
        <v>454</v>
      </c>
      <c r="E469" s="25" t="s">
        <v>618</v>
      </c>
      <c r="F469" s="25" t="s">
        <v>36</v>
      </c>
      <c r="G469" s="25" t="s">
        <v>617</v>
      </c>
      <c r="H469" s="25"/>
      <c r="I469" s="25"/>
      <c r="J469" s="25" t="s">
        <v>652</v>
      </c>
      <c r="K469" s="25" t="s">
        <v>483</v>
      </c>
      <c r="L469" s="25" t="s">
        <v>484</v>
      </c>
      <c r="M469" s="25">
        <v>9.6</v>
      </c>
      <c r="N469" s="25">
        <v>14</v>
      </c>
      <c r="O469" s="116"/>
      <c r="P469" s="116"/>
      <c r="Q469" s="116"/>
      <c r="R469" s="116"/>
    </row>
    <row r="470" spans="1:18" s="58" customFormat="1">
      <c r="A470" s="119"/>
      <c r="B470" s="74">
        <v>1920</v>
      </c>
      <c r="C470" s="25" t="s">
        <v>460</v>
      </c>
      <c r="D470" s="25" t="s">
        <v>454</v>
      </c>
      <c r="E470" s="25" t="s">
        <v>618</v>
      </c>
      <c r="F470" s="25" t="s">
        <v>36</v>
      </c>
      <c r="G470" s="25" t="s">
        <v>617</v>
      </c>
      <c r="H470" s="25"/>
      <c r="I470" s="25"/>
      <c r="J470" s="25" t="s">
        <v>652</v>
      </c>
      <c r="K470" s="25" t="s">
        <v>483</v>
      </c>
      <c r="L470" s="25" t="s">
        <v>484</v>
      </c>
      <c r="M470" s="25">
        <v>9.6</v>
      </c>
      <c r="N470" s="25">
        <v>14</v>
      </c>
      <c r="O470" s="116"/>
      <c r="P470" s="116"/>
      <c r="Q470" s="116"/>
      <c r="R470" s="116"/>
    </row>
    <row r="471" spans="1:18" s="58" customFormat="1">
      <c r="A471" s="119"/>
      <c r="B471" s="74">
        <v>2105</v>
      </c>
      <c r="C471" s="25" t="s">
        <v>460</v>
      </c>
      <c r="D471" s="25" t="s">
        <v>454</v>
      </c>
      <c r="E471" s="25" t="s">
        <v>618</v>
      </c>
      <c r="F471" s="25" t="s">
        <v>36</v>
      </c>
      <c r="G471" s="25" t="s">
        <v>617</v>
      </c>
      <c r="H471" s="25"/>
      <c r="I471" s="25"/>
      <c r="J471" s="25" t="s">
        <v>652</v>
      </c>
      <c r="K471" s="25" t="s">
        <v>483</v>
      </c>
      <c r="L471" s="25" t="s">
        <v>484</v>
      </c>
      <c r="M471" s="25">
        <v>9.6</v>
      </c>
      <c r="N471" s="25">
        <v>14</v>
      </c>
      <c r="O471" s="116"/>
      <c r="P471" s="116"/>
      <c r="Q471" s="116"/>
      <c r="R471" s="116"/>
    </row>
    <row r="472" spans="1:18" s="58" customFormat="1">
      <c r="A472" s="120"/>
      <c r="B472" s="74">
        <v>2248</v>
      </c>
      <c r="C472" s="25" t="s">
        <v>460</v>
      </c>
      <c r="D472" s="25" t="s">
        <v>454</v>
      </c>
      <c r="E472" s="25" t="s">
        <v>618</v>
      </c>
      <c r="F472" s="25" t="s">
        <v>36</v>
      </c>
      <c r="G472" s="25" t="s">
        <v>617</v>
      </c>
      <c r="H472" s="25"/>
      <c r="I472" s="25"/>
      <c r="J472" s="25" t="s">
        <v>652</v>
      </c>
      <c r="K472" s="25" t="s">
        <v>483</v>
      </c>
      <c r="L472" s="25" t="s">
        <v>484</v>
      </c>
      <c r="M472" s="25">
        <v>9.6</v>
      </c>
      <c r="N472" s="25">
        <v>14</v>
      </c>
      <c r="O472" s="117"/>
      <c r="P472" s="117"/>
      <c r="Q472" s="117"/>
      <c r="R472" s="117"/>
    </row>
    <row r="473" spans="1:18" s="58" customFormat="1">
      <c r="A473" s="118">
        <v>43200</v>
      </c>
      <c r="B473" s="76">
        <v>840</v>
      </c>
      <c r="C473" s="25"/>
      <c r="D473" s="25" t="s">
        <v>539</v>
      </c>
      <c r="E473" s="25" t="s">
        <v>634</v>
      </c>
      <c r="F473" s="25" t="s">
        <v>541</v>
      </c>
      <c r="G473" s="25" t="s">
        <v>650</v>
      </c>
      <c r="H473" s="25"/>
      <c r="I473" s="25"/>
      <c r="J473" s="25" t="s">
        <v>652</v>
      </c>
      <c r="K473" s="25" t="s">
        <v>39</v>
      </c>
      <c r="L473" s="25" t="s">
        <v>622</v>
      </c>
      <c r="M473" s="25">
        <v>9.6</v>
      </c>
      <c r="N473" s="25">
        <v>12</v>
      </c>
      <c r="O473" s="115">
        <v>8226</v>
      </c>
      <c r="P473" s="115">
        <v>8335</v>
      </c>
      <c r="Q473" s="115">
        <f>P473-O473</f>
        <v>109</v>
      </c>
      <c r="R473" s="115"/>
    </row>
    <row r="474" spans="1:18" s="58" customFormat="1">
      <c r="A474" s="119"/>
      <c r="B474" s="76">
        <v>1452</v>
      </c>
      <c r="C474" s="25" t="s">
        <v>460</v>
      </c>
      <c r="D474" s="25" t="s">
        <v>454</v>
      </c>
      <c r="E474" s="25" t="s">
        <v>618</v>
      </c>
      <c r="F474" s="25" t="s">
        <v>548</v>
      </c>
      <c r="G474" s="25" t="s">
        <v>617</v>
      </c>
      <c r="H474" s="25"/>
      <c r="I474" s="25"/>
      <c r="J474" s="25" t="s">
        <v>652</v>
      </c>
      <c r="K474" s="25" t="s">
        <v>39</v>
      </c>
      <c r="L474" s="25" t="s">
        <v>622</v>
      </c>
      <c r="M474" s="25">
        <v>9.6</v>
      </c>
      <c r="N474" s="25">
        <v>14</v>
      </c>
      <c r="O474" s="116"/>
      <c r="P474" s="116"/>
      <c r="Q474" s="116"/>
      <c r="R474" s="116"/>
    </row>
    <row r="475" spans="1:18" s="58" customFormat="1">
      <c r="A475" s="119"/>
      <c r="B475" s="76">
        <v>1643</v>
      </c>
      <c r="C475" s="25" t="s">
        <v>460</v>
      </c>
      <c r="D475" s="25" t="s">
        <v>454</v>
      </c>
      <c r="E475" s="25" t="s">
        <v>618</v>
      </c>
      <c r="F475" s="25" t="s">
        <v>548</v>
      </c>
      <c r="G475" s="25" t="s">
        <v>617</v>
      </c>
      <c r="H475" s="25"/>
      <c r="I475" s="25"/>
      <c r="J475" s="25" t="s">
        <v>652</v>
      </c>
      <c r="K475" s="25" t="s">
        <v>39</v>
      </c>
      <c r="L475" s="25" t="s">
        <v>622</v>
      </c>
      <c r="M475" s="25">
        <v>9.6</v>
      </c>
      <c r="N475" s="25">
        <v>14</v>
      </c>
      <c r="O475" s="116"/>
      <c r="P475" s="116"/>
      <c r="Q475" s="116"/>
      <c r="R475" s="116"/>
    </row>
    <row r="476" spans="1:18" s="58" customFormat="1">
      <c r="A476" s="119"/>
      <c r="B476" s="76">
        <v>1742</v>
      </c>
      <c r="C476" s="25" t="s">
        <v>467</v>
      </c>
      <c r="D476" s="25" t="s">
        <v>539</v>
      </c>
      <c r="E476" s="25" t="s">
        <v>630</v>
      </c>
      <c r="F476" s="25" t="s">
        <v>548</v>
      </c>
      <c r="G476" s="25" t="s">
        <v>617</v>
      </c>
      <c r="H476" s="25"/>
      <c r="I476" s="25"/>
      <c r="J476" s="25" t="s">
        <v>652</v>
      </c>
      <c r="K476" s="25" t="s">
        <v>39</v>
      </c>
      <c r="L476" s="25" t="s">
        <v>622</v>
      </c>
      <c r="M476" s="25">
        <v>9.6</v>
      </c>
      <c r="N476" s="25">
        <v>13</v>
      </c>
      <c r="O476" s="116"/>
      <c r="P476" s="116"/>
      <c r="Q476" s="116"/>
      <c r="R476" s="116"/>
    </row>
    <row r="477" spans="1:18" s="58" customFormat="1">
      <c r="A477" s="119"/>
      <c r="B477" s="76">
        <v>2010</v>
      </c>
      <c r="C477" s="25" t="s">
        <v>461</v>
      </c>
      <c r="D477" s="115" t="s">
        <v>454</v>
      </c>
      <c r="E477" s="25" t="s">
        <v>620</v>
      </c>
      <c r="F477" s="115" t="s">
        <v>548</v>
      </c>
      <c r="G477" s="115" t="s">
        <v>617</v>
      </c>
      <c r="H477" s="127"/>
      <c r="I477" s="128"/>
      <c r="J477" s="115" t="s">
        <v>652</v>
      </c>
      <c r="K477" s="115" t="s">
        <v>39</v>
      </c>
      <c r="L477" s="115" t="s">
        <v>622</v>
      </c>
      <c r="M477" s="115">
        <v>9.6</v>
      </c>
      <c r="N477" s="25">
        <v>1</v>
      </c>
      <c r="O477" s="116"/>
      <c r="P477" s="116"/>
      <c r="Q477" s="116"/>
      <c r="R477" s="116"/>
    </row>
    <row r="478" spans="1:18" s="58" customFormat="1">
      <c r="A478" s="119"/>
      <c r="B478" s="76">
        <v>2035</v>
      </c>
      <c r="C478" s="25" t="s">
        <v>460</v>
      </c>
      <c r="D478" s="117"/>
      <c r="E478" s="25" t="s">
        <v>618</v>
      </c>
      <c r="F478" s="117"/>
      <c r="G478" s="117"/>
      <c r="H478" s="131"/>
      <c r="I478" s="132"/>
      <c r="J478" s="117"/>
      <c r="K478" s="117"/>
      <c r="L478" s="117"/>
      <c r="M478" s="117"/>
      <c r="N478" s="25">
        <v>13</v>
      </c>
      <c r="O478" s="116"/>
      <c r="P478" s="116"/>
      <c r="Q478" s="116"/>
      <c r="R478" s="116"/>
    </row>
    <row r="479" spans="1:18" s="58" customFormat="1">
      <c r="A479" s="119"/>
      <c r="B479" s="76">
        <v>2150</v>
      </c>
      <c r="C479" s="25" t="s">
        <v>460</v>
      </c>
      <c r="D479" s="25" t="s">
        <v>454</v>
      </c>
      <c r="E479" s="25" t="s">
        <v>618</v>
      </c>
      <c r="F479" s="25" t="s">
        <v>548</v>
      </c>
      <c r="G479" s="25" t="s">
        <v>617</v>
      </c>
      <c r="H479" s="25"/>
      <c r="I479" s="25"/>
      <c r="J479" s="25" t="s">
        <v>652</v>
      </c>
      <c r="K479" s="25" t="s">
        <v>39</v>
      </c>
      <c r="L479" s="25" t="s">
        <v>622</v>
      </c>
      <c r="M479" s="25">
        <v>9.6</v>
      </c>
      <c r="N479" s="25">
        <v>14</v>
      </c>
      <c r="O479" s="116"/>
      <c r="P479" s="116"/>
      <c r="Q479" s="116"/>
      <c r="R479" s="116"/>
    </row>
    <row r="480" spans="1:18" s="58" customFormat="1">
      <c r="A480" s="120"/>
      <c r="B480" s="76">
        <v>2330</v>
      </c>
      <c r="C480" s="25" t="s">
        <v>460</v>
      </c>
      <c r="D480" s="25" t="s">
        <v>454</v>
      </c>
      <c r="E480" s="25" t="s">
        <v>618</v>
      </c>
      <c r="F480" s="25" t="s">
        <v>548</v>
      </c>
      <c r="G480" s="25" t="s">
        <v>617</v>
      </c>
      <c r="H480" s="25"/>
      <c r="I480" s="25"/>
      <c r="J480" s="25" t="s">
        <v>652</v>
      </c>
      <c r="K480" s="25" t="s">
        <v>39</v>
      </c>
      <c r="L480" s="25" t="s">
        <v>622</v>
      </c>
      <c r="M480" s="25">
        <v>9.6</v>
      </c>
      <c r="N480" s="25">
        <v>14</v>
      </c>
      <c r="O480" s="117"/>
      <c r="P480" s="117"/>
      <c r="Q480" s="117"/>
      <c r="R480" s="117"/>
    </row>
    <row r="481" spans="1:18" s="58" customFormat="1">
      <c r="A481" s="118">
        <v>43200</v>
      </c>
      <c r="B481" s="76">
        <v>910</v>
      </c>
      <c r="C481" s="25"/>
      <c r="D481" s="25" t="s">
        <v>548</v>
      </c>
      <c r="E481" s="25" t="s">
        <v>617</v>
      </c>
      <c r="F481" s="25" t="s">
        <v>454</v>
      </c>
      <c r="G481" s="25" t="s">
        <v>618</v>
      </c>
      <c r="H481" s="25"/>
      <c r="I481" s="25"/>
      <c r="J481" s="25" t="s">
        <v>652</v>
      </c>
      <c r="K481" s="25" t="s">
        <v>457</v>
      </c>
      <c r="L481" s="25" t="s">
        <v>458</v>
      </c>
      <c r="M481" s="25">
        <v>9.6</v>
      </c>
      <c r="N481" s="25" t="s">
        <v>468</v>
      </c>
      <c r="O481" s="115">
        <v>8166</v>
      </c>
      <c r="P481" s="115">
        <v>8317</v>
      </c>
      <c r="Q481" s="115">
        <f>P481-O481</f>
        <v>151</v>
      </c>
      <c r="R481" s="115"/>
    </row>
    <row r="482" spans="1:18" s="58" customFormat="1">
      <c r="A482" s="119"/>
      <c r="B482" s="76">
        <v>1028</v>
      </c>
      <c r="C482" s="25" t="s">
        <v>460</v>
      </c>
      <c r="D482" s="25" t="s">
        <v>454</v>
      </c>
      <c r="E482" s="25" t="s">
        <v>618</v>
      </c>
      <c r="F482" s="25" t="s">
        <v>548</v>
      </c>
      <c r="G482" s="25" t="s">
        <v>617</v>
      </c>
      <c r="H482" s="25"/>
      <c r="I482" s="25"/>
      <c r="J482" s="25" t="s">
        <v>652</v>
      </c>
      <c r="K482" s="25" t="s">
        <v>457</v>
      </c>
      <c r="L482" s="25" t="s">
        <v>458</v>
      </c>
      <c r="M482" s="25">
        <v>9.6</v>
      </c>
      <c r="N482" s="25">
        <v>13</v>
      </c>
      <c r="O482" s="116"/>
      <c r="P482" s="116"/>
      <c r="Q482" s="116"/>
      <c r="R482" s="116"/>
    </row>
    <row r="483" spans="1:18" s="58" customFormat="1">
      <c r="A483" s="119"/>
      <c r="B483" s="76">
        <v>1200</v>
      </c>
      <c r="C483" s="25" t="s">
        <v>460</v>
      </c>
      <c r="D483" s="25" t="s">
        <v>454</v>
      </c>
      <c r="E483" s="25" t="s">
        <v>618</v>
      </c>
      <c r="F483" s="25" t="s">
        <v>548</v>
      </c>
      <c r="G483" s="25" t="s">
        <v>617</v>
      </c>
      <c r="H483" s="25"/>
      <c r="I483" s="25"/>
      <c r="J483" s="25" t="s">
        <v>652</v>
      </c>
      <c r="K483" s="25" t="s">
        <v>457</v>
      </c>
      <c r="L483" s="25" t="s">
        <v>458</v>
      </c>
      <c r="M483" s="25">
        <v>9.6</v>
      </c>
      <c r="N483" s="25">
        <v>14</v>
      </c>
      <c r="O483" s="116"/>
      <c r="P483" s="116"/>
      <c r="Q483" s="116"/>
      <c r="R483" s="116"/>
    </row>
    <row r="484" spans="1:18" s="58" customFormat="1">
      <c r="A484" s="119"/>
      <c r="B484" s="76">
        <v>1358</v>
      </c>
      <c r="C484" s="25" t="s">
        <v>460</v>
      </c>
      <c r="D484" s="25" t="s">
        <v>454</v>
      </c>
      <c r="E484" s="25" t="s">
        <v>618</v>
      </c>
      <c r="F484" s="25" t="s">
        <v>548</v>
      </c>
      <c r="G484" s="25" t="s">
        <v>617</v>
      </c>
      <c r="H484" s="25"/>
      <c r="I484" s="25"/>
      <c r="J484" s="25" t="s">
        <v>652</v>
      </c>
      <c r="K484" s="25" t="s">
        <v>457</v>
      </c>
      <c r="L484" s="25" t="s">
        <v>458</v>
      </c>
      <c r="M484" s="25">
        <v>9.6</v>
      </c>
      <c r="N484" s="25">
        <v>14</v>
      </c>
      <c r="O484" s="116"/>
      <c r="P484" s="116"/>
      <c r="Q484" s="116"/>
      <c r="R484" s="116"/>
    </row>
    <row r="485" spans="1:18" s="58" customFormat="1">
      <c r="A485" s="119"/>
      <c r="B485" s="76">
        <v>1520</v>
      </c>
      <c r="C485" s="25"/>
      <c r="D485" s="25" t="s">
        <v>539</v>
      </c>
      <c r="E485" s="25" t="s">
        <v>715</v>
      </c>
      <c r="F485" s="25" t="s">
        <v>454</v>
      </c>
      <c r="G485" s="25" t="s">
        <v>618</v>
      </c>
      <c r="H485" s="25"/>
      <c r="I485" s="25"/>
      <c r="J485" s="25" t="s">
        <v>652</v>
      </c>
      <c r="K485" s="25" t="s">
        <v>457</v>
      </c>
      <c r="L485" s="25" t="s">
        <v>458</v>
      </c>
      <c r="M485" s="25">
        <v>9.6</v>
      </c>
      <c r="N485" s="25" t="s">
        <v>468</v>
      </c>
      <c r="O485" s="116"/>
      <c r="P485" s="116"/>
      <c r="Q485" s="116"/>
      <c r="R485" s="116"/>
    </row>
    <row r="486" spans="1:18" s="58" customFormat="1">
      <c r="A486" s="119"/>
      <c r="B486" s="76">
        <v>1608</v>
      </c>
      <c r="C486" s="25" t="s">
        <v>460</v>
      </c>
      <c r="D486" s="25" t="s">
        <v>454</v>
      </c>
      <c r="E486" s="25" t="s">
        <v>618</v>
      </c>
      <c r="F486" s="25" t="s">
        <v>548</v>
      </c>
      <c r="G486" s="25" t="s">
        <v>617</v>
      </c>
      <c r="H486" s="25"/>
      <c r="I486" s="25"/>
      <c r="J486" s="25" t="s">
        <v>652</v>
      </c>
      <c r="K486" s="25" t="s">
        <v>457</v>
      </c>
      <c r="L486" s="25" t="s">
        <v>458</v>
      </c>
      <c r="M486" s="25">
        <v>9.6</v>
      </c>
      <c r="N486" s="25">
        <v>14</v>
      </c>
      <c r="O486" s="116"/>
      <c r="P486" s="116"/>
      <c r="Q486" s="116"/>
      <c r="R486" s="116"/>
    </row>
    <row r="487" spans="1:18" s="58" customFormat="1">
      <c r="A487" s="119"/>
      <c r="B487" s="76">
        <v>1752</v>
      </c>
      <c r="C487" s="25" t="s">
        <v>460</v>
      </c>
      <c r="D487" s="25" t="s">
        <v>454</v>
      </c>
      <c r="E487" s="25" t="s">
        <v>618</v>
      </c>
      <c r="F487" s="25" t="s">
        <v>548</v>
      </c>
      <c r="G487" s="25" t="s">
        <v>617</v>
      </c>
      <c r="H487" s="25"/>
      <c r="I487" s="25"/>
      <c r="J487" s="25" t="s">
        <v>652</v>
      </c>
      <c r="K487" s="25" t="s">
        <v>457</v>
      </c>
      <c r="L487" s="25" t="s">
        <v>458</v>
      </c>
      <c r="M487" s="25">
        <v>9.6</v>
      </c>
      <c r="N487" s="25">
        <v>10</v>
      </c>
      <c r="O487" s="116"/>
      <c r="P487" s="116"/>
      <c r="Q487" s="116"/>
      <c r="R487" s="116"/>
    </row>
    <row r="488" spans="1:18" s="58" customFormat="1">
      <c r="A488" s="119"/>
      <c r="B488" s="76">
        <v>2113</v>
      </c>
      <c r="C488" s="25" t="s">
        <v>460</v>
      </c>
      <c r="D488" s="25" t="s">
        <v>454</v>
      </c>
      <c r="E488" s="25" t="s">
        <v>618</v>
      </c>
      <c r="F488" s="25" t="s">
        <v>548</v>
      </c>
      <c r="G488" s="25" t="s">
        <v>617</v>
      </c>
      <c r="H488" s="25"/>
      <c r="I488" s="25"/>
      <c r="J488" s="25" t="s">
        <v>652</v>
      </c>
      <c r="K488" s="25" t="s">
        <v>457</v>
      </c>
      <c r="L488" s="25" t="s">
        <v>458</v>
      </c>
      <c r="M488" s="25">
        <v>9.6</v>
      </c>
      <c r="N488" s="25">
        <v>14</v>
      </c>
      <c r="O488" s="116"/>
      <c r="P488" s="116"/>
      <c r="Q488" s="116"/>
      <c r="R488" s="116"/>
    </row>
    <row r="489" spans="1:18" s="58" customFormat="1">
      <c r="A489" s="120"/>
      <c r="B489" s="76">
        <v>2235</v>
      </c>
      <c r="C489" s="25" t="s">
        <v>460</v>
      </c>
      <c r="D489" s="25" t="s">
        <v>454</v>
      </c>
      <c r="E489" s="25" t="s">
        <v>618</v>
      </c>
      <c r="F489" s="25" t="s">
        <v>548</v>
      </c>
      <c r="G489" s="25" t="s">
        <v>617</v>
      </c>
      <c r="H489" s="25"/>
      <c r="I489" s="25"/>
      <c r="J489" s="25" t="s">
        <v>652</v>
      </c>
      <c r="K489" s="25" t="s">
        <v>457</v>
      </c>
      <c r="L489" s="25" t="s">
        <v>458</v>
      </c>
      <c r="M489" s="25">
        <v>9.6</v>
      </c>
      <c r="N489" s="25">
        <v>14</v>
      </c>
      <c r="O489" s="117"/>
      <c r="P489" s="117"/>
      <c r="Q489" s="117"/>
      <c r="R489" s="117"/>
    </row>
    <row r="490" spans="1:18" s="58" customFormat="1">
      <c r="A490" s="118">
        <v>43200</v>
      </c>
      <c r="B490" s="124">
        <v>820</v>
      </c>
      <c r="C490" s="115"/>
      <c r="D490" s="115" t="s">
        <v>539</v>
      </c>
      <c r="E490" s="115" t="s">
        <v>634</v>
      </c>
      <c r="F490" s="115" t="s">
        <v>548</v>
      </c>
      <c r="G490" s="25" t="s">
        <v>657</v>
      </c>
      <c r="H490" s="25"/>
      <c r="I490" s="25"/>
      <c r="J490" s="115" t="s">
        <v>652</v>
      </c>
      <c r="K490" s="115" t="s">
        <v>465</v>
      </c>
      <c r="L490" s="115" t="s">
        <v>544</v>
      </c>
      <c r="M490" s="115">
        <v>9.6</v>
      </c>
      <c r="N490" s="115">
        <v>14</v>
      </c>
      <c r="O490" s="115">
        <v>5979</v>
      </c>
      <c r="P490" s="115">
        <v>6023</v>
      </c>
      <c r="Q490" s="115">
        <f>P490-O490</f>
        <v>44</v>
      </c>
      <c r="R490" s="115"/>
    </row>
    <row r="491" spans="1:18" s="58" customFormat="1">
      <c r="A491" s="119"/>
      <c r="B491" s="125"/>
      <c r="C491" s="116"/>
      <c r="D491" s="116"/>
      <c r="E491" s="116"/>
      <c r="F491" s="116"/>
      <c r="G491" s="25" t="s">
        <v>627</v>
      </c>
      <c r="H491" s="25"/>
      <c r="I491" s="25"/>
      <c r="J491" s="116"/>
      <c r="K491" s="116"/>
      <c r="L491" s="116"/>
      <c r="M491" s="116"/>
      <c r="N491" s="116"/>
      <c r="O491" s="116"/>
      <c r="P491" s="116"/>
      <c r="Q491" s="116"/>
      <c r="R491" s="116"/>
    </row>
    <row r="492" spans="1:18" s="58" customFormat="1">
      <c r="A492" s="119"/>
      <c r="B492" s="125"/>
      <c r="C492" s="116"/>
      <c r="D492" s="116"/>
      <c r="E492" s="116"/>
      <c r="F492" s="116"/>
      <c r="G492" s="25" t="s">
        <v>628</v>
      </c>
      <c r="H492" s="25"/>
      <c r="I492" s="25"/>
      <c r="J492" s="116"/>
      <c r="K492" s="116"/>
      <c r="L492" s="116"/>
      <c r="M492" s="116"/>
      <c r="N492" s="116"/>
      <c r="O492" s="116"/>
      <c r="P492" s="116"/>
      <c r="Q492" s="116"/>
      <c r="R492" s="116"/>
    </row>
    <row r="493" spans="1:18" s="58" customFormat="1">
      <c r="A493" s="119"/>
      <c r="B493" s="126"/>
      <c r="C493" s="117"/>
      <c r="D493" s="117"/>
      <c r="E493" s="117"/>
      <c r="F493" s="117"/>
      <c r="G493" s="25" t="s">
        <v>629</v>
      </c>
      <c r="H493" s="25"/>
      <c r="I493" s="25"/>
      <c r="J493" s="117"/>
      <c r="K493" s="117"/>
      <c r="L493" s="117"/>
      <c r="M493" s="117"/>
      <c r="N493" s="117"/>
      <c r="O493" s="116"/>
      <c r="P493" s="116"/>
      <c r="Q493" s="116"/>
      <c r="R493" s="116"/>
    </row>
    <row r="494" spans="1:18" s="58" customFormat="1">
      <c r="A494" s="119"/>
      <c r="B494" s="76">
        <v>1146</v>
      </c>
      <c r="C494" s="25" t="s">
        <v>467</v>
      </c>
      <c r="D494" s="25" t="s">
        <v>539</v>
      </c>
      <c r="E494" s="25" t="s">
        <v>630</v>
      </c>
      <c r="F494" s="25" t="s">
        <v>548</v>
      </c>
      <c r="G494" s="25" t="s">
        <v>617</v>
      </c>
      <c r="H494" s="25"/>
      <c r="I494" s="25"/>
      <c r="J494" s="25" t="s">
        <v>652</v>
      </c>
      <c r="K494" s="25" t="s">
        <v>465</v>
      </c>
      <c r="L494" s="25" t="s">
        <v>544</v>
      </c>
      <c r="M494" s="25">
        <v>9.6</v>
      </c>
      <c r="N494" s="25">
        <v>14</v>
      </c>
      <c r="O494" s="116"/>
      <c r="P494" s="116"/>
      <c r="Q494" s="116"/>
      <c r="R494" s="116"/>
    </row>
    <row r="495" spans="1:18" s="58" customFormat="1">
      <c r="A495" s="119"/>
      <c r="B495" s="76">
        <v>1422</v>
      </c>
      <c r="C495" s="25" t="s">
        <v>467</v>
      </c>
      <c r="D495" s="25" t="s">
        <v>539</v>
      </c>
      <c r="E495" s="25" t="s">
        <v>630</v>
      </c>
      <c r="F495" s="25" t="s">
        <v>548</v>
      </c>
      <c r="G495" s="25" t="s">
        <v>617</v>
      </c>
      <c r="H495" s="25"/>
      <c r="I495" s="25"/>
      <c r="J495" s="25" t="s">
        <v>652</v>
      </c>
      <c r="K495" s="25" t="s">
        <v>465</v>
      </c>
      <c r="L495" s="25" t="s">
        <v>544</v>
      </c>
      <c r="M495" s="25">
        <v>9.6</v>
      </c>
      <c r="N495" s="25">
        <v>12</v>
      </c>
      <c r="O495" s="116"/>
      <c r="P495" s="116"/>
      <c r="Q495" s="116"/>
      <c r="R495" s="116"/>
    </row>
    <row r="496" spans="1:18" s="58" customFormat="1">
      <c r="A496" s="119"/>
      <c r="B496" s="76">
        <v>1518</v>
      </c>
      <c r="C496" s="25" t="s">
        <v>467</v>
      </c>
      <c r="D496" s="25" t="s">
        <v>539</v>
      </c>
      <c r="E496" s="25" t="s">
        <v>630</v>
      </c>
      <c r="F496" s="25" t="s">
        <v>548</v>
      </c>
      <c r="G496" s="25" t="s">
        <v>617</v>
      </c>
      <c r="H496" s="25"/>
      <c r="I496" s="25"/>
      <c r="J496" s="25" t="s">
        <v>652</v>
      </c>
      <c r="K496" s="25" t="s">
        <v>465</v>
      </c>
      <c r="L496" s="25" t="s">
        <v>544</v>
      </c>
      <c r="M496" s="25">
        <v>9.6</v>
      </c>
      <c r="N496" s="25">
        <v>14</v>
      </c>
      <c r="O496" s="116"/>
      <c r="P496" s="116"/>
      <c r="Q496" s="116"/>
      <c r="R496" s="116"/>
    </row>
    <row r="497" spans="1:18" s="58" customFormat="1">
      <c r="A497" s="119"/>
      <c r="B497" s="76">
        <v>1610</v>
      </c>
      <c r="C497" s="25" t="s">
        <v>467</v>
      </c>
      <c r="D497" s="25" t="s">
        <v>539</v>
      </c>
      <c r="E497" s="25" t="s">
        <v>630</v>
      </c>
      <c r="F497" s="25" t="s">
        <v>548</v>
      </c>
      <c r="G497" s="25" t="s">
        <v>617</v>
      </c>
      <c r="H497" s="25"/>
      <c r="I497" s="25"/>
      <c r="J497" s="25" t="s">
        <v>652</v>
      </c>
      <c r="K497" s="25" t="s">
        <v>465</v>
      </c>
      <c r="L497" s="25" t="s">
        <v>544</v>
      </c>
      <c r="M497" s="25">
        <v>9.6</v>
      </c>
      <c r="N497" s="25">
        <v>14</v>
      </c>
      <c r="O497" s="116"/>
      <c r="P497" s="116"/>
      <c r="Q497" s="116"/>
      <c r="R497" s="116"/>
    </row>
    <row r="498" spans="1:18" s="58" customFormat="1">
      <c r="A498" s="119"/>
      <c r="B498" s="76">
        <v>1712</v>
      </c>
      <c r="C498" s="25" t="s">
        <v>460</v>
      </c>
      <c r="D498" s="25" t="s">
        <v>454</v>
      </c>
      <c r="E498" s="25" t="s">
        <v>618</v>
      </c>
      <c r="F498" s="25" t="s">
        <v>548</v>
      </c>
      <c r="G498" s="25" t="s">
        <v>617</v>
      </c>
      <c r="H498" s="25"/>
      <c r="I498" s="25"/>
      <c r="J498" s="25" t="s">
        <v>652</v>
      </c>
      <c r="K498" s="25" t="s">
        <v>465</v>
      </c>
      <c r="L498" s="25" t="s">
        <v>544</v>
      </c>
      <c r="M498" s="25">
        <v>9.6</v>
      </c>
      <c r="N498" s="25">
        <v>14</v>
      </c>
      <c r="O498" s="116"/>
      <c r="P498" s="116"/>
      <c r="Q498" s="116"/>
      <c r="R498" s="116"/>
    </row>
    <row r="499" spans="1:18" s="58" customFormat="1">
      <c r="A499" s="119"/>
      <c r="B499" s="76">
        <v>2105</v>
      </c>
      <c r="C499" s="25" t="s">
        <v>467</v>
      </c>
      <c r="D499" s="25" t="s">
        <v>539</v>
      </c>
      <c r="E499" s="25" t="s">
        <v>630</v>
      </c>
      <c r="F499" s="25" t="s">
        <v>548</v>
      </c>
      <c r="G499" s="25" t="s">
        <v>617</v>
      </c>
      <c r="H499" s="25"/>
      <c r="I499" s="25"/>
      <c r="J499" s="25" t="s">
        <v>652</v>
      </c>
      <c r="K499" s="25" t="s">
        <v>465</v>
      </c>
      <c r="L499" s="25" t="s">
        <v>544</v>
      </c>
      <c r="M499" s="25">
        <v>9.6</v>
      </c>
      <c r="N499" s="25">
        <v>13</v>
      </c>
      <c r="O499" s="116"/>
      <c r="P499" s="116"/>
      <c r="Q499" s="116"/>
      <c r="R499" s="116"/>
    </row>
    <row r="500" spans="1:18" s="58" customFormat="1">
      <c r="A500" s="119"/>
      <c r="B500" s="76">
        <v>2245</v>
      </c>
      <c r="C500" s="25"/>
      <c r="D500" s="115" t="s">
        <v>539</v>
      </c>
      <c r="E500" s="25" t="s">
        <v>630</v>
      </c>
      <c r="F500" s="115" t="s">
        <v>548</v>
      </c>
      <c r="G500" s="115" t="s">
        <v>617</v>
      </c>
      <c r="H500" s="127"/>
      <c r="I500" s="128"/>
      <c r="J500" s="115" t="s">
        <v>652</v>
      </c>
      <c r="K500" s="115" t="s">
        <v>465</v>
      </c>
      <c r="L500" s="115" t="s">
        <v>544</v>
      </c>
      <c r="M500" s="115">
        <v>9.6</v>
      </c>
      <c r="N500" s="25">
        <v>8</v>
      </c>
      <c r="O500" s="116"/>
      <c r="P500" s="116"/>
      <c r="Q500" s="116"/>
      <c r="R500" s="116"/>
    </row>
    <row r="501" spans="1:18" s="58" customFormat="1">
      <c r="A501" s="119"/>
      <c r="B501" s="76">
        <v>2300</v>
      </c>
      <c r="C501" s="25"/>
      <c r="D501" s="117"/>
      <c r="E501" s="25" t="s">
        <v>641</v>
      </c>
      <c r="F501" s="117"/>
      <c r="G501" s="117"/>
      <c r="H501" s="131"/>
      <c r="I501" s="132"/>
      <c r="J501" s="117"/>
      <c r="K501" s="117"/>
      <c r="L501" s="117"/>
      <c r="M501" s="117"/>
      <c r="N501" s="25">
        <v>3</v>
      </c>
      <c r="O501" s="116"/>
      <c r="P501" s="116"/>
      <c r="Q501" s="116"/>
      <c r="R501" s="116"/>
    </row>
    <row r="502" spans="1:18" s="58" customFormat="1">
      <c r="A502" s="120"/>
      <c r="B502" s="76">
        <v>2356</v>
      </c>
      <c r="C502" s="25" t="s">
        <v>467</v>
      </c>
      <c r="D502" s="25" t="s">
        <v>539</v>
      </c>
      <c r="E502" s="25" t="s">
        <v>630</v>
      </c>
      <c r="F502" s="25" t="s">
        <v>548</v>
      </c>
      <c r="G502" s="25" t="s">
        <v>617</v>
      </c>
      <c r="H502" s="25"/>
      <c r="I502" s="25"/>
      <c r="J502" s="25" t="s">
        <v>652</v>
      </c>
      <c r="K502" s="25" t="s">
        <v>465</v>
      </c>
      <c r="L502" s="25" t="s">
        <v>544</v>
      </c>
      <c r="M502" s="25">
        <v>9.6</v>
      </c>
      <c r="N502" s="25">
        <v>7</v>
      </c>
      <c r="O502" s="117"/>
      <c r="P502" s="117"/>
      <c r="Q502" s="117"/>
      <c r="R502" s="117"/>
    </row>
    <row r="503" spans="1:18" s="58" customFormat="1">
      <c r="A503" s="118">
        <v>43200</v>
      </c>
      <c r="B503" s="76">
        <v>805</v>
      </c>
      <c r="C503" s="25"/>
      <c r="D503" s="25" t="s">
        <v>548</v>
      </c>
      <c r="E503" s="25" t="s">
        <v>617</v>
      </c>
      <c r="F503" s="25" t="s">
        <v>539</v>
      </c>
      <c r="G503" s="25" t="s">
        <v>630</v>
      </c>
      <c r="H503" s="25"/>
      <c r="I503" s="25"/>
      <c r="J503" s="25" t="s">
        <v>652</v>
      </c>
      <c r="K503" s="25" t="s">
        <v>473</v>
      </c>
      <c r="L503" s="25" t="s">
        <v>544</v>
      </c>
      <c r="M503" s="25">
        <v>9.6</v>
      </c>
      <c r="N503" s="25">
        <v>14</v>
      </c>
      <c r="O503" s="115">
        <v>7303</v>
      </c>
      <c r="P503" s="115">
        <v>7327</v>
      </c>
      <c r="Q503" s="115">
        <f>P503-O503</f>
        <v>24</v>
      </c>
      <c r="R503" s="115"/>
    </row>
    <row r="504" spans="1:18" s="58" customFormat="1">
      <c r="A504" s="119"/>
      <c r="B504" s="76">
        <v>1056</v>
      </c>
      <c r="C504" s="25" t="s">
        <v>467</v>
      </c>
      <c r="D504" s="25" t="s">
        <v>539</v>
      </c>
      <c r="E504" s="25" t="s">
        <v>630</v>
      </c>
      <c r="F504" s="25" t="s">
        <v>548</v>
      </c>
      <c r="G504" s="25" t="s">
        <v>617</v>
      </c>
      <c r="H504" s="25"/>
      <c r="I504" s="25"/>
      <c r="J504" s="25" t="s">
        <v>652</v>
      </c>
      <c r="K504" s="25" t="s">
        <v>473</v>
      </c>
      <c r="L504" s="25" t="s">
        <v>544</v>
      </c>
      <c r="M504" s="25">
        <v>9.6</v>
      </c>
      <c r="N504" s="25">
        <v>13</v>
      </c>
      <c r="O504" s="116"/>
      <c r="P504" s="116"/>
      <c r="Q504" s="116"/>
      <c r="R504" s="116"/>
    </row>
    <row r="505" spans="1:18" s="58" customFormat="1">
      <c r="A505" s="119"/>
      <c r="B505" s="76">
        <v>1208</v>
      </c>
      <c r="C505" s="25" t="s">
        <v>467</v>
      </c>
      <c r="D505" s="25" t="s">
        <v>539</v>
      </c>
      <c r="E505" s="25" t="s">
        <v>630</v>
      </c>
      <c r="F505" s="25" t="s">
        <v>548</v>
      </c>
      <c r="G505" s="25" t="s">
        <v>617</v>
      </c>
      <c r="H505" s="25"/>
      <c r="I505" s="25"/>
      <c r="J505" s="25" t="s">
        <v>652</v>
      </c>
      <c r="K505" s="25" t="s">
        <v>473</v>
      </c>
      <c r="L505" s="25" t="s">
        <v>544</v>
      </c>
      <c r="M505" s="25">
        <v>9.6</v>
      </c>
      <c r="N505" s="25">
        <v>12</v>
      </c>
      <c r="O505" s="116"/>
      <c r="P505" s="116"/>
      <c r="Q505" s="116"/>
      <c r="R505" s="116"/>
    </row>
    <row r="506" spans="1:18" s="58" customFormat="1">
      <c r="A506" s="119"/>
      <c r="B506" s="76">
        <v>1410</v>
      </c>
      <c r="C506" s="25"/>
      <c r="D506" s="25" t="s">
        <v>539</v>
      </c>
      <c r="E506" s="25" t="s">
        <v>634</v>
      </c>
      <c r="F506" s="25" t="s">
        <v>548</v>
      </c>
      <c r="G506" s="25" t="s">
        <v>651</v>
      </c>
      <c r="H506" s="25"/>
      <c r="I506" s="25"/>
      <c r="J506" s="25" t="s">
        <v>652</v>
      </c>
      <c r="K506" s="25" t="s">
        <v>473</v>
      </c>
      <c r="L506" s="25" t="s">
        <v>544</v>
      </c>
      <c r="M506" s="25">
        <v>9.6</v>
      </c>
      <c r="N506" s="25">
        <v>1</v>
      </c>
      <c r="O506" s="116"/>
      <c r="P506" s="116"/>
      <c r="Q506" s="116"/>
      <c r="R506" s="116"/>
    </row>
    <row r="507" spans="1:18" s="58" customFormat="1">
      <c r="A507" s="119"/>
      <c r="B507" s="76">
        <v>1448</v>
      </c>
      <c r="C507" s="25"/>
      <c r="D507" s="25" t="s">
        <v>548</v>
      </c>
      <c r="E507" s="25" t="s">
        <v>651</v>
      </c>
      <c r="F507" s="25" t="s">
        <v>541</v>
      </c>
      <c r="G507" s="25" t="s">
        <v>650</v>
      </c>
      <c r="H507" s="25"/>
      <c r="I507" s="25"/>
      <c r="J507" s="25" t="s">
        <v>652</v>
      </c>
      <c r="K507" s="25" t="s">
        <v>473</v>
      </c>
      <c r="L507" s="25" t="s">
        <v>544</v>
      </c>
      <c r="M507" s="25">
        <v>9.6</v>
      </c>
      <c r="N507" s="25">
        <v>13</v>
      </c>
      <c r="O507" s="116"/>
      <c r="P507" s="116"/>
      <c r="Q507" s="116"/>
      <c r="R507" s="116"/>
    </row>
    <row r="508" spans="1:18" s="58" customFormat="1">
      <c r="A508" s="119"/>
      <c r="B508" s="76">
        <v>1555</v>
      </c>
      <c r="C508" s="25"/>
      <c r="D508" s="25" t="s">
        <v>541</v>
      </c>
      <c r="E508" s="25" t="s">
        <v>650</v>
      </c>
      <c r="F508" s="25" t="s">
        <v>539</v>
      </c>
      <c r="G508" s="25" t="s">
        <v>634</v>
      </c>
      <c r="H508" s="25"/>
      <c r="I508" s="25"/>
      <c r="J508" s="25" t="s">
        <v>652</v>
      </c>
      <c r="K508" s="25" t="s">
        <v>473</v>
      </c>
      <c r="L508" s="25" t="s">
        <v>544</v>
      </c>
      <c r="M508" s="25">
        <v>9.6</v>
      </c>
      <c r="N508" s="25">
        <v>11</v>
      </c>
      <c r="O508" s="116"/>
      <c r="P508" s="116"/>
      <c r="Q508" s="116"/>
      <c r="R508" s="116"/>
    </row>
    <row r="509" spans="1:18" s="58" customFormat="1">
      <c r="A509" s="119"/>
      <c r="B509" s="76">
        <v>1710</v>
      </c>
      <c r="C509" s="25" t="s">
        <v>467</v>
      </c>
      <c r="D509" s="25" t="s">
        <v>539</v>
      </c>
      <c r="E509" s="25" t="s">
        <v>634</v>
      </c>
      <c r="F509" s="25" t="s">
        <v>548</v>
      </c>
      <c r="G509" s="25" t="s">
        <v>617</v>
      </c>
      <c r="H509" s="25"/>
      <c r="I509" s="25"/>
      <c r="J509" s="25" t="s">
        <v>652</v>
      </c>
      <c r="K509" s="25" t="s">
        <v>473</v>
      </c>
      <c r="L509" s="25" t="s">
        <v>544</v>
      </c>
      <c r="M509" s="25">
        <v>9.6</v>
      </c>
      <c r="N509" s="25">
        <v>12</v>
      </c>
      <c r="O509" s="116"/>
      <c r="P509" s="116"/>
      <c r="Q509" s="116"/>
      <c r="R509" s="116"/>
    </row>
    <row r="510" spans="1:18" s="58" customFormat="1">
      <c r="A510" s="119"/>
      <c r="B510" s="76">
        <v>2020</v>
      </c>
      <c r="C510" s="25" t="s">
        <v>467</v>
      </c>
      <c r="D510" s="25" t="s">
        <v>539</v>
      </c>
      <c r="E510" s="25" t="s">
        <v>634</v>
      </c>
      <c r="F510" s="25" t="s">
        <v>548</v>
      </c>
      <c r="G510" s="25" t="s">
        <v>617</v>
      </c>
      <c r="H510" s="25"/>
      <c r="I510" s="25"/>
      <c r="J510" s="25" t="s">
        <v>652</v>
      </c>
      <c r="K510" s="25" t="s">
        <v>473</v>
      </c>
      <c r="L510" s="25" t="s">
        <v>544</v>
      </c>
      <c r="M510" s="25">
        <v>9.6</v>
      </c>
      <c r="N510" s="25">
        <v>14</v>
      </c>
      <c r="O510" s="116"/>
      <c r="P510" s="116"/>
      <c r="Q510" s="116"/>
      <c r="R510" s="116"/>
    </row>
    <row r="511" spans="1:18" s="58" customFormat="1">
      <c r="A511" s="119"/>
      <c r="B511" s="76">
        <v>2205</v>
      </c>
      <c r="C511" s="25" t="s">
        <v>467</v>
      </c>
      <c r="D511" s="25" t="s">
        <v>539</v>
      </c>
      <c r="E511" s="25" t="s">
        <v>634</v>
      </c>
      <c r="F511" s="25" t="s">
        <v>548</v>
      </c>
      <c r="G511" s="25" t="s">
        <v>617</v>
      </c>
      <c r="H511" s="25"/>
      <c r="I511" s="25"/>
      <c r="J511" s="25" t="s">
        <v>652</v>
      </c>
      <c r="K511" s="25" t="s">
        <v>473</v>
      </c>
      <c r="L511" s="25" t="s">
        <v>544</v>
      </c>
      <c r="M511" s="25">
        <v>9.6</v>
      </c>
      <c r="N511" s="25">
        <v>14</v>
      </c>
      <c r="O511" s="116"/>
      <c r="P511" s="116"/>
      <c r="Q511" s="116"/>
      <c r="R511" s="116"/>
    </row>
    <row r="512" spans="1:18" s="58" customFormat="1">
      <c r="A512" s="120"/>
      <c r="B512" s="76">
        <v>2340</v>
      </c>
      <c r="C512" s="25" t="s">
        <v>467</v>
      </c>
      <c r="D512" s="25" t="s">
        <v>539</v>
      </c>
      <c r="E512" s="25" t="s">
        <v>634</v>
      </c>
      <c r="F512" s="25" t="s">
        <v>548</v>
      </c>
      <c r="G512" s="25" t="s">
        <v>617</v>
      </c>
      <c r="H512" s="25"/>
      <c r="I512" s="25"/>
      <c r="J512" s="25" t="s">
        <v>652</v>
      </c>
      <c r="K512" s="25" t="s">
        <v>473</v>
      </c>
      <c r="L512" s="25" t="s">
        <v>544</v>
      </c>
      <c r="M512" s="25">
        <v>9.6</v>
      </c>
      <c r="N512" s="25">
        <v>9</v>
      </c>
      <c r="O512" s="117"/>
      <c r="P512" s="117"/>
      <c r="Q512" s="117"/>
      <c r="R512" s="117"/>
    </row>
    <row r="513" spans="1:18" s="58" customFormat="1">
      <c r="A513" s="118">
        <v>43200</v>
      </c>
      <c r="B513" s="124">
        <v>820</v>
      </c>
      <c r="C513" s="115"/>
      <c r="D513" s="115" t="s">
        <v>539</v>
      </c>
      <c r="E513" s="115" t="s">
        <v>634</v>
      </c>
      <c r="F513" s="115" t="s">
        <v>541</v>
      </c>
      <c r="G513" s="25" t="s">
        <v>635</v>
      </c>
      <c r="H513" s="25"/>
      <c r="I513" s="25"/>
      <c r="J513" s="115" t="s">
        <v>652</v>
      </c>
      <c r="K513" s="115" t="s">
        <v>483</v>
      </c>
      <c r="L513" s="115" t="s">
        <v>484</v>
      </c>
      <c r="M513" s="115">
        <v>9.6</v>
      </c>
      <c r="N513" s="25">
        <v>2</v>
      </c>
      <c r="O513" s="115">
        <v>5951</v>
      </c>
      <c r="P513" s="115">
        <v>6004</v>
      </c>
      <c r="Q513" s="115">
        <f>P513-O513</f>
        <v>53</v>
      </c>
      <c r="R513" s="115"/>
    </row>
    <row r="514" spans="1:18" s="58" customFormat="1">
      <c r="A514" s="119"/>
      <c r="B514" s="125"/>
      <c r="C514" s="116"/>
      <c r="D514" s="116"/>
      <c r="E514" s="116"/>
      <c r="F514" s="116"/>
      <c r="G514" s="25" t="s">
        <v>636</v>
      </c>
      <c r="H514" s="25"/>
      <c r="I514" s="25"/>
      <c r="J514" s="116"/>
      <c r="K514" s="116"/>
      <c r="L514" s="116"/>
      <c r="M514" s="116">
        <v>9.6</v>
      </c>
      <c r="N514" s="25">
        <v>2</v>
      </c>
      <c r="O514" s="116"/>
      <c r="P514" s="116"/>
      <c r="Q514" s="116"/>
      <c r="R514" s="116"/>
    </row>
    <row r="515" spans="1:18" s="58" customFormat="1">
      <c r="A515" s="119"/>
      <c r="B515" s="126"/>
      <c r="C515" s="117"/>
      <c r="D515" s="117"/>
      <c r="E515" s="117"/>
      <c r="F515" s="117"/>
      <c r="G515" s="25" t="s">
        <v>637</v>
      </c>
      <c r="H515" s="25"/>
      <c r="I515" s="25"/>
      <c r="J515" s="117"/>
      <c r="K515" s="117"/>
      <c r="L515" s="117"/>
      <c r="M515" s="117">
        <v>9.6</v>
      </c>
      <c r="N515" s="25">
        <v>2</v>
      </c>
      <c r="O515" s="116"/>
      <c r="P515" s="116"/>
      <c r="Q515" s="116"/>
      <c r="R515" s="116"/>
    </row>
    <row r="516" spans="1:18" s="58" customFormat="1">
      <c r="A516" s="119"/>
      <c r="B516" s="76">
        <v>925</v>
      </c>
      <c r="C516" s="25" t="s">
        <v>663</v>
      </c>
      <c r="D516" s="25" t="s">
        <v>541</v>
      </c>
      <c r="E516" s="25" t="s">
        <v>637</v>
      </c>
      <c r="F516" s="25" t="s">
        <v>548</v>
      </c>
      <c r="G516" s="25" t="s">
        <v>617</v>
      </c>
      <c r="H516" s="25"/>
      <c r="I516" s="25"/>
      <c r="J516" s="25" t="s">
        <v>652</v>
      </c>
      <c r="K516" s="25" t="s">
        <v>483</v>
      </c>
      <c r="L516" s="25" t="s">
        <v>484</v>
      </c>
      <c r="M516" s="25">
        <v>9.6</v>
      </c>
      <c r="N516" s="25">
        <v>8</v>
      </c>
      <c r="O516" s="116"/>
      <c r="P516" s="116"/>
      <c r="Q516" s="116"/>
      <c r="R516" s="116"/>
    </row>
    <row r="517" spans="1:18" s="58" customFormat="1">
      <c r="A517" s="119"/>
      <c r="B517" s="76">
        <v>1105</v>
      </c>
      <c r="C517" s="25" t="s">
        <v>663</v>
      </c>
      <c r="D517" s="25" t="s">
        <v>541</v>
      </c>
      <c r="E517" s="25" t="s">
        <v>637</v>
      </c>
      <c r="F517" s="25" t="s">
        <v>548</v>
      </c>
      <c r="G517" s="25" t="s">
        <v>617</v>
      </c>
      <c r="H517" s="25"/>
      <c r="I517" s="25"/>
      <c r="J517" s="25" t="s">
        <v>652</v>
      </c>
      <c r="K517" s="25" t="s">
        <v>483</v>
      </c>
      <c r="L517" s="25" t="s">
        <v>484</v>
      </c>
      <c r="M517" s="25">
        <v>9.6</v>
      </c>
      <c r="N517" s="25">
        <v>8</v>
      </c>
      <c r="O517" s="116"/>
      <c r="P517" s="116"/>
      <c r="Q517" s="116"/>
      <c r="R517" s="116"/>
    </row>
    <row r="518" spans="1:18" s="58" customFormat="1">
      <c r="A518" s="119"/>
      <c r="B518" s="76">
        <v>1200</v>
      </c>
      <c r="C518" s="25" t="s">
        <v>663</v>
      </c>
      <c r="D518" s="25" t="s">
        <v>541</v>
      </c>
      <c r="E518" s="25" t="s">
        <v>637</v>
      </c>
      <c r="F518" s="25" t="s">
        <v>548</v>
      </c>
      <c r="G518" s="25" t="s">
        <v>617</v>
      </c>
      <c r="H518" s="25"/>
      <c r="I518" s="25"/>
      <c r="J518" s="25" t="s">
        <v>652</v>
      </c>
      <c r="K518" s="25" t="s">
        <v>483</v>
      </c>
      <c r="L518" s="25" t="s">
        <v>484</v>
      </c>
      <c r="M518" s="25">
        <v>9.6</v>
      </c>
      <c r="N518" s="25">
        <v>4</v>
      </c>
      <c r="O518" s="116"/>
      <c r="P518" s="116"/>
      <c r="Q518" s="116"/>
      <c r="R518" s="116"/>
    </row>
    <row r="519" spans="1:18" s="58" customFormat="1">
      <c r="A519" s="119"/>
      <c r="B519" s="76">
        <v>1505</v>
      </c>
      <c r="C519" s="25" t="s">
        <v>663</v>
      </c>
      <c r="D519" s="25" t="s">
        <v>541</v>
      </c>
      <c r="E519" s="25" t="s">
        <v>637</v>
      </c>
      <c r="F519" s="25" t="s">
        <v>548</v>
      </c>
      <c r="G519" s="25" t="s">
        <v>617</v>
      </c>
      <c r="H519" s="25"/>
      <c r="I519" s="25"/>
      <c r="J519" s="25" t="s">
        <v>652</v>
      </c>
      <c r="K519" s="25" t="s">
        <v>483</v>
      </c>
      <c r="L519" s="25" t="s">
        <v>484</v>
      </c>
      <c r="M519" s="25">
        <v>9.6</v>
      </c>
      <c r="N519" s="25">
        <v>6</v>
      </c>
      <c r="O519" s="116"/>
      <c r="P519" s="116"/>
      <c r="Q519" s="116"/>
      <c r="R519" s="116"/>
    </row>
    <row r="520" spans="1:18" s="58" customFormat="1">
      <c r="A520" s="119"/>
      <c r="B520" s="76">
        <v>1605</v>
      </c>
      <c r="C520" s="25" t="s">
        <v>663</v>
      </c>
      <c r="D520" s="25" t="s">
        <v>541</v>
      </c>
      <c r="E520" s="25" t="s">
        <v>637</v>
      </c>
      <c r="F520" s="25" t="s">
        <v>548</v>
      </c>
      <c r="G520" s="25" t="s">
        <v>617</v>
      </c>
      <c r="H520" s="25"/>
      <c r="I520" s="25"/>
      <c r="J520" s="25" t="s">
        <v>652</v>
      </c>
      <c r="K520" s="25" t="s">
        <v>483</v>
      </c>
      <c r="L520" s="25" t="s">
        <v>484</v>
      </c>
      <c r="M520" s="25">
        <v>9.6</v>
      </c>
      <c r="N520" s="25">
        <v>4</v>
      </c>
      <c r="O520" s="116"/>
      <c r="P520" s="116"/>
      <c r="Q520" s="116"/>
      <c r="R520" s="116"/>
    </row>
    <row r="521" spans="1:18" s="58" customFormat="1">
      <c r="A521" s="119"/>
      <c r="B521" s="76">
        <v>1640</v>
      </c>
      <c r="C521" s="115"/>
      <c r="D521" s="25" t="s">
        <v>541</v>
      </c>
      <c r="E521" s="25" t="s">
        <v>635</v>
      </c>
      <c r="F521" s="115" t="s">
        <v>539</v>
      </c>
      <c r="G521" s="115" t="s">
        <v>634</v>
      </c>
      <c r="H521" s="127"/>
      <c r="I521" s="128"/>
      <c r="J521" s="115" t="s">
        <v>652</v>
      </c>
      <c r="K521" s="115" t="s">
        <v>483</v>
      </c>
      <c r="L521" s="115" t="s">
        <v>484</v>
      </c>
      <c r="M521" s="115">
        <v>9.6</v>
      </c>
      <c r="N521" s="25">
        <v>1</v>
      </c>
      <c r="O521" s="116"/>
      <c r="P521" s="116"/>
      <c r="Q521" s="116"/>
      <c r="R521" s="116"/>
    </row>
    <row r="522" spans="1:18" s="58" customFormat="1">
      <c r="A522" s="119"/>
      <c r="B522" s="76">
        <v>1650</v>
      </c>
      <c r="C522" s="117"/>
      <c r="D522" s="25" t="s">
        <v>541</v>
      </c>
      <c r="E522" s="25" t="s">
        <v>637</v>
      </c>
      <c r="F522" s="117"/>
      <c r="G522" s="117"/>
      <c r="H522" s="131"/>
      <c r="I522" s="132"/>
      <c r="J522" s="117" t="s">
        <v>652</v>
      </c>
      <c r="K522" s="117" t="s">
        <v>483</v>
      </c>
      <c r="L522" s="117" t="s">
        <v>484</v>
      </c>
      <c r="M522" s="117">
        <v>9.6</v>
      </c>
      <c r="N522" s="25">
        <v>1</v>
      </c>
      <c r="O522" s="116"/>
      <c r="P522" s="116"/>
      <c r="Q522" s="116"/>
      <c r="R522" s="116"/>
    </row>
    <row r="523" spans="1:18" s="58" customFormat="1">
      <c r="A523" s="119"/>
      <c r="B523" s="76">
        <v>1715</v>
      </c>
      <c r="C523" s="25" t="s">
        <v>663</v>
      </c>
      <c r="D523" s="25" t="s">
        <v>541</v>
      </c>
      <c r="E523" s="25" t="s">
        <v>637</v>
      </c>
      <c r="F523" s="25" t="s">
        <v>548</v>
      </c>
      <c r="G523" s="25" t="s">
        <v>617</v>
      </c>
      <c r="H523" s="25"/>
      <c r="I523" s="25"/>
      <c r="J523" s="25" t="s">
        <v>652</v>
      </c>
      <c r="K523" s="25" t="s">
        <v>483</v>
      </c>
      <c r="L523" s="25" t="s">
        <v>484</v>
      </c>
      <c r="M523" s="25">
        <v>9.6</v>
      </c>
      <c r="N523" s="25">
        <v>5</v>
      </c>
      <c r="O523" s="116"/>
      <c r="P523" s="116"/>
      <c r="Q523" s="116"/>
      <c r="R523" s="116"/>
    </row>
    <row r="524" spans="1:18" s="58" customFormat="1">
      <c r="A524" s="119"/>
      <c r="B524" s="76">
        <v>2105</v>
      </c>
      <c r="C524" s="25" t="s">
        <v>663</v>
      </c>
      <c r="D524" s="25" t="s">
        <v>541</v>
      </c>
      <c r="E524" s="25" t="s">
        <v>637</v>
      </c>
      <c r="F524" s="25" t="s">
        <v>548</v>
      </c>
      <c r="G524" s="25" t="s">
        <v>617</v>
      </c>
      <c r="H524" s="25"/>
      <c r="I524" s="25"/>
      <c r="J524" s="25" t="s">
        <v>652</v>
      </c>
      <c r="K524" s="25" t="s">
        <v>483</v>
      </c>
      <c r="L524" s="25" t="s">
        <v>484</v>
      </c>
      <c r="M524" s="25">
        <v>9.6</v>
      </c>
      <c r="N524" s="25">
        <v>8</v>
      </c>
      <c r="O524" s="116"/>
      <c r="P524" s="116"/>
      <c r="Q524" s="116"/>
      <c r="R524" s="116"/>
    </row>
    <row r="525" spans="1:18" s="58" customFormat="1">
      <c r="A525" s="119"/>
      <c r="B525" s="76">
        <v>2200</v>
      </c>
      <c r="C525" s="25" t="s">
        <v>663</v>
      </c>
      <c r="D525" s="25" t="s">
        <v>541</v>
      </c>
      <c r="E525" s="25" t="s">
        <v>637</v>
      </c>
      <c r="F525" s="25" t="s">
        <v>548</v>
      </c>
      <c r="G525" s="25" t="s">
        <v>617</v>
      </c>
      <c r="H525" s="25"/>
      <c r="I525" s="25"/>
      <c r="J525" s="25" t="s">
        <v>652</v>
      </c>
      <c r="K525" s="25" t="s">
        <v>483</v>
      </c>
      <c r="L525" s="25" t="s">
        <v>484</v>
      </c>
      <c r="M525" s="25">
        <v>9.6</v>
      </c>
      <c r="N525" s="25">
        <v>3</v>
      </c>
      <c r="O525" s="116"/>
      <c r="P525" s="116"/>
      <c r="Q525" s="116"/>
      <c r="R525" s="116"/>
    </row>
    <row r="526" spans="1:18" s="58" customFormat="1">
      <c r="A526" s="119"/>
      <c r="B526" s="124">
        <v>2300</v>
      </c>
      <c r="C526" s="115"/>
      <c r="D526" s="115" t="s">
        <v>541</v>
      </c>
      <c r="E526" s="25" t="s">
        <v>637</v>
      </c>
      <c r="F526" s="115" t="s">
        <v>548</v>
      </c>
      <c r="G526" s="115" t="s">
        <v>617</v>
      </c>
      <c r="H526" s="127"/>
      <c r="I526" s="128"/>
      <c r="J526" s="115" t="s">
        <v>652</v>
      </c>
      <c r="K526" s="115" t="s">
        <v>483</v>
      </c>
      <c r="L526" s="115" t="s">
        <v>484</v>
      </c>
      <c r="M526" s="115">
        <v>9.6</v>
      </c>
      <c r="N526" s="115">
        <v>6</v>
      </c>
      <c r="O526" s="116"/>
      <c r="P526" s="116"/>
      <c r="Q526" s="116"/>
      <c r="R526" s="116"/>
    </row>
    <row r="527" spans="1:18" s="58" customFormat="1">
      <c r="A527" s="119"/>
      <c r="B527" s="125"/>
      <c r="C527" s="116"/>
      <c r="D527" s="116"/>
      <c r="E527" s="25" t="s">
        <v>635</v>
      </c>
      <c r="F527" s="116"/>
      <c r="G527" s="116"/>
      <c r="H527" s="129"/>
      <c r="I527" s="130"/>
      <c r="J527" s="116"/>
      <c r="K527" s="116"/>
      <c r="L527" s="116"/>
      <c r="M527" s="116"/>
      <c r="N527" s="116"/>
      <c r="O527" s="116"/>
      <c r="P527" s="116"/>
      <c r="Q527" s="116"/>
      <c r="R527" s="116"/>
    </row>
    <row r="528" spans="1:18" s="58" customFormat="1">
      <c r="A528" s="119"/>
      <c r="B528" s="126"/>
      <c r="C528" s="117"/>
      <c r="D528" s="117"/>
      <c r="E528" s="25" t="s">
        <v>636</v>
      </c>
      <c r="F528" s="117"/>
      <c r="G528" s="117"/>
      <c r="H528" s="131"/>
      <c r="I528" s="132"/>
      <c r="J528" s="117"/>
      <c r="K528" s="117"/>
      <c r="L528" s="117"/>
      <c r="M528" s="117"/>
      <c r="N528" s="117"/>
      <c r="O528" s="116"/>
      <c r="P528" s="116"/>
      <c r="Q528" s="116"/>
      <c r="R528" s="116"/>
    </row>
    <row r="529" spans="1:18" s="58" customFormat="1">
      <c r="A529" s="120"/>
      <c r="B529" s="76">
        <v>2359</v>
      </c>
      <c r="C529" s="25" t="s">
        <v>663</v>
      </c>
      <c r="D529" s="25" t="s">
        <v>541</v>
      </c>
      <c r="E529" s="25" t="s">
        <v>637</v>
      </c>
      <c r="F529" s="25" t="s">
        <v>548</v>
      </c>
      <c r="G529" s="25" t="s">
        <v>617</v>
      </c>
      <c r="H529" s="25"/>
      <c r="I529" s="25"/>
      <c r="J529" s="25" t="s">
        <v>652</v>
      </c>
      <c r="K529" s="25" t="s">
        <v>483</v>
      </c>
      <c r="L529" s="25" t="s">
        <v>484</v>
      </c>
      <c r="M529" s="25">
        <v>9.6</v>
      </c>
      <c r="N529" s="25">
        <v>7</v>
      </c>
      <c r="O529" s="117"/>
      <c r="P529" s="117"/>
      <c r="Q529" s="117"/>
      <c r="R529" s="117"/>
    </row>
    <row r="530" spans="1:18" s="58" customFormat="1">
      <c r="A530" s="118">
        <v>43201</v>
      </c>
      <c r="B530" s="124">
        <v>828</v>
      </c>
      <c r="C530" s="115"/>
      <c r="D530" s="115" t="s">
        <v>539</v>
      </c>
      <c r="E530" s="115" t="s">
        <v>634</v>
      </c>
      <c r="F530" s="115" t="s">
        <v>541</v>
      </c>
      <c r="G530" s="25" t="s">
        <v>635</v>
      </c>
      <c r="H530" s="25"/>
      <c r="I530" s="25"/>
      <c r="J530" s="115" t="s">
        <v>652</v>
      </c>
      <c r="K530" s="115" t="s">
        <v>39</v>
      </c>
      <c r="L530" s="115" t="s">
        <v>622</v>
      </c>
      <c r="M530" s="115">
        <v>9.6</v>
      </c>
      <c r="N530" s="25">
        <v>2</v>
      </c>
      <c r="O530" s="115">
        <v>8335</v>
      </c>
      <c r="P530" s="115">
        <v>8372</v>
      </c>
      <c r="Q530" s="115">
        <f>P530-O530</f>
        <v>37</v>
      </c>
      <c r="R530" s="115"/>
    </row>
    <row r="531" spans="1:18" s="58" customFormat="1">
      <c r="A531" s="119"/>
      <c r="B531" s="125"/>
      <c r="C531" s="116"/>
      <c r="D531" s="116"/>
      <c r="E531" s="116"/>
      <c r="F531" s="116"/>
      <c r="G531" s="25" t="s">
        <v>636</v>
      </c>
      <c r="H531" s="25"/>
      <c r="I531" s="25"/>
      <c r="J531" s="116"/>
      <c r="K531" s="116" t="s">
        <v>39</v>
      </c>
      <c r="L531" s="116" t="s">
        <v>622</v>
      </c>
      <c r="M531" s="116"/>
      <c r="N531" s="25">
        <v>2</v>
      </c>
      <c r="O531" s="116"/>
      <c r="P531" s="116"/>
      <c r="Q531" s="116"/>
      <c r="R531" s="116"/>
    </row>
    <row r="532" spans="1:18" s="58" customFormat="1">
      <c r="A532" s="119"/>
      <c r="B532" s="126"/>
      <c r="C532" s="117"/>
      <c r="D532" s="117"/>
      <c r="E532" s="117"/>
      <c r="F532" s="117"/>
      <c r="G532" s="25" t="s">
        <v>637</v>
      </c>
      <c r="H532" s="25"/>
      <c r="I532" s="25"/>
      <c r="J532" s="117"/>
      <c r="K532" s="117" t="s">
        <v>39</v>
      </c>
      <c r="L532" s="117" t="s">
        <v>622</v>
      </c>
      <c r="M532" s="117"/>
      <c r="N532" s="25">
        <v>2</v>
      </c>
      <c r="O532" s="116"/>
      <c r="P532" s="116"/>
      <c r="Q532" s="116"/>
      <c r="R532" s="116"/>
    </row>
    <row r="533" spans="1:18" s="58" customFormat="1">
      <c r="A533" s="119"/>
      <c r="B533" s="78">
        <v>945</v>
      </c>
      <c r="C533" s="25" t="s">
        <v>663</v>
      </c>
      <c r="D533" s="25" t="s">
        <v>541</v>
      </c>
      <c r="E533" s="25" t="s">
        <v>637</v>
      </c>
      <c r="F533" s="25" t="s">
        <v>548</v>
      </c>
      <c r="G533" s="25" t="s">
        <v>617</v>
      </c>
      <c r="H533" s="25"/>
      <c r="I533" s="25"/>
      <c r="J533" s="25" t="s">
        <v>652</v>
      </c>
      <c r="K533" s="25" t="s">
        <v>39</v>
      </c>
      <c r="L533" s="25" t="s">
        <v>622</v>
      </c>
      <c r="M533" s="25">
        <v>9.6</v>
      </c>
      <c r="N533" s="25">
        <v>4</v>
      </c>
      <c r="O533" s="116"/>
      <c r="P533" s="116"/>
      <c r="Q533" s="116"/>
      <c r="R533" s="116"/>
    </row>
    <row r="534" spans="1:18" s="58" customFormat="1">
      <c r="A534" s="119"/>
      <c r="B534" s="78">
        <v>1110</v>
      </c>
      <c r="C534" s="25" t="s">
        <v>663</v>
      </c>
      <c r="D534" s="25" t="s">
        <v>541</v>
      </c>
      <c r="E534" s="25" t="s">
        <v>637</v>
      </c>
      <c r="F534" s="25" t="s">
        <v>548</v>
      </c>
      <c r="G534" s="25" t="s">
        <v>617</v>
      </c>
      <c r="H534" s="25"/>
      <c r="I534" s="25"/>
      <c r="J534" s="25" t="s">
        <v>652</v>
      </c>
      <c r="K534" s="25" t="s">
        <v>39</v>
      </c>
      <c r="L534" s="25" t="s">
        <v>622</v>
      </c>
      <c r="M534" s="25">
        <v>9.6</v>
      </c>
      <c r="N534" s="25">
        <v>10</v>
      </c>
      <c r="O534" s="116"/>
      <c r="P534" s="116"/>
      <c r="Q534" s="116"/>
      <c r="R534" s="116"/>
    </row>
    <row r="535" spans="1:18" s="58" customFormat="1">
      <c r="A535" s="119"/>
      <c r="B535" s="78">
        <v>1205</v>
      </c>
      <c r="C535" s="25" t="s">
        <v>663</v>
      </c>
      <c r="D535" s="25" t="s">
        <v>541</v>
      </c>
      <c r="E535" s="25" t="s">
        <v>637</v>
      </c>
      <c r="F535" s="25" t="s">
        <v>548</v>
      </c>
      <c r="G535" s="25" t="s">
        <v>617</v>
      </c>
      <c r="H535" s="25"/>
      <c r="I535" s="25"/>
      <c r="J535" s="25" t="s">
        <v>652</v>
      </c>
      <c r="K535" s="25" t="s">
        <v>39</v>
      </c>
      <c r="L535" s="25" t="s">
        <v>622</v>
      </c>
      <c r="M535" s="25">
        <v>9.6</v>
      </c>
      <c r="N535" s="25">
        <v>6</v>
      </c>
      <c r="O535" s="116"/>
      <c r="P535" s="116"/>
      <c r="Q535" s="116"/>
      <c r="R535" s="116"/>
    </row>
    <row r="536" spans="1:18" s="58" customFormat="1">
      <c r="A536" s="119"/>
      <c r="B536" s="78">
        <v>1510</v>
      </c>
      <c r="C536" s="25" t="s">
        <v>663</v>
      </c>
      <c r="D536" s="25" t="s">
        <v>541</v>
      </c>
      <c r="E536" s="25" t="s">
        <v>637</v>
      </c>
      <c r="F536" s="25" t="s">
        <v>548</v>
      </c>
      <c r="G536" s="25" t="s">
        <v>617</v>
      </c>
      <c r="H536" s="25"/>
      <c r="I536" s="25"/>
      <c r="J536" s="25" t="s">
        <v>652</v>
      </c>
      <c r="K536" s="25" t="s">
        <v>39</v>
      </c>
      <c r="L536" s="25" t="s">
        <v>622</v>
      </c>
      <c r="M536" s="25">
        <v>9.6</v>
      </c>
      <c r="N536" s="25">
        <v>9</v>
      </c>
      <c r="O536" s="116"/>
      <c r="P536" s="116"/>
      <c r="Q536" s="116"/>
      <c r="R536" s="116"/>
    </row>
    <row r="537" spans="1:18" s="58" customFormat="1">
      <c r="A537" s="119"/>
      <c r="B537" s="78">
        <v>1605</v>
      </c>
      <c r="C537" s="25" t="s">
        <v>663</v>
      </c>
      <c r="D537" s="25" t="s">
        <v>541</v>
      </c>
      <c r="E537" s="25" t="s">
        <v>637</v>
      </c>
      <c r="F537" s="25" t="s">
        <v>548</v>
      </c>
      <c r="G537" s="25" t="s">
        <v>617</v>
      </c>
      <c r="H537" s="25"/>
      <c r="I537" s="25"/>
      <c r="J537" s="25" t="s">
        <v>652</v>
      </c>
      <c r="K537" s="25" t="s">
        <v>39</v>
      </c>
      <c r="L537" s="25" t="s">
        <v>622</v>
      </c>
      <c r="M537" s="25">
        <v>9.6</v>
      </c>
      <c r="N537" s="25">
        <v>8</v>
      </c>
      <c r="O537" s="116"/>
      <c r="P537" s="116"/>
      <c r="Q537" s="116"/>
      <c r="R537" s="116"/>
    </row>
    <row r="538" spans="1:18" s="58" customFormat="1">
      <c r="A538" s="119"/>
      <c r="B538" s="78">
        <v>1715</v>
      </c>
      <c r="C538" s="25" t="s">
        <v>663</v>
      </c>
      <c r="D538" s="25" t="s">
        <v>541</v>
      </c>
      <c r="E538" s="25" t="s">
        <v>637</v>
      </c>
      <c r="F538" s="25" t="s">
        <v>548</v>
      </c>
      <c r="G538" s="25" t="s">
        <v>617</v>
      </c>
      <c r="H538" s="25"/>
      <c r="I538" s="25"/>
      <c r="J538" s="25" t="s">
        <v>652</v>
      </c>
      <c r="K538" s="25" t="s">
        <v>39</v>
      </c>
      <c r="L538" s="25" t="s">
        <v>622</v>
      </c>
      <c r="M538" s="25">
        <v>9.6</v>
      </c>
      <c r="N538" s="25">
        <v>8</v>
      </c>
      <c r="O538" s="116"/>
      <c r="P538" s="116"/>
      <c r="Q538" s="116"/>
      <c r="R538" s="116"/>
    </row>
    <row r="539" spans="1:18" s="58" customFormat="1">
      <c r="A539" s="119"/>
      <c r="B539" s="78">
        <v>2120</v>
      </c>
      <c r="C539" s="25" t="s">
        <v>663</v>
      </c>
      <c r="D539" s="25" t="s">
        <v>541</v>
      </c>
      <c r="E539" s="25" t="s">
        <v>637</v>
      </c>
      <c r="F539" s="25" t="s">
        <v>548</v>
      </c>
      <c r="G539" s="25" t="s">
        <v>617</v>
      </c>
      <c r="H539" s="25"/>
      <c r="I539" s="25"/>
      <c r="J539" s="25" t="s">
        <v>652</v>
      </c>
      <c r="K539" s="25" t="s">
        <v>39</v>
      </c>
      <c r="L539" s="25" t="s">
        <v>622</v>
      </c>
      <c r="M539" s="25">
        <v>9.6</v>
      </c>
      <c r="N539" s="25">
        <v>4</v>
      </c>
      <c r="O539" s="116"/>
      <c r="P539" s="116"/>
      <c r="Q539" s="116"/>
      <c r="R539" s="116"/>
    </row>
    <row r="540" spans="1:18" s="58" customFormat="1">
      <c r="A540" s="119"/>
      <c r="B540" s="78">
        <v>2205</v>
      </c>
      <c r="C540" s="25" t="s">
        <v>663</v>
      </c>
      <c r="D540" s="25" t="s">
        <v>541</v>
      </c>
      <c r="E540" s="25" t="s">
        <v>637</v>
      </c>
      <c r="F540" s="25" t="s">
        <v>548</v>
      </c>
      <c r="G540" s="25" t="s">
        <v>617</v>
      </c>
      <c r="H540" s="25"/>
      <c r="I540" s="25"/>
      <c r="J540" s="25" t="s">
        <v>652</v>
      </c>
      <c r="K540" s="25" t="s">
        <v>39</v>
      </c>
      <c r="L540" s="25" t="s">
        <v>622</v>
      </c>
      <c r="M540" s="25">
        <v>9.6</v>
      </c>
      <c r="N540" s="25">
        <v>5</v>
      </c>
      <c r="O540" s="116"/>
      <c r="P540" s="116"/>
      <c r="Q540" s="116"/>
      <c r="R540" s="116"/>
    </row>
    <row r="541" spans="1:18" s="58" customFormat="1">
      <c r="A541" s="119"/>
      <c r="B541" s="78">
        <v>2250</v>
      </c>
      <c r="C541" s="25"/>
      <c r="D541" s="115" t="s">
        <v>541</v>
      </c>
      <c r="E541" s="25" t="s">
        <v>637</v>
      </c>
      <c r="F541" s="115" t="s">
        <v>548</v>
      </c>
      <c r="G541" s="115" t="s">
        <v>617</v>
      </c>
      <c r="H541" s="25"/>
      <c r="I541" s="25"/>
      <c r="J541" s="115" t="s">
        <v>652</v>
      </c>
      <c r="K541" s="115" t="s">
        <v>39</v>
      </c>
      <c r="L541" s="115" t="s">
        <v>622</v>
      </c>
      <c r="M541" s="115">
        <v>9.6</v>
      </c>
      <c r="N541" s="25">
        <v>5</v>
      </c>
      <c r="O541" s="116"/>
      <c r="P541" s="116"/>
      <c r="Q541" s="116"/>
      <c r="R541" s="116"/>
    </row>
    <row r="542" spans="1:18" s="58" customFormat="1">
      <c r="A542" s="119"/>
      <c r="B542" s="78">
        <v>2300</v>
      </c>
      <c r="C542" s="25"/>
      <c r="D542" s="116"/>
      <c r="E542" s="25" t="s">
        <v>636</v>
      </c>
      <c r="F542" s="116"/>
      <c r="G542" s="116" t="s">
        <v>617</v>
      </c>
      <c r="H542" s="25"/>
      <c r="I542" s="25"/>
      <c r="J542" s="116"/>
      <c r="K542" s="116" t="s">
        <v>39</v>
      </c>
      <c r="L542" s="116" t="s">
        <v>622</v>
      </c>
      <c r="M542" s="116">
        <v>9.6</v>
      </c>
      <c r="N542" s="25">
        <v>1</v>
      </c>
      <c r="O542" s="116"/>
      <c r="P542" s="116"/>
      <c r="Q542" s="116"/>
      <c r="R542" s="116"/>
    </row>
    <row r="543" spans="1:18" s="58" customFormat="1">
      <c r="A543" s="119"/>
      <c r="B543" s="78">
        <v>2305</v>
      </c>
      <c r="C543" s="25"/>
      <c r="D543" s="117"/>
      <c r="E543" s="25" t="s">
        <v>635</v>
      </c>
      <c r="F543" s="117"/>
      <c r="G543" s="117" t="s">
        <v>617</v>
      </c>
      <c r="H543" s="25"/>
      <c r="I543" s="25"/>
      <c r="J543" s="117"/>
      <c r="K543" s="117" t="s">
        <v>39</v>
      </c>
      <c r="L543" s="117" t="s">
        <v>622</v>
      </c>
      <c r="M543" s="117">
        <v>9.6</v>
      </c>
      <c r="N543" s="25">
        <v>4</v>
      </c>
      <c r="O543" s="116"/>
      <c r="P543" s="116"/>
      <c r="Q543" s="116"/>
      <c r="R543" s="116"/>
    </row>
    <row r="544" spans="1:18" s="58" customFormat="1">
      <c r="A544" s="120"/>
      <c r="B544" s="78">
        <v>22</v>
      </c>
      <c r="C544" s="25" t="s">
        <v>663</v>
      </c>
      <c r="D544" s="25" t="s">
        <v>541</v>
      </c>
      <c r="E544" s="25" t="s">
        <v>637</v>
      </c>
      <c r="F544" s="25" t="s">
        <v>548</v>
      </c>
      <c r="G544" s="25" t="s">
        <v>617</v>
      </c>
      <c r="H544" s="25"/>
      <c r="I544" s="25"/>
      <c r="J544" s="25" t="s">
        <v>652</v>
      </c>
      <c r="K544" s="25" t="s">
        <v>39</v>
      </c>
      <c r="L544" s="25" t="s">
        <v>622</v>
      </c>
      <c r="M544" s="25">
        <v>9.6</v>
      </c>
      <c r="O544" s="117"/>
      <c r="P544" s="117"/>
      <c r="Q544" s="117"/>
      <c r="R544" s="117"/>
    </row>
    <row r="545" spans="1:18" s="58" customFormat="1">
      <c r="A545" s="118">
        <v>43201</v>
      </c>
      <c r="B545" s="78">
        <v>830</v>
      </c>
      <c r="C545" s="25"/>
      <c r="D545" s="25" t="s">
        <v>539</v>
      </c>
      <c r="E545" s="25" t="s">
        <v>634</v>
      </c>
      <c r="F545" s="25" t="s">
        <v>541</v>
      </c>
      <c r="G545" s="25" t="s">
        <v>650</v>
      </c>
      <c r="H545" s="25"/>
      <c r="I545" s="25"/>
      <c r="J545" s="25" t="s">
        <v>652</v>
      </c>
      <c r="K545" s="25" t="s">
        <v>457</v>
      </c>
      <c r="L545" s="25" t="s">
        <v>458</v>
      </c>
      <c r="M545" s="25">
        <v>9.6</v>
      </c>
      <c r="N545" s="25">
        <v>6</v>
      </c>
      <c r="O545" s="115">
        <v>8317</v>
      </c>
      <c r="P545" s="115">
        <v>8408</v>
      </c>
      <c r="Q545" s="115">
        <f>P545-O545</f>
        <v>91</v>
      </c>
      <c r="R545" s="115"/>
    </row>
    <row r="546" spans="1:18" s="58" customFormat="1">
      <c r="A546" s="119"/>
      <c r="B546" s="78">
        <v>1010</v>
      </c>
      <c r="C546" s="25"/>
      <c r="D546" s="25" t="s">
        <v>539</v>
      </c>
      <c r="E546" s="25" t="s">
        <v>634</v>
      </c>
      <c r="F546" s="25" t="s">
        <v>541</v>
      </c>
      <c r="G546" s="25" t="s">
        <v>650</v>
      </c>
      <c r="H546" s="25"/>
      <c r="I546" s="25"/>
      <c r="J546" s="25" t="s">
        <v>652</v>
      </c>
      <c r="K546" s="25" t="s">
        <v>457</v>
      </c>
      <c r="L546" s="25" t="s">
        <v>458</v>
      </c>
      <c r="M546" s="25">
        <v>9.6</v>
      </c>
      <c r="N546" s="25" t="s">
        <v>738</v>
      </c>
      <c r="O546" s="116"/>
      <c r="P546" s="116"/>
      <c r="Q546" s="116"/>
      <c r="R546" s="116"/>
    </row>
    <row r="547" spans="1:18" s="58" customFormat="1">
      <c r="A547" s="119"/>
      <c r="B547" s="78">
        <v>1400</v>
      </c>
      <c r="C547" s="25"/>
      <c r="D547" s="25" t="s">
        <v>539</v>
      </c>
      <c r="E547" s="25" t="s">
        <v>634</v>
      </c>
      <c r="F547" s="25" t="s">
        <v>541</v>
      </c>
      <c r="G547" s="25" t="s">
        <v>650</v>
      </c>
      <c r="H547" s="25"/>
      <c r="I547" s="25"/>
      <c r="J547" s="25" t="s">
        <v>652</v>
      </c>
      <c r="K547" s="25" t="s">
        <v>457</v>
      </c>
      <c r="L547" s="25" t="s">
        <v>458</v>
      </c>
      <c r="M547" s="25">
        <v>9.6</v>
      </c>
      <c r="N547" s="25">
        <v>1</v>
      </c>
      <c r="O547" s="116"/>
      <c r="P547" s="116"/>
      <c r="Q547" s="116"/>
      <c r="R547" s="116"/>
    </row>
    <row r="548" spans="1:18" s="58" customFormat="1">
      <c r="A548" s="119"/>
      <c r="B548" s="78">
        <v>1450</v>
      </c>
      <c r="C548" s="25"/>
      <c r="D548" s="25" t="s">
        <v>548</v>
      </c>
      <c r="E548" s="25" t="s">
        <v>617</v>
      </c>
      <c r="F548" s="25" t="s">
        <v>539</v>
      </c>
      <c r="G548" s="25" t="s">
        <v>634</v>
      </c>
      <c r="H548" s="25"/>
      <c r="I548" s="25"/>
      <c r="J548" s="25" t="s">
        <v>652</v>
      </c>
      <c r="K548" s="25" t="s">
        <v>457</v>
      </c>
      <c r="L548" s="25" t="s">
        <v>458</v>
      </c>
      <c r="M548" s="25">
        <v>9.6</v>
      </c>
      <c r="N548" s="25">
        <v>7</v>
      </c>
      <c r="O548" s="116"/>
      <c r="P548" s="116"/>
      <c r="Q548" s="116"/>
      <c r="R548" s="116"/>
    </row>
    <row r="549" spans="1:18" s="58" customFormat="1">
      <c r="A549" s="119"/>
      <c r="B549" s="78">
        <v>1400</v>
      </c>
      <c r="C549" s="25"/>
      <c r="D549" s="25" t="s">
        <v>539</v>
      </c>
      <c r="E549" s="25" t="s">
        <v>634</v>
      </c>
      <c r="F549" s="25" t="s">
        <v>541</v>
      </c>
      <c r="G549" s="25" t="s">
        <v>650</v>
      </c>
      <c r="H549" s="25"/>
      <c r="I549" s="25"/>
      <c r="J549" s="25" t="s">
        <v>652</v>
      </c>
      <c r="K549" s="25" t="s">
        <v>457</v>
      </c>
      <c r="L549" s="25" t="s">
        <v>458</v>
      </c>
      <c r="M549" s="25">
        <v>9.6</v>
      </c>
      <c r="N549" s="25">
        <v>4</v>
      </c>
      <c r="O549" s="116"/>
      <c r="P549" s="116"/>
      <c r="Q549" s="116"/>
      <c r="R549" s="116"/>
    </row>
    <row r="550" spans="1:18" s="58" customFormat="1">
      <c r="A550" s="119"/>
      <c r="B550" s="78">
        <v>1540</v>
      </c>
      <c r="C550" s="25"/>
      <c r="D550" s="25" t="s">
        <v>541</v>
      </c>
      <c r="E550" s="25" t="s">
        <v>650</v>
      </c>
      <c r="F550" s="25" t="s">
        <v>539</v>
      </c>
      <c r="G550" s="25" t="s">
        <v>634</v>
      </c>
      <c r="H550" s="25"/>
      <c r="I550" s="25"/>
      <c r="J550" s="25" t="s">
        <v>652</v>
      </c>
      <c r="K550" s="25" t="s">
        <v>457</v>
      </c>
      <c r="L550" s="25" t="s">
        <v>458</v>
      </c>
      <c r="M550" s="25">
        <v>9.6</v>
      </c>
      <c r="N550" s="25">
        <v>6</v>
      </c>
      <c r="O550" s="116"/>
      <c r="P550" s="116"/>
      <c r="Q550" s="116"/>
      <c r="R550" s="116"/>
    </row>
    <row r="551" spans="1:18" s="58" customFormat="1">
      <c r="A551" s="119"/>
      <c r="B551" s="78">
        <v>2001</v>
      </c>
      <c r="C551" s="25" t="s">
        <v>460</v>
      </c>
      <c r="D551" s="25" t="s">
        <v>454</v>
      </c>
      <c r="E551" s="25" t="s">
        <v>618</v>
      </c>
      <c r="F551" s="25" t="s">
        <v>548</v>
      </c>
      <c r="G551" s="25" t="s">
        <v>617</v>
      </c>
      <c r="H551" s="25"/>
      <c r="I551" s="25"/>
      <c r="J551" s="25" t="s">
        <v>652</v>
      </c>
      <c r="K551" s="25" t="s">
        <v>457</v>
      </c>
      <c r="L551" s="25" t="s">
        <v>458</v>
      </c>
      <c r="M551" s="25">
        <v>9.6</v>
      </c>
      <c r="N551" s="25">
        <v>14</v>
      </c>
      <c r="O551" s="116"/>
      <c r="P551" s="116"/>
      <c r="Q551" s="116"/>
      <c r="R551" s="116"/>
    </row>
    <row r="552" spans="1:18" s="58" customFormat="1">
      <c r="A552" s="119"/>
      <c r="B552" s="78">
        <v>2125</v>
      </c>
      <c r="C552" s="25" t="s">
        <v>460</v>
      </c>
      <c r="D552" s="25" t="s">
        <v>454</v>
      </c>
      <c r="E552" s="25" t="s">
        <v>618</v>
      </c>
      <c r="F552" s="25" t="s">
        <v>548</v>
      </c>
      <c r="G552" s="25" t="s">
        <v>617</v>
      </c>
      <c r="H552" s="25"/>
      <c r="I552" s="25"/>
      <c r="J552" s="25" t="s">
        <v>652</v>
      </c>
      <c r="K552" s="25" t="s">
        <v>457</v>
      </c>
      <c r="L552" s="25" t="s">
        <v>458</v>
      </c>
      <c r="M552" s="25">
        <v>9.6</v>
      </c>
      <c r="N552" s="25">
        <v>14</v>
      </c>
      <c r="O552" s="116"/>
      <c r="P552" s="116"/>
      <c r="Q552" s="116"/>
      <c r="R552" s="116"/>
    </row>
    <row r="553" spans="1:18" s="58" customFormat="1">
      <c r="A553" s="119"/>
      <c r="B553" s="78">
        <v>2248</v>
      </c>
      <c r="C553" s="25" t="s">
        <v>460</v>
      </c>
      <c r="D553" s="25" t="s">
        <v>454</v>
      </c>
      <c r="E553" s="25" t="s">
        <v>618</v>
      </c>
      <c r="F553" s="25" t="s">
        <v>548</v>
      </c>
      <c r="G553" s="25" t="s">
        <v>617</v>
      </c>
      <c r="H553" s="25"/>
      <c r="I553" s="25"/>
      <c r="J553" s="25" t="s">
        <v>652</v>
      </c>
      <c r="K553" s="25" t="s">
        <v>457</v>
      </c>
      <c r="L553" s="25" t="s">
        <v>458</v>
      </c>
      <c r="M553" s="25">
        <v>9.6</v>
      </c>
      <c r="N553" s="25">
        <v>14</v>
      </c>
      <c r="O553" s="116"/>
      <c r="P553" s="116"/>
      <c r="Q553" s="116"/>
      <c r="R553" s="116"/>
    </row>
    <row r="554" spans="1:18" s="58" customFormat="1">
      <c r="A554" s="120"/>
      <c r="B554" s="78">
        <v>2358</v>
      </c>
      <c r="C554" s="25" t="s">
        <v>460</v>
      </c>
      <c r="D554" s="25" t="s">
        <v>454</v>
      </c>
      <c r="E554" s="25" t="s">
        <v>618</v>
      </c>
      <c r="F554" s="25" t="s">
        <v>548</v>
      </c>
      <c r="G554" s="25" t="s">
        <v>617</v>
      </c>
      <c r="H554" s="25"/>
      <c r="I554" s="25"/>
      <c r="J554" s="25" t="s">
        <v>652</v>
      </c>
      <c r="K554" s="25" t="s">
        <v>457</v>
      </c>
      <c r="L554" s="25" t="s">
        <v>458</v>
      </c>
      <c r="M554" s="25">
        <v>9.6</v>
      </c>
      <c r="N554" s="25">
        <v>13</v>
      </c>
      <c r="O554" s="117"/>
      <c r="P554" s="117"/>
      <c r="Q554" s="117"/>
      <c r="R554" s="117"/>
    </row>
    <row r="555" spans="1:18" s="58" customFormat="1">
      <c r="A555" s="118">
        <v>43201</v>
      </c>
      <c r="B555" s="78">
        <v>820</v>
      </c>
      <c r="C555" s="25"/>
      <c r="D555" s="25" t="s">
        <v>548</v>
      </c>
      <c r="E555" s="25" t="s">
        <v>617</v>
      </c>
      <c r="F555" s="25" t="s">
        <v>454</v>
      </c>
      <c r="G555" s="25" t="s">
        <v>618</v>
      </c>
      <c r="H555" s="25"/>
      <c r="I555" s="25"/>
      <c r="J555" s="25" t="s">
        <v>652</v>
      </c>
      <c r="K555" s="25" t="s">
        <v>465</v>
      </c>
      <c r="L555" s="25" t="s">
        <v>466</v>
      </c>
      <c r="M555" s="25">
        <v>9.6</v>
      </c>
      <c r="N555" s="25" t="s">
        <v>468</v>
      </c>
      <c r="O555" s="115">
        <v>6023</v>
      </c>
      <c r="P555" s="115">
        <v>6185</v>
      </c>
      <c r="Q555" s="115">
        <f>P555-O555</f>
        <v>162</v>
      </c>
      <c r="R555" s="115"/>
    </row>
    <row r="556" spans="1:18" s="58" customFormat="1">
      <c r="A556" s="119"/>
      <c r="B556" s="78">
        <v>1042</v>
      </c>
      <c r="C556" s="25" t="s">
        <v>460</v>
      </c>
      <c r="D556" s="25" t="s">
        <v>454</v>
      </c>
      <c r="E556" s="25" t="s">
        <v>618</v>
      </c>
      <c r="F556" s="25" t="s">
        <v>548</v>
      </c>
      <c r="G556" s="25" t="s">
        <v>617</v>
      </c>
      <c r="H556" s="25"/>
      <c r="I556" s="25"/>
      <c r="J556" s="25" t="s">
        <v>652</v>
      </c>
      <c r="K556" s="25" t="s">
        <v>465</v>
      </c>
      <c r="L556" s="25" t="s">
        <v>466</v>
      </c>
      <c r="M556" s="25">
        <v>9.6</v>
      </c>
      <c r="N556" s="25">
        <v>13</v>
      </c>
      <c r="O556" s="116"/>
      <c r="P556" s="116"/>
      <c r="Q556" s="116"/>
      <c r="R556" s="116"/>
    </row>
    <row r="557" spans="1:18" s="58" customFormat="1">
      <c r="A557" s="119"/>
      <c r="B557" s="78">
        <v>1203</v>
      </c>
      <c r="C557" s="25" t="s">
        <v>460</v>
      </c>
      <c r="D557" s="25" t="s">
        <v>454</v>
      </c>
      <c r="E557" s="25" t="s">
        <v>618</v>
      </c>
      <c r="F557" s="25" t="s">
        <v>548</v>
      </c>
      <c r="G557" s="25" t="s">
        <v>617</v>
      </c>
      <c r="H557" s="25"/>
      <c r="I557" s="25"/>
      <c r="J557" s="25" t="s">
        <v>652</v>
      </c>
      <c r="K557" s="25" t="s">
        <v>465</v>
      </c>
      <c r="L557" s="25" t="s">
        <v>466</v>
      </c>
      <c r="M557" s="25">
        <v>9.6</v>
      </c>
      <c r="N557" s="25">
        <v>14</v>
      </c>
      <c r="O557" s="116"/>
      <c r="P557" s="116"/>
      <c r="Q557" s="116"/>
      <c r="R557" s="116"/>
    </row>
    <row r="558" spans="1:18" s="58" customFormat="1">
      <c r="A558" s="119"/>
      <c r="B558" s="78">
        <v>1340</v>
      </c>
      <c r="C558" s="25"/>
      <c r="D558" s="25" t="s">
        <v>539</v>
      </c>
      <c r="E558" s="25" t="s">
        <v>715</v>
      </c>
      <c r="F558" s="25" t="s">
        <v>454</v>
      </c>
      <c r="G558" s="25" t="s">
        <v>618</v>
      </c>
      <c r="H558" s="25"/>
      <c r="I558" s="25"/>
      <c r="J558" s="25" t="s">
        <v>652</v>
      </c>
      <c r="K558" s="25" t="s">
        <v>465</v>
      </c>
      <c r="L558" s="25" t="s">
        <v>466</v>
      </c>
      <c r="M558" s="25">
        <v>9.6</v>
      </c>
      <c r="N558" s="25" t="s">
        <v>468</v>
      </c>
      <c r="O558" s="116"/>
      <c r="P558" s="116"/>
      <c r="Q558" s="116"/>
      <c r="R558" s="116"/>
    </row>
    <row r="559" spans="1:18" s="58" customFormat="1">
      <c r="A559" s="119"/>
      <c r="B559" s="78">
        <v>1435</v>
      </c>
      <c r="C559" s="25" t="s">
        <v>460</v>
      </c>
      <c r="D559" s="25" t="s">
        <v>454</v>
      </c>
      <c r="E559" s="25" t="s">
        <v>618</v>
      </c>
      <c r="F559" s="25" t="s">
        <v>548</v>
      </c>
      <c r="G559" s="25" t="s">
        <v>617</v>
      </c>
      <c r="H559" s="25"/>
      <c r="I559" s="25"/>
      <c r="J559" s="25" t="s">
        <v>652</v>
      </c>
      <c r="K559" s="25" t="s">
        <v>465</v>
      </c>
      <c r="L559" s="25" t="s">
        <v>466</v>
      </c>
      <c r="M559" s="25">
        <v>9.6</v>
      </c>
      <c r="N559" s="25">
        <v>14</v>
      </c>
      <c r="O559" s="116"/>
      <c r="P559" s="116"/>
      <c r="Q559" s="116"/>
      <c r="R559" s="116"/>
    </row>
    <row r="560" spans="1:18" s="58" customFormat="1">
      <c r="A560" s="119"/>
      <c r="B560" s="78">
        <v>1539</v>
      </c>
      <c r="C560" s="25" t="s">
        <v>460</v>
      </c>
      <c r="D560" s="25" t="s">
        <v>454</v>
      </c>
      <c r="E560" s="25" t="s">
        <v>618</v>
      </c>
      <c r="F560" s="25" t="s">
        <v>548</v>
      </c>
      <c r="G560" s="25" t="s">
        <v>617</v>
      </c>
      <c r="H560" s="25"/>
      <c r="I560" s="25"/>
      <c r="J560" s="25" t="s">
        <v>652</v>
      </c>
      <c r="K560" s="25" t="s">
        <v>465</v>
      </c>
      <c r="L560" s="25" t="s">
        <v>466</v>
      </c>
      <c r="M560" s="25">
        <v>9.6</v>
      </c>
      <c r="N560" s="25">
        <v>14</v>
      </c>
      <c r="O560" s="116"/>
      <c r="P560" s="116"/>
      <c r="Q560" s="116"/>
      <c r="R560" s="116"/>
    </row>
    <row r="561" spans="1:18" s="58" customFormat="1">
      <c r="A561" s="119"/>
      <c r="B561" s="124">
        <v>1658</v>
      </c>
      <c r="C561" s="25" t="s">
        <v>460</v>
      </c>
      <c r="D561" s="115" t="s">
        <v>454</v>
      </c>
      <c r="E561" s="115" t="s">
        <v>618</v>
      </c>
      <c r="F561" s="25" t="s">
        <v>548</v>
      </c>
      <c r="G561" s="25" t="s">
        <v>617</v>
      </c>
      <c r="H561" s="25"/>
      <c r="I561" s="25"/>
      <c r="J561" s="115" t="s">
        <v>652</v>
      </c>
      <c r="K561" s="115" t="s">
        <v>465</v>
      </c>
      <c r="L561" s="115" t="s">
        <v>466</v>
      </c>
      <c r="M561" s="115">
        <v>9.6</v>
      </c>
      <c r="N561" s="115">
        <v>14</v>
      </c>
      <c r="O561" s="116"/>
      <c r="P561" s="116"/>
      <c r="Q561" s="116"/>
      <c r="R561" s="116"/>
    </row>
    <row r="562" spans="1:18" s="58" customFormat="1">
      <c r="A562" s="119"/>
      <c r="B562" s="126"/>
      <c r="C562" s="25"/>
      <c r="D562" s="117"/>
      <c r="E562" s="117"/>
      <c r="F562" s="25" t="s">
        <v>539</v>
      </c>
      <c r="G562" s="25" t="s">
        <v>634</v>
      </c>
      <c r="H562" s="25"/>
      <c r="I562" s="25"/>
      <c r="J562" s="117"/>
      <c r="K562" s="117" t="s">
        <v>465</v>
      </c>
      <c r="L562" s="117" t="s">
        <v>466</v>
      </c>
      <c r="M562" s="117">
        <v>9.6</v>
      </c>
      <c r="N562" s="117"/>
      <c r="O562" s="116"/>
      <c r="P562" s="116"/>
      <c r="Q562" s="116"/>
      <c r="R562" s="116"/>
    </row>
    <row r="563" spans="1:18" s="58" customFormat="1">
      <c r="A563" s="119"/>
      <c r="B563" s="78">
        <v>2010</v>
      </c>
      <c r="C563" s="25" t="s">
        <v>461</v>
      </c>
      <c r="D563" s="115" t="s">
        <v>454</v>
      </c>
      <c r="E563" s="25" t="s">
        <v>620</v>
      </c>
      <c r="F563" s="115" t="s">
        <v>548</v>
      </c>
      <c r="G563" s="115" t="s">
        <v>617</v>
      </c>
      <c r="H563" s="25"/>
      <c r="I563" s="25"/>
      <c r="J563" s="115" t="s">
        <v>652</v>
      </c>
      <c r="K563" s="115" t="s">
        <v>465</v>
      </c>
      <c r="L563" s="115" t="s">
        <v>466</v>
      </c>
      <c r="M563" s="115">
        <v>9.6</v>
      </c>
      <c r="N563" s="25">
        <v>1</v>
      </c>
      <c r="O563" s="116"/>
      <c r="P563" s="116"/>
      <c r="Q563" s="116"/>
      <c r="R563" s="116"/>
    </row>
    <row r="564" spans="1:18" s="58" customFormat="1">
      <c r="A564" s="119"/>
      <c r="B564" s="78">
        <v>2039</v>
      </c>
      <c r="C564" s="25" t="s">
        <v>460</v>
      </c>
      <c r="D564" s="117"/>
      <c r="E564" s="25" t="s">
        <v>618</v>
      </c>
      <c r="F564" s="117"/>
      <c r="G564" s="117"/>
      <c r="H564" s="25"/>
      <c r="I564" s="25"/>
      <c r="J564" s="117"/>
      <c r="K564" s="117" t="s">
        <v>465</v>
      </c>
      <c r="L564" s="117" t="s">
        <v>466</v>
      </c>
      <c r="M564" s="117">
        <v>9.6</v>
      </c>
      <c r="N564" s="25">
        <v>13</v>
      </c>
      <c r="O564" s="116"/>
      <c r="P564" s="116"/>
      <c r="Q564" s="116"/>
      <c r="R564" s="116"/>
    </row>
    <row r="565" spans="1:18" s="58" customFormat="1">
      <c r="A565" s="119"/>
      <c r="B565" s="78">
        <v>2205</v>
      </c>
      <c r="C565" s="25" t="s">
        <v>460</v>
      </c>
      <c r="D565" s="25" t="s">
        <v>454</v>
      </c>
      <c r="E565" s="25" t="s">
        <v>618</v>
      </c>
      <c r="F565" s="25" t="s">
        <v>548</v>
      </c>
      <c r="G565" s="25" t="s">
        <v>617</v>
      </c>
      <c r="H565" s="25"/>
      <c r="I565" s="25"/>
      <c r="J565" s="25" t="s">
        <v>652</v>
      </c>
      <c r="K565" s="25" t="s">
        <v>465</v>
      </c>
      <c r="L565" s="25" t="s">
        <v>466</v>
      </c>
      <c r="M565" s="25">
        <v>9.6</v>
      </c>
      <c r="N565" s="25">
        <v>14</v>
      </c>
      <c r="O565" s="116"/>
      <c r="P565" s="116"/>
      <c r="Q565" s="116"/>
      <c r="R565" s="116"/>
    </row>
    <row r="566" spans="1:18" s="58" customFormat="1">
      <c r="A566" s="120"/>
      <c r="B566" s="78">
        <v>2325</v>
      </c>
      <c r="C566" s="25" t="s">
        <v>460</v>
      </c>
      <c r="D566" s="25" t="s">
        <v>454</v>
      </c>
      <c r="E566" s="25" t="s">
        <v>618</v>
      </c>
      <c r="F566" s="25" t="s">
        <v>548</v>
      </c>
      <c r="G566" s="25" t="s">
        <v>617</v>
      </c>
      <c r="H566" s="25"/>
      <c r="I566" s="25"/>
      <c r="J566" s="25" t="s">
        <v>652</v>
      </c>
      <c r="K566" s="25" t="s">
        <v>465</v>
      </c>
      <c r="L566" s="25" t="s">
        <v>466</v>
      </c>
      <c r="M566" s="25">
        <v>9.6</v>
      </c>
      <c r="N566" s="25">
        <v>14</v>
      </c>
      <c r="O566" s="117"/>
      <c r="P566" s="117"/>
      <c r="Q566" s="117"/>
      <c r="R566" s="117"/>
    </row>
    <row r="567" spans="1:18" s="58" customFormat="1">
      <c r="A567" s="118">
        <v>43201</v>
      </c>
      <c r="B567" s="78">
        <v>845</v>
      </c>
      <c r="C567" s="25"/>
      <c r="D567" s="25" t="s">
        <v>548</v>
      </c>
      <c r="E567" s="25" t="s">
        <v>617</v>
      </c>
      <c r="F567" s="25" t="s">
        <v>539</v>
      </c>
      <c r="G567" s="25" t="s">
        <v>630</v>
      </c>
      <c r="H567" s="25"/>
      <c r="I567" s="25"/>
      <c r="J567" s="25" t="s">
        <v>652</v>
      </c>
      <c r="K567" s="25" t="s">
        <v>473</v>
      </c>
      <c r="L567" s="25" t="s">
        <v>544</v>
      </c>
      <c r="M567" s="25">
        <v>9.6</v>
      </c>
      <c r="N567" s="25">
        <v>14</v>
      </c>
      <c r="O567" s="115">
        <v>7327</v>
      </c>
      <c r="P567" s="115">
        <v>7349</v>
      </c>
      <c r="Q567" s="115">
        <f>P567-O567</f>
        <v>22</v>
      </c>
      <c r="R567" s="115"/>
    </row>
    <row r="568" spans="1:18" s="58" customFormat="1">
      <c r="A568" s="119"/>
      <c r="B568" s="78">
        <v>1110</v>
      </c>
      <c r="C568" s="25" t="s">
        <v>467</v>
      </c>
      <c r="D568" s="25" t="s">
        <v>539</v>
      </c>
      <c r="E568" s="25" t="s">
        <v>630</v>
      </c>
      <c r="F568" s="25" t="s">
        <v>548</v>
      </c>
      <c r="G568" s="25" t="s">
        <v>617</v>
      </c>
      <c r="H568" s="25"/>
      <c r="I568" s="25"/>
      <c r="J568" s="25" t="s">
        <v>652</v>
      </c>
      <c r="K568" s="25" t="s">
        <v>473</v>
      </c>
      <c r="L568" s="25" t="s">
        <v>544</v>
      </c>
      <c r="M568" s="25">
        <v>9.6</v>
      </c>
      <c r="N568" s="25">
        <v>14</v>
      </c>
      <c r="O568" s="116"/>
      <c r="P568" s="116"/>
      <c r="Q568" s="116"/>
      <c r="R568" s="116"/>
    </row>
    <row r="569" spans="1:18" s="58" customFormat="1">
      <c r="A569" s="119"/>
      <c r="B569" s="78">
        <v>1502</v>
      </c>
      <c r="C569" s="25" t="s">
        <v>467</v>
      </c>
      <c r="D569" s="25" t="s">
        <v>539</v>
      </c>
      <c r="E569" s="25" t="s">
        <v>630</v>
      </c>
      <c r="F569" s="25" t="s">
        <v>548</v>
      </c>
      <c r="G569" s="25" t="s">
        <v>617</v>
      </c>
      <c r="H569" s="25"/>
      <c r="I569" s="25"/>
      <c r="J569" s="25" t="s">
        <v>652</v>
      </c>
      <c r="K569" s="25" t="s">
        <v>473</v>
      </c>
      <c r="L569" s="25" t="s">
        <v>544</v>
      </c>
      <c r="M569" s="25">
        <v>9.6</v>
      </c>
      <c r="N569" s="25">
        <v>13</v>
      </c>
      <c r="O569" s="116"/>
      <c r="P569" s="116"/>
      <c r="Q569" s="116"/>
      <c r="R569" s="116"/>
    </row>
    <row r="570" spans="1:18" s="58" customFormat="1">
      <c r="A570" s="119"/>
      <c r="B570" s="78">
        <v>1606</v>
      </c>
      <c r="C570" s="25" t="s">
        <v>467</v>
      </c>
      <c r="D570" s="25" t="s">
        <v>539</v>
      </c>
      <c r="E570" s="25" t="s">
        <v>630</v>
      </c>
      <c r="F570" s="25" t="s">
        <v>548</v>
      </c>
      <c r="G570" s="25" t="s">
        <v>617</v>
      </c>
      <c r="H570" s="25"/>
      <c r="I570" s="25"/>
      <c r="J570" s="25" t="s">
        <v>652</v>
      </c>
      <c r="K570" s="25" t="s">
        <v>473</v>
      </c>
      <c r="L570" s="25" t="s">
        <v>544</v>
      </c>
      <c r="M570" s="25">
        <v>9.6</v>
      </c>
      <c r="N570" s="25">
        <v>14</v>
      </c>
      <c r="O570" s="116"/>
      <c r="P570" s="116"/>
      <c r="Q570" s="116"/>
      <c r="R570" s="116"/>
    </row>
    <row r="571" spans="1:18" s="58" customFormat="1">
      <c r="A571" s="119"/>
      <c r="B571" s="78">
        <v>1722</v>
      </c>
      <c r="C571" s="25" t="s">
        <v>467</v>
      </c>
      <c r="D571" s="25" t="s">
        <v>539</v>
      </c>
      <c r="E571" s="25" t="s">
        <v>630</v>
      </c>
      <c r="F571" s="25" t="s">
        <v>548</v>
      </c>
      <c r="G571" s="25" t="s">
        <v>617</v>
      </c>
      <c r="H571" s="25"/>
      <c r="I571" s="25"/>
      <c r="J571" s="25" t="s">
        <v>652</v>
      </c>
      <c r="K571" s="25" t="s">
        <v>473</v>
      </c>
      <c r="L571" s="25" t="s">
        <v>544</v>
      </c>
      <c r="M571" s="25">
        <v>9.6</v>
      </c>
      <c r="N571" s="25">
        <v>12</v>
      </c>
      <c r="O571" s="116"/>
      <c r="P571" s="116"/>
      <c r="Q571" s="116"/>
      <c r="R571" s="116"/>
    </row>
    <row r="572" spans="1:18" s="58" customFormat="1">
      <c r="A572" s="119"/>
      <c r="B572" s="78">
        <v>1922</v>
      </c>
      <c r="C572" s="25" t="s">
        <v>467</v>
      </c>
      <c r="D572" s="25" t="s">
        <v>539</v>
      </c>
      <c r="E572" s="25" t="s">
        <v>630</v>
      </c>
      <c r="F572" s="25" t="s">
        <v>548</v>
      </c>
      <c r="G572" s="25" t="s">
        <v>617</v>
      </c>
      <c r="H572" s="25"/>
      <c r="I572" s="25"/>
      <c r="J572" s="25" t="s">
        <v>652</v>
      </c>
      <c r="K572" s="25" t="s">
        <v>473</v>
      </c>
      <c r="L572" s="25" t="s">
        <v>544</v>
      </c>
      <c r="M572" s="25">
        <v>9.6</v>
      </c>
      <c r="N572" s="25">
        <v>14</v>
      </c>
      <c r="O572" s="116"/>
      <c r="P572" s="116"/>
      <c r="Q572" s="116"/>
      <c r="R572" s="116"/>
    </row>
    <row r="573" spans="1:18" s="58" customFormat="1">
      <c r="A573" s="119"/>
      <c r="B573" s="78">
        <v>2110</v>
      </c>
      <c r="C573" s="25" t="s">
        <v>467</v>
      </c>
      <c r="D573" s="25" t="s">
        <v>539</v>
      </c>
      <c r="E573" s="25" t="s">
        <v>630</v>
      </c>
      <c r="F573" s="25" t="s">
        <v>548</v>
      </c>
      <c r="G573" s="25" t="s">
        <v>617</v>
      </c>
      <c r="H573" s="25"/>
      <c r="I573" s="25"/>
      <c r="J573" s="25" t="s">
        <v>652</v>
      </c>
      <c r="K573" s="25" t="s">
        <v>473</v>
      </c>
      <c r="L573" s="25" t="s">
        <v>544</v>
      </c>
      <c r="M573" s="25">
        <v>9.6</v>
      </c>
      <c r="N573" s="25">
        <v>13</v>
      </c>
      <c r="O573" s="116"/>
      <c r="P573" s="116"/>
      <c r="Q573" s="116"/>
      <c r="R573" s="116"/>
    </row>
    <row r="574" spans="1:18" s="58" customFormat="1">
      <c r="A574" s="119"/>
      <c r="B574" s="78">
        <v>2245</v>
      </c>
      <c r="C574" s="25"/>
      <c r="D574" s="115" t="s">
        <v>539</v>
      </c>
      <c r="E574" s="25" t="s">
        <v>630</v>
      </c>
      <c r="F574" s="115" t="s">
        <v>548</v>
      </c>
      <c r="G574" s="115" t="s">
        <v>617</v>
      </c>
      <c r="H574" s="25"/>
      <c r="I574" s="25"/>
      <c r="J574" s="115" t="s">
        <v>652</v>
      </c>
      <c r="K574" s="115" t="s">
        <v>473</v>
      </c>
      <c r="L574" s="115" t="s">
        <v>544</v>
      </c>
      <c r="M574" s="115">
        <v>9.6</v>
      </c>
      <c r="N574" s="25">
        <v>6</v>
      </c>
      <c r="O574" s="116"/>
      <c r="P574" s="116"/>
      <c r="Q574" s="116"/>
      <c r="R574" s="116"/>
    </row>
    <row r="575" spans="1:18" s="58" customFormat="1">
      <c r="A575" s="120"/>
      <c r="B575" s="78">
        <v>2300</v>
      </c>
      <c r="C575" s="25"/>
      <c r="D575" s="117"/>
      <c r="E575" s="25" t="s">
        <v>641</v>
      </c>
      <c r="F575" s="117"/>
      <c r="G575" s="117"/>
      <c r="H575" s="25"/>
      <c r="I575" s="25"/>
      <c r="J575" s="117"/>
      <c r="K575" s="117" t="s">
        <v>473</v>
      </c>
      <c r="L575" s="117" t="s">
        <v>544</v>
      </c>
      <c r="M575" s="117">
        <v>9.6</v>
      </c>
      <c r="N575" s="25">
        <v>3</v>
      </c>
      <c r="O575" s="117"/>
      <c r="P575" s="117"/>
      <c r="Q575" s="117"/>
      <c r="R575" s="117"/>
    </row>
    <row r="576" spans="1:18" s="58" customFormat="1">
      <c r="A576" s="118">
        <v>43201</v>
      </c>
      <c r="B576" s="124">
        <v>825</v>
      </c>
      <c r="C576" s="115"/>
      <c r="D576" s="115" t="s">
        <v>539</v>
      </c>
      <c r="E576" s="115" t="s">
        <v>634</v>
      </c>
      <c r="F576" s="115" t="s">
        <v>548</v>
      </c>
      <c r="G576" s="25" t="s">
        <v>657</v>
      </c>
      <c r="H576" s="25"/>
      <c r="I576" s="25"/>
      <c r="J576" s="115" t="s">
        <v>652</v>
      </c>
      <c r="K576" s="115" t="s">
        <v>483</v>
      </c>
      <c r="L576" s="115" t="s">
        <v>484</v>
      </c>
      <c r="M576" s="115">
        <v>9.6</v>
      </c>
      <c r="N576" s="115">
        <v>14</v>
      </c>
      <c r="O576" s="115">
        <v>6004</v>
      </c>
      <c r="P576" s="115">
        <v>6063</v>
      </c>
      <c r="Q576" s="115">
        <f>P576-O576</f>
        <v>59</v>
      </c>
      <c r="R576" s="115"/>
    </row>
    <row r="577" spans="1:18" s="58" customFormat="1">
      <c r="A577" s="119"/>
      <c r="B577" s="125"/>
      <c r="C577" s="116"/>
      <c r="D577" s="116"/>
      <c r="E577" s="116"/>
      <c r="F577" s="116"/>
      <c r="G577" s="25" t="s">
        <v>627</v>
      </c>
      <c r="H577" s="25"/>
      <c r="I577" s="25"/>
      <c r="J577" s="116"/>
      <c r="K577" s="116" t="s">
        <v>483</v>
      </c>
      <c r="L577" s="116" t="s">
        <v>484</v>
      </c>
      <c r="M577" s="116">
        <v>9.6</v>
      </c>
      <c r="N577" s="116"/>
      <c r="O577" s="116"/>
      <c r="P577" s="116"/>
      <c r="Q577" s="116"/>
      <c r="R577" s="116"/>
    </row>
    <row r="578" spans="1:18" s="58" customFormat="1">
      <c r="A578" s="119"/>
      <c r="B578" s="125"/>
      <c r="C578" s="116"/>
      <c r="D578" s="116"/>
      <c r="E578" s="116"/>
      <c r="F578" s="116"/>
      <c r="G578" s="25" t="s">
        <v>629</v>
      </c>
      <c r="H578" s="25"/>
      <c r="I578" s="25"/>
      <c r="J578" s="116"/>
      <c r="K578" s="116" t="s">
        <v>483</v>
      </c>
      <c r="L578" s="116" t="s">
        <v>484</v>
      </c>
      <c r="M578" s="116">
        <v>9.6</v>
      </c>
      <c r="N578" s="116"/>
      <c r="O578" s="116"/>
      <c r="P578" s="116"/>
      <c r="Q578" s="116"/>
      <c r="R578" s="116"/>
    </row>
    <row r="579" spans="1:18" s="58" customFormat="1">
      <c r="A579" s="119"/>
      <c r="B579" s="126"/>
      <c r="C579" s="117"/>
      <c r="D579" s="117"/>
      <c r="E579" s="117"/>
      <c r="F579" s="117"/>
      <c r="G579" s="25" t="s">
        <v>745</v>
      </c>
      <c r="H579" s="25"/>
      <c r="I579" s="25"/>
      <c r="J579" s="117"/>
      <c r="K579" s="117" t="s">
        <v>483</v>
      </c>
      <c r="L579" s="117" t="s">
        <v>484</v>
      </c>
      <c r="M579" s="117">
        <v>9.6</v>
      </c>
      <c r="N579" s="117"/>
      <c r="O579" s="116"/>
      <c r="P579" s="116"/>
      <c r="Q579" s="116"/>
      <c r="R579" s="116"/>
    </row>
    <row r="580" spans="1:18" s="58" customFormat="1">
      <c r="A580" s="119"/>
      <c r="B580" s="78">
        <v>1150</v>
      </c>
      <c r="C580" s="25" t="s">
        <v>467</v>
      </c>
      <c r="D580" s="25" t="s">
        <v>539</v>
      </c>
      <c r="E580" s="25" t="s">
        <v>630</v>
      </c>
      <c r="F580" s="25" t="s">
        <v>548</v>
      </c>
      <c r="G580" s="25" t="s">
        <v>617</v>
      </c>
      <c r="H580" s="25"/>
      <c r="I580" s="25"/>
      <c r="J580" s="25" t="s">
        <v>652</v>
      </c>
      <c r="K580" s="25" t="s">
        <v>483</v>
      </c>
      <c r="L580" s="25" t="s">
        <v>484</v>
      </c>
      <c r="M580" s="25">
        <v>9.6</v>
      </c>
      <c r="N580" s="25">
        <v>12</v>
      </c>
      <c r="O580" s="116"/>
      <c r="P580" s="116"/>
      <c r="Q580" s="116"/>
      <c r="R580" s="116"/>
    </row>
    <row r="581" spans="1:18" s="58" customFormat="1">
      <c r="A581" s="119"/>
      <c r="B581" s="78">
        <v>1510</v>
      </c>
      <c r="C581" s="25" t="s">
        <v>460</v>
      </c>
      <c r="D581" s="25" t="s">
        <v>454</v>
      </c>
      <c r="E581" s="25" t="s">
        <v>618</v>
      </c>
      <c r="F581" s="25" t="s">
        <v>548</v>
      </c>
      <c r="G581" s="25" t="s">
        <v>617</v>
      </c>
      <c r="H581" s="25"/>
      <c r="I581" s="25"/>
      <c r="J581" s="25" t="s">
        <v>652</v>
      </c>
      <c r="K581" s="25" t="s">
        <v>483</v>
      </c>
      <c r="L581" s="25" t="s">
        <v>484</v>
      </c>
      <c r="M581" s="25">
        <v>9.6</v>
      </c>
      <c r="N581" s="25">
        <v>14</v>
      </c>
      <c r="O581" s="116"/>
      <c r="P581" s="116"/>
      <c r="Q581" s="116"/>
      <c r="R581" s="116"/>
    </row>
    <row r="582" spans="1:18" s="58" customFormat="1">
      <c r="A582" s="119"/>
      <c r="B582" s="78">
        <v>1632</v>
      </c>
      <c r="C582" s="25" t="s">
        <v>467</v>
      </c>
      <c r="D582" s="25" t="s">
        <v>539</v>
      </c>
      <c r="E582" s="25" t="s">
        <v>630</v>
      </c>
      <c r="F582" s="25" t="s">
        <v>548</v>
      </c>
      <c r="G582" s="25" t="s">
        <v>617</v>
      </c>
      <c r="H582" s="25"/>
      <c r="I582" s="25"/>
      <c r="J582" s="25" t="s">
        <v>652</v>
      </c>
      <c r="K582" s="25" t="s">
        <v>483</v>
      </c>
      <c r="L582" s="25" t="s">
        <v>484</v>
      </c>
      <c r="M582" s="25">
        <v>9.6</v>
      </c>
      <c r="N582" s="25">
        <v>14</v>
      </c>
      <c r="O582" s="116"/>
      <c r="P582" s="116"/>
      <c r="Q582" s="116"/>
      <c r="R582" s="116"/>
    </row>
    <row r="583" spans="1:18" s="58" customFormat="1">
      <c r="A583" s="119"/>
      <c r="B583" s="78">
        <v>1728</v>
      </c>
      <c r="C583" s="25" t="s">
        <v>460</v>
      </c>
      <c r="D583" s="25" t="s">
        <v>454</v>
      </c>
      <c r="E583" s="25" t="s">
        <v>618</v>
      </c>
      <c r="F583" s="25" t="s">
        <v>548</v>
      </c>
      <c r="G583" s="25" t="s">
        <v>617</v>
      </c>
      <c r="H583" s="25"/>
      <c r="I583" s="25"/>
      <c r="J583" s="25" t="s">
        <v>652</v>
      </c>
      <c r="K583" s="25" t="s">
        <v>483</v>
      </c>
      <c r="L583" s="25" t="s">
        <v>484</v>
      </c>
      <c r="M583" s="25">
        <v>9.6</v>
      </c>
      <c r="N583" s="25">
        <v>14</v>
      </c>
      <c r="O583" s="116"/>
      <c r="P583" s="116"/>
      <c r="Q583" s="116"/>
      <c r="R583" s="116"/>
    </row>
    <row r="584" spans="1:18" s="58" customFormat="1">
      <c r="A584" s="119"/>
      <c r="B584" s="78">
        <v>2028</v>
      </c>
      <c r="C584" s="25" t="s">
        <v>467</v>
      </c>
      <c r="D584" s="25" t="s">
        <v>539</v>
      </c>
      <c r="E584" s="25" t="s">
        <v>630</v>
      </c>
      <c r="F584" s="25" t="s">
        <v>548</v>
      </c>
      <c r="G584" s="25" t="s">
        <v>617</v>
      </c>
      <c r="H584" s="25"/>
      <c r="I584" s="25"/>
      <c r="J584" s="25" t="s">
        <v>652</v>
      </c>
      <c r="K584" s="25" t="s">
        <v>483</v>
      </c>
      <c r="L584" s="25" t="s">
        <v>484</v>
      </c>
      <c r="M584" s="25">
        <v>9.6</v>
      </c>
      <c r="N584" s="25">
        <v>13</v>
      </c>
      <c r="O584" s="116"/>
      <c r="P584" s="116"/>
      <c r="Q584" s="116"/>
      <c r="R584" s="116"/>
    </row>
    <row r="585" spans="1:18" s="58" customFormat="1">
      <c r="A585" s="119"/>
      <c r="B585" s="78">
        <v>2206</v>
      </c>
      <c r="C585" s="25" t="s">
        <v>467</v>
      </c>
      <c r="D585" s="25" t="s">
        <v>539</v>
      </c>
      <c r="E585" s="25" t="s">
        <v>630</v>
      </c>
      <c r="F585" s="25" t="s">
        <v>548</v>
      </c>
      <c r="G585" s="25" t="s">
        <v>617</v>
      </c>
      <c r="H585" s="25"/>
      <c r="I585" s="25"/>
      <c r="J585" s="25" t="s">
        <v>652</v>
      </c>
      <c r="K585" s="25" t="s">
        <v>483</v>
      </c>
      <c r="L585" s="25" t="s">
        <v>484</v>
      </c>
      <c r="M585" s="25">
        <v>9.6</v>
      </c>
      <c r="N585" s="25">
        <v>14</v>
      </c>
      <c r="O585" s="116"/>
      <c r="P585" s="116"/>
      <c r="Q585" s="116"/>
      <c r="R585" s="116"/>
    </row>
    <row r="586" spans="1:18" s="58" customFormat="1">
      <c r="A586" s="120"/>
      <c r="B586" s="78">
        <v>2357</v>
      </c>
      <c r="C586" s="25" t="s">
        <v>467</v>
      </c>
      <c r="D586" s="25" t="s">
        <v>539</v>
      </c>
      <c r="E586" s="25" t="s">
        <v>630</v>
      </c>
      <c r="F586" s="25" t="s">
        <v>548</v>
      </c>
      <c r="G586" s="25" t="s">
        <v>617</v>
      </c>
      <c r="H586" s="25"/>
      <c r="I586" s="25"/>
      <c r="J586" s="25" t="s">
        <v>652</v>
      </c>
      <c r="K586" s="25" t="s">
        <v>483</v>
      </c>
      <c r="L586" s="25" t="s">
        <v>484</v>
      </c>
      <c r="M586" s="25">
        <v>9.6</v>
      </c>
      <c r="N586" s="25">
        <v>13</v>
      </c>
      <c r="O586" s="117"/>
      <c r="P586" s="117"/>
      <c r="Q586" s="117"/>
      <c r="R586" s="117"/>
    </row>
    <row r="587" spans="1:18" s="58" customFormat="1">
      <c r="A587" s="118">
        <v>43202</v>
      </c>
      <c r="B587" s="124">
        <v>830</v>
      </c>
      <c r="C587" s="115"/>
      <c r="D587" s="115" t="s">
        <v>539</v>
      </c>
      <c r="E587" s="115" t="s">
        <v>634</v>
      </c>
      <c r="F587" s="115" t="s">
        <v>548</v>
      </c>
      <c r="G587" s="25" t="s">
        <v>627</v>
      </c>
      <c r="H587" s="25"/>
      <c r="I587" s="25"/>
      <c r="J587" s="25" t="s">
        <v>652</v>
      </c>
      <c r="K587" s="25" t="s">
        <v>39</v>
      </c>
      <c r="L587" s="25" t="s">
        <v>622</v>
      </c>
      <c r="M587" s="25">
        <v>9.6</v>
      </c>
      <c r="N587" s="25">
        <v>2</v>
      </c>
      <c r="O587" s="115">
        <v>8372</v>
      </c>
      <c r="P587" s="115">
        <v>8415</v>
      </c>
      <c r="Q587" s="115">
        <f>P587-O587</f>
        <v>43</v>
      </c>
      <c r="R587" s="115"/>
    </row>
    <row r="588" spans="1:18" s="58" customFormat="1">
      <c r="A588" s="119"/>
      <c r="B588" s="125"/>
      <c r="C588" s="116"/>
      <c r="D588" s="116"/>
      <c r="E588" s="116"/>
      <c r="F588" s="116"/>
      <c r="G588" s="25" t="s">
        <v>697</v>
      </c>
      <c r="H588" s="25"/>
      <c r="I588" s="25"/>
      <c r="J588" s="25" t="s">
        <v>652</v>
      </c>
      <c r="K588" s="25" t="s">
        <v>39</v>
      </c>
      <c r="L588" s="25" t="s">
        <v>622</v>
      </c>
      <c r="M588" s="25">
        <v>9.6</v>
      </c>
      <c r="N588" s="25">
        <v>1</v>
      </c>
      <c r="O588" s="116"/>
      <c r="P588" s="116"/>
      <c r="Q588" s="116"/>
      <c r="R588" s="116"/>
    </row>
    <row r="589" spans="1:18" s="58" customFormat="1">
      <c r="A589" s="119"/>
      <c r="B589" s="126"/>
      <c r="C589" s="117"/>
      <c r="D589" s="117"/>
      <c r="E589" s="117"/>
      <c r="F589" s="117"/>
      <c r="G589" s="25" t="s">
        <v>629</v>
      </c>
      <c r="H589" s="25"/>
      <c r="I589" s="25"/>
      <c r="J589" s="25" t="s">
        <v>652</v>
      </c>
      <c r="K589" s="25" t="s">
        <v>39</v>
      </c>
      <c r="L589" s="25" t="s">
        <v>622</v>
      </c>
      <c r="M589" s="25">
        <v>9.6</v>
      </c>
      <c r="N589" s="25">
        <v>6</v>
      </c>
      <c r="O589" s="116"/>
      <c r="P589" s="116"/>
      <c r="Q589" s="116"/>
      <c r="R589" s="116"/>
    </row>
    <row r="590" spans="1:18" s="58" customFormat="1">
      <c r="A590" s="119"/>
      <c r="B590" s="80">
        <v>1156</v>
      </c>
      <c r="C590" s="25" t="s">
        <v>467</v>
      </c>
      <c r="D590" s="25" t="s">
        <v>539</v>
      </c>
      <c r="E590" s="25" t="s">
        <v>630</v>
      </c>
      <c r="F590" s="25" t="s">
        <v>548</v>
      </c>
      <c r="G590" s="25" t="s">
        <v>617</v>
      </c>
      <c r="H590" s="25"/>
      <c r="I590" s="25"/>
      <c r="J590" s="25" t="s">
        <v>652</v>
      </c>
      <c r="K590" s="25" t="s">
        <v>39</v>
      </c>
      <c r="L590" s="25" t="s">
        <v>622</v>
      </c>
      <c r="M590" s="25">
        <v>9.6</v>
      </c>
      <c r="N590" s="25">
        <v>13</v>
      </c>
      <c r="O590" s="116"/>
      <c r="P590" s="116"/>
      <c r="Q590" s="116"/>
      <c r="R590" s="116"/>
    </row>
    <row r="591" spans="1:18" s="58" customFormat="1">
      <c r="A591" s="119"/>
      <c r="B591" s="80">
        <v>1502</v>
      </c>
      <c r="C591" s="25" t="s">
        <v>467</v>
      </c>
      <c r="D591" s="25" t="s">
        <v>539</v>
      </c>
      <c r="E591" s="25" t="s">
        <v>630</v>
      </c>
      <c r="F591" s="25" t="s">
        <v>548</v>
      </c>
      <c r="G591" s="25" t="s">
        <v>617</v>
      </c>
      <c r="H591" s="25"/>
      <c r="I591" s="25"/>
      <c r="J591" s="25" t="s">
        <v>652</v>
      </c>
      <c r="K591" s="25" t="s">
        <v>39</v>
      </c>
      <c r="L591" s="25" t="s">
        <v>622</v>
      </c>
      <c r="M591" s="25">
        <v>9.6</v>
      </c>
      <c r="N591" s="25">
        <v>14</v>
      </c>
      <c r="O591" s="116"/>
      <c r="P591" s="116"/>
      <c r="Q591" s="116"/>
      <c r="R591" s="116"/>
    </row>
    <row r="592" spans="1:18" s="58" customFormat="1">
      <c r="A592" s="119"/>
      <c r="B592" s="80">
        <v>1615</v>
      </c>
      <c r="C592" s="25" t="s">
        <v>467</v>
      </c>
      <c r="D592" s="25" t="s">
        <v>539</v>
      </c>
      <c r="E592" s="25" t="s">
        <v>630</v>
      </c>
      <c r="F592" s="25" t="s">
        <v>548</v>
      </c>
      <c r="G592" s="25" t="s">
        <v>617</v>
      </c>
      <c r="H592" s="25"/>
      <c r="I592" s="25"/>
      <c r="J592" s="25" t="s">
        <v>652</v>
      </c>
      <c r="K592" s="25" t="s">
        <v>39</v>
      </c>
      <c r="L592" s="25" t="s">
        <v>622</v>
      </c>
      <c r="M592" s="25">
        <v>9.6</v>
      </c>
      <c r="N592" s="25">
        <v>13</v>
      </c>
      <c r="O592" s="116"/>
      <c r="P592" s="116"/>
      <c r="Q592" s="116"/>
      <c r="R592" s="116"/>
    </row>
    <row r="593" spans="1:18" s="58" customFormat="1">
      <c r="A593" s="119"/>
      <c r="B593" s="80">
        <v>1713</v>
      </c>
      <c r="C593" s="25" t="s">
        <v>467</v>
      </c>
      <c r="D593" s="25" t="s">
        <v>539</v>
      </c>
      <c r="E593" s="25" t="s">
        <v>630</v>
      </c>
      <c r="F593" s="25" t="s">
        <v>548</v>
      </c>
      <c r="G593" s="25" t="s">
        <v>617</v>
      </c>
      <c r="H593" s="25"/>
      <c r="I593" s="25"/>
      <c r="J593" s="25" t="s">
        <v>652</v>
      </c>
      <c r="K593" s="25" t="s">
        <v>39</v>
      </c>
      <c r="L593" s="25" t="s">
        <v>622</v>
      </c>
      <c r="M593" s="25">
        <v>9.6</v>
      </c>
      <c r="N593" s="25">
        <v>14</v>
      </c>
      <c r="O593" s="116"/>
      <c r="P593" s="116"/>
      <c r="Q593" s="116"/>
      <c r="R593" s="116"/>
    </row>
    <row r="594" spans="1:18" s="58" customFormat="1">
      <c r="A594" s="119"/>
      <c r="B594" s="80">
        <v>1927</v>
      </c>
      <c r="C594" s="25" t="s">
        <v>467</v>
      </c>
      <c r="D594" s="25" t="s">
        <v>539</v>
      </c>
      <c r="E594" s="25" t="s">
        <v>630</v>
      </c>
      <c r="F594" s="25" t="s">
        <v>548</v>
      </c>
      <c r="G594" s="25" t="s">
        <v>617</v>
      </c>
      <c r="H594" s="25"/>
      <c r="I594" s="25"/>
      <c r="J594" s="25" t="s">
        <v>652</v>
      </c>
      <c r="K594" s="25" t="s">
        <v>39</v>
      </c>
      <c r="L594" s="25" t="s">
        <v>622</v>
      </c>
      <c r="M594" s="25">
        <v>9.6</v>
      </c>
      <c r="N594" s="25">
        <v>7</v>
      </c>
      <c r="O594" s="116"/>
      <c r="P594" s="116"/>
      <c r="Q594" s="116"/>
      <c r="R594" s="116"/>
    </row>
    <row r="595" spans="1:18" s="58" customFormat="1">
      <c r="A595" s="119"/>
      <c r="B595" s="80">
        <v>2208</v>
      </c>
      <c r="C595" s="25" t="s">
        <v>467</v>
      </c>
      <c r="D595" s="25" t="s">
        <v>539</v>
      </c>
      <c r="E595" s="25" t="s">
        <v>630</v>
      </c>
      <c r="F595" s="25" t="s">
        <v>548</v>
      </c>
      <c r="G595" s="25" t="s">
        <v>617</v>
      </c>
      <c r="H595" s="25"/>
      <c r="I595" s="25"/>
      <c r="J595" s="25" t="s">
        <v>652</v>
      </c>
      <c r="K595" s="25" t="s">
        <v>39</v>
      </c>
      <c r="L595" s="25" t="s">
        <v>622</v>
      </c>
      <c r="M595" s="25">
        <v>9.6</v>
      </c>
      <c r="N595" s="25">
        <v>13</v>
      </c>
      <c r="O595" s="116"/>
      <c r="P595" s="116"/>
      <c r="Q595" s="116"/>
      <c r="R595" s="116"/>
    </row>
    <row r="596" spans="1:18" s="58" customFormat="1">
      <c r="A596" s="120"/>
      <c r="B596" s="80">
        <v>2358</v>
      </c>
      <c r="C596" s="25" t="s">
        <v>460</v>
      </c>
      <c r="D596" s="25" t="s">
        <v>454</v>
      </c>
      <c r="E596" s="25" t="s">
        <v>618</v>
      </c>
      <c r="F596" s="25" t="s">
        <v>548</v>
      </c>
      <c r="G596" s="25" t="s">
        <v>617</v>
      </c>
      <c r="H596" s="25"/>
      <c r="I596" s="25"/>
      <c r="J596" s="25" t="s">
        <v>652</v>
      </c>
      <c r="K596" s="25" t="s">
        <v>39</v>
      </c>
      <c r="L596" s="25" t="s">
        <v>622</v>
      </c>
      <c r="M596" s="25">
        <v>9.6</v>
      </c>
      <c r="N596" s="25">
        <v>4</v>
      </c>
      <c r="O596" s="117"/>
      <c r="P596" s="117"/>
      <c r="Q596" s="117"/>
      <c r="R596" s="117"/>
    </row>
    <row r="597" spans="1:18" s="58" customFormat="1">
      <c r="A597" s="118">
        <v>43202</v>
      </c>
      <c r="B597" s="80">
        <v>900</v>
      </c>
      <c r="C597" s="115"/>
      <c r="D597" s="115" t="s">
        <v>539</v>
      </c>
      <c r="E597" s="115" t="s">
        <v>634</v>
      </c>
      <c r="F597" s="115" t="s">
        <v>541</v>
      </c>
      <c r="G597" s="25" t="s">
        <v>635</v>
      </c>
      <c r="H597" s="25"/>
      <c r="I597" s="25"/>
      <c r="J597" s="115" t="s">
        <v>652</v>
      </c>
      <c r="K597" s="115" t="s">
        <v>457</v>
      </c>
      <c r="L597" s="115" t="s">
        <v>458</v>
      </c>
      <c r="M597" s="115">
        <v>9.6</v>
      </c>
      <c r="N597" s="25">
        <v>3</v>
      </c>
      <c r="O597" s="115">
        <v>8408</v>
      </c>
      <c r="P597" s="115">
        <v>8446</v>
      </c>
      <c r="Q597" s="115">
        <f>P597-O597</f>
        <v>38</v>
      </c>
      <c r="R597" s="115"/>
    </row>
    <row r="598" spans="1:18" s="58" customFormat="1">
      <c r="A598" s="116"/>
      <c r="B598" s="80">
        <v>906</v>
      </c>
      <c r="C598" s="116"/>
      <c r="D598" s="116"/>
      <c r="E598" s="116"/>
      <c r="F598" s="116"/>
      <c r="G598" s="25" t="s">
        <v>636</v>
      </c>
      <c r="H598" s="25"/>
      <c r="I598" s="25"/>
      <c r="J598" s="116"/>
      <c r="K598" s="116" t="s">
        <v>457</v>
      </c>
      <c r="L598" s="116" t="s">
        <v>458</v>
      </c>
      <c r="M598" s="116">
        <v>9.6</v>
      </c>
      <c r="N598" s="25">
        <v>3</v>
      </c>
      <c r="O598" s="116"/>
      <c r="P598" s="116"/>
      <c r="Q598" s="116"/>
      <c r="R598" s="116"/>
    </row>
    <row r="599" spans="1:18" s="58" customFormat="1">
      <c r="A599" s="116"/>
      <c r="B599" s="80">
        <v>916</v>
      </c>
      <c r="C599" s="117"/>
      <c r="D599" s="117"/>
      <c r="E599" s="117"/>
      <c r="F599" s="117"/>
      <c r="G599" s="25" t="s">
        <v>637</v>
      </c>
      <c r="H599" s="25"/>
      <c r="I599" s="25"/>
      <c r="J599" s="117"/>
      <c r="K599" s="117" t="s">
        <v>457</v>
      </c>
      <c r="L599" s="117" t="s">
        <v>458</v>
      </c>
      <c r="M599" s="117">
        <v>9.6</v>
      </c>
      <c r="N599" s="25">
        <v>2</v>
      </c>
      <c r="O599" s="116"/>
      <c r="P599" s="116"/>
      <c r="Q599" s="116"/>
      <c r="R599" s="116"/>
    </row>
    <row r="600" spans="1:18" s="58" customFormat="1">
      <c r="A600" s="116"/>
      <c r="B600" s="80">
        <v>940</v>
      </c>
      <c r="C600" s="25" t="s">
        <v>663</v>
      </c>
      <c r="D600" s="25" t="s">
        <v>541</v>
      </c>
      <c r="E600" s="25" t="s">
        <v>637</v>
      </c>
      <c r="F600" s="25" t="s">
        <v>548</v>
      </c>
      <c r="G600" s="25" t="s">
        <v>617</v>
      </c>
      <c r="H600" s="25"/>
      <c r="I600" s="25"/>
      <c r="J600" s="25" t="s">
        <v>652</v>
      </c>
      <c r="K600" s="25" t="s">
        <v>457</v>
      </c>
      <c r="L600" s="25" t="s">
        <v>458</v>
      </c>
      <c r="M600" s="25">
        <v>9.6</v>
      </c>
      <c r="N600" s="25">
        <v>14</v>
      </c>
      <c r="O600" s="116"/>
      <c r="P600" s="116"/>
      <c r="Q600" s="116"/>
      <c r="R600" s="116"/>
    </row>
    <row r="601" spans="1:18" s="58" customFormat="1">
      <c r="A601" s="116"/>
      <c r="B601" s="80">
        <v>1105</v>
      </c>
      <c r="C601" s="25" t="s">
        <v>663</v>
      </c>
      <c r="D601" s="25" t="s">
        <v>541</v>
      </c>
      <c r="E601" s="25" t="s">
        <v>637</v>
      </c>
      <c r="F601" s="25" t="s">
        <v>548</v>
      </c>
      <c r="G601" s="25" t="s">
        <v>617</v>
      </c>
      <c r="H601" s="25"/>
      <c r="I601" s="25"/>
      <c r="J601" s="25" t="s">
        <v>652</v>
      </c>
      <c r="K601" s="25" t="s">
        <v>457</v>
      </c>
      <c r="L601" s="25" t="s">
        <v>458</v>
      </c>
      <c r="M601" s="25">
        <v>9.6</v>
      </c>
      <c r="N601" s="25">
        <v>7</v>
      </c>
      <c r="O601" s="116"/>
      <c r="P601" s="116"/>
      <c r="Q601" s="116"/>
      <c r="R601" s="116"/>
    </row>
    <row r="602" spans="1:18" s="58" customFormat="1">
      <c r="A602" s="116"/>
      <c r="B602" s="80">
        <v>1205</v>
      </c>
      <c r="C602" s="25" t="s">
        <v>663</v>
      </c>
      <c r="D602" s="25" t="s">
        <v>541</v>
      </c>
      <c r="E602" s="25" t="s">
        <v>637</v>
      </c>
      <c r="F602" s="25" t="s">
        <v>548</v>
      </c>
      <c r="G602" s="25" t="s">
        <v>617</v>
      </c>
      <c r="H602" s="25"/>
      <c r="I602" s="25"/>
      <c r="J602" s="25" t="s">
        <v>652</v>
      </c>
      <c r="K602" s="25" t="s">
        <v>457</v>
      </c>
      <c r="L602" s="25" t="s">
        <v>458</v>
      </c>
      <c r="M602" s="25">
        <v>9.6</v>
      </c>
      <c r="N602" s="25">
        <v>6</v>
      </c>
      <c r="O602" s="116"/>
      <c r="P602" s="116"/>
      <c r="Q602" s="116"/>
      <c r="R602" s="116"/>
    </row>
    <row r="603" spans="1:18" s="58" customFormat="1">
      <c r="A603" s="116"/>
      <c r="B603" s="80">
        <v>1505</v>
      </c>
      <c r="C603" s="25" t="s">
        <v>663</v>
      </c>
      <c r="D603" s="25" t="s">
        <v>541</v>
      </c>
      <c r="E603" s="25" t="s">
        <v>637</v>
      </c>
      <c r="F603" s="25" t="s">
        <v>548</v>
      </c>
      <c r="G603" s="25" t="s">
        <v>617</v>
      </c>
      <c r="H603" s="25"/>
      <c r="I603" s="25"/>
      <c r="J603" s="25" t="s">
        <v>652</v>
      </c>
      <c r="K603" s="25" t="s">
        <v>457</v>
      </c>
      <c r="L603" s="25" t="s">
        <v>458</v>
      </c>
      <c r="M603" s="25">
        <v>9.6</v>
      </c>
      <c r="N603" s="25">
        <v>7</v>
      </c>
      <c r="O603" s="116"/>
      <c r="P603" s="116"/>
      <c r="Q603" s="116"/>
      <c r="R603" s="116"/>
    </row>
    <row r="604" spans="1:18" s="58" customFormat="1">
      <c r="A604" s="116"/>
      <c r="B604" s="80">
        <v>1620</v>
      </c>
      <c r="C604" s="25" t="s">
        <v>663</v>
      </c>
      <c r="D604" s="25" t="s">
        <v>541</v>
      </c>
      <c r="E604" s="25" t="s">
        <v>637</v>
      </c>
      <c r="F604" s="25" t="s">
        <v>548</v>
      </c>
      <c r="G604" s="25" t="s">
        <v>617</v>
      </c>
      <c r="H604" s="25"/>
      <c r="I604" s="25"/>
      <c r="J604" s="25" t="s">
        <v>652</v>
      </c>
      <c r="K604" s="25" t="s">
        <v>457</v>
      </c>
      <c r="L604" s="25" t="s">
        <v>458</v>
      </c>
      <c r="M604" s="25">
        <v>9.6</v>
      </c>
      <c r="N604" s="25">
        <v>5</v>
      </c>
      <c r="O604" s="116"/>
      <c r="P604" s="116"/>
      <c r="Q604" s="116"/>
      <c r="R604" s="116"/>
    </row>
    <row r="605" spans="1:18" s="58" customFormat="1">
      <c r="A605" s="116"/>
      <c r="B605" s="80">
        <v>1715</v>
      </c>
      <c r="C605" s="25" t="s">
        <v>663</v>
      </c>
      <c r="D605" s="25" t="s">
        <v>541</v>
      </c>
      <c r="E605" s="25" t="s">
        <v>637</v>
      </c>
      <c r="F605" s="25" t="s">
        <v>548</v>
      </c>
      <c r="G605" s="25" t="s">
        <v>617</v>
      </c>
      <c r="H605" s="25"/>
      <c r="I605" s="25"/>
      <c r="J605" s="25" t="s">
        <v>652</v>
      </c>
      <c r="K605" s="25" t="s">
        <v>457</v>
      </c>
      <c r="L605" s="25" t="s">
        <v>458</v>
      </c>
      <c r="M605" s="25">
        <v>9.6</v>
      </c>
      <c r="N605" s="25">
        <v>8</v>
      </c>
      <c r="O605" s="116"/>
      <c r="P605" s="116"/>
      <c r="Q605" s="116"/>
      <c r="R605" s="116"/>
    </row>
    <row r="606" spans="1:18" s="58" customFormat="1">
      <c r="A606" s="116"/>
      <c r="B606" s="80">
        <v>2100</v>
      </c>
      <c r="C606" s="25" t="s">
        <v>663</v>
      </c>
      <c r="D606" s="25" t="s">
        <v>541</v>
      </c>
      <c r="E606" s="25" t="s">
        <v>637</v>
      </c>
      <c r="F606" s="25" t="s">
        <v>548</v>
      </c>
      <c r="G606" s="25" t="s">
        <v>617</v>
      </c>
      <c r="H606" s="25"/>
      <c r="I606" s="25"/>
      <c r="J606" s="25" t="s">
        <v>652</v>
      </c>
      <c r="K606" s="25" t="s">
        <v>457</v>
      </c>
      <c r="L606" s="25" t="s">
        <v>458</v>
      </c>
      <c r="M606" s="25">
        <v>9.6</v>
      </c>
      <c r="N606" s="25">
        <v>6</v>
      </c>
      <c r="O606" s="116"/>
      <c r="P606" s="116"/>
      <c r="Q606" s="116"/>
      <c r="R606" s="116"/>
    </row>
    <row r="607" spans="1:18" s="58" customFormat="1">
      <c r="A607" s="116"/>
      <c r="B607" s="80">
        <v>2210</v>
      </c>
      <c r="C607" s="25" t="s">
        <v>663</v>
      </c>
      <c r="D607" s="25" t="s">
        <v>541</v>
      </c>
      <c r="E607" s="25" t="s">
        <v>637</v>
      </c>
      <c r="F607" s="25" t="s">
        <v>548</v>
      </c>
      <c r="G607" s="25" t="s">
        <v>617</v>
      </c>
      <c r="H607" s="25"/>
      <c r="I607" s="25"/>
      <c r="J607" s="25" t="s">
        <v>652</v>
      </c>
      <c r="K607" s="25" t="s">
        <v>457</v>
      </c>
      <c r="L607" s="25" t="s">
        <v>458</v>
      </c>
      <c r="M607" s="25">
        <v>9.6</v>
      </c>
      <c r="N607" s="25">
        <v>4</v>
      </c>
      <c r="O607" s="116"/>
      <c r="P607" s="116"/>
      <c r="Q607" s="116"/>
      <c r="R607" s="116"/>
    </row>
    <row r="608" spans="1:18" s="58" customFormat="1">
      <c r="A608" s="116"/>
      <c r="B608" s="80">
        <v>2300</v>
      </c>
      <c r="C608" s="115" t="s">
        <v>663</v>
      </c>
      <c r="D608" s="115" t="s">
        <v>541</v>
      </c>
      <c r="E608" s="25" t="s">
        <v>637</v>
      </c>
      <c r="F608" s="25" t="s">
        <v>548</v>
      </c>
      <c r="G608" s="25" t="s">
        <v>617</v>
      </c>
      <c r="H608" s="25"/>
      <c r="I608" s="25"/>
      <c r="J608" s="25" t="s">
        <v>652</v>
      </c>
      <c r="K608" s="25" t="s">
        <v>457</v>
      </c>
      <c r="L608" s="25" t="s">
        <v>458</v>
      </c>
      <c r="M608" s="25">
        <v>9.6</v>
      </c>
      <c r="N608" s="25">
        <v>5</v>
      </c>
      <c r="O608" s="116"/>
      <c r="P608" s="116"/>
      <c r="Q608" s="116"/>
      <c r="R608" s="116"/>
    </row>
    <row r="609" spans="1:18" s="58" customFormat="1">
      <c r="A609" s="116"/>
      <c r="B609" s="80">
        <v>2302</v>
      </c>
      <c r="C609" s="116"/>
      <c r="D609" s="116"/>
      <c r="E609" s="25" t="s">
        <v>635</v>
      </c>
      <c r="F609" s="25" t="s">
        <v>548</v>
      </c>
      <c r="G609" s="25" t="s">
        <v>617</v>
      </c>
      <c r="H609" s="25"/>
      <c r="I609" s="25"/>
      <c r="J609" s="25" t="s">
        <v>652</v>
      </c>
      <c r="K609" s="25" t="s">
        <v>457</v>
      </c>
      <c r="L609" s="25" t="s">
        <v>458</v>
      </c>
      <c r="M609" s="25">
        <v>9.6</v>
      </c>
      <c r="N609" s="25">
        <v>1</v>
      </c>
      <c r="O609" s="116"/>
      <c r="P609" s="116"/>
      <c r="Q609" s="116"/>
      <c r="R609" s="116"/>
    </row>
    <row r="610" spans="1:18" s="58" customFormat="1">
      <c r="A610" s="116"/>
      <c r="B610" s="80">
        <v>2310</v>
      </c>
      <c r="C610" s="117"/>
      <c r="D610" s="117"/>
      <c r="E610" s="25" t="s">
        <v>636</v>
      </c>
      <c r="F610" s="25" t="s">
        <v>548</v>
      </c>
      <c r="G610" s="25" t="s">
        <v>617</v>
      </c>
      <c r="H610" s="25"/>
      <c r="I610" s="25"/>
      <c r="J610" s="25" t="s">
        <v>652</v>
      </c>
      <c r="K610" s="25" t="s">
        <v>457</v>
      </c>
      <c r="L610" s="25" t="s">
        <v>458</v>
      </c>
      <c r="M610" s="25">
        <v>9.6</v>
      </c>
      <c r="N610" s="25">
        <v>6</v>
      </c>
      <c r="O610" s="116"/>
      <c r="P610" s="116"/>
      <c r="Q610" s="116"/>
      <c r="R610" s="116"/>
    </row>
    <row r="611" spans="1:18" s="58" customFormat="1">
      <c r="A611" s="117"/>
      <c r="B611" s="80">
        <v>2359</v>
      </c>
      <c r="C611" s="25" t="s">
        <v>663</v>
      </c>
      <c r="D611" s="25" t="s">
        <v>541</v>
      </c>
      <c r="E611" s="25" t="s">
        <v>637</v>
      </c>
      <c r="F611" s="25" t="s">
        <v>548</v>
      </c>
      <c r="G611" s="25" t="s">
        <v>617</v>
      </c>
      <c r="H611" s="25"/>
      <c r="I611" s="25"/>
      <c r="J611" s="25" t="s">
        <v>652</v>
      </c>
      <c r="K611" s="25" t="s">
        <v>457</v>
      </c>
      <c r="L611" s="25" t="s">
        <v>458</v>
      </c>
      <c r="M611" s="25">
        <v>9.6</v>
      </c>
      <c r="N611" s="25">
        <v>6</v>
      </c>
      <c r="O611" s="117"/>
      <c r="P611" s="117"/>
      <c r="Q611" s="117"/>
      <c r="R611" s="117"/>
    </row>
    <row r="612" spans="1:18" s="58" customFormat="1">
      <c r="A612" s="118">
        <v>43202</v>
      </c>
      <c r="B612" s="80">
        <v>835</v>
      </c>
      <c r="C612" s="25"/>
      <c r="D612" s="25" t="s">
        <v>539</v>
      </c>
      <c r="E612" s="25" t="s">
        <v>634</v>
      </c>
      <c r="F612" s="25" t="s">
        <v>548</v>
      </c>
      <c r="G612" s="25" t="s">
        <v>657</v>
      </c>
      <c r="H612" s="25"/>
      <c r="I612" s="25"/>
      <c r="J612" s="25" t="s">
        <v>652</v>
      </c>
      <c r="K612" s="25" t="s">
        <v>465</v>
      </c>
      <c r="L612" s="25" t="s">
        <v>466</v>
      </c>
      <c r="M612" s="25">
        <v>9.6</v>
      </c>
      <c r="N612" s="25">
        <v>6</v>
      </c>
      <c r="O612" s="115">
        <v>6185</v>
      </c>
      <c r="P612" s="115">
        <v>6206</v>
      </c>
      <c r="Q612" s="115">
        <f>P612-O612</f>
        <v>21</v>
      </c>
      <c r="R612" s="115"/>
    </row>
    <row r="613" spans="1:18" s="58" customFormat="1">
      <c r="A613" s="119"/>
      <c r="B613" s="124">
        <v>920</v>
      </c>
      <c r="C613" s="115"/>
      <c r="D613" s="115" t="s">
        <v>539</v>
      </c>
      <c r="E613" s="115" t="s">
        <v>634</v>
      </c>
      <c r="F613" s="115" t="s">
        <v>539</v>
      </c>
      <c r="G613" s="25" t="s">
        <v>641</v>
      </c>
      <c r="H613" s="25"/>
      <c r="I613" s="25"/>
      <c r="J613" s="115" t="s">
        <v>652</v>
      </c>
      <c r="K613" s="115" t="s">
        <v>465</v>
      </c>
      <c r="L613" s="115" t="s">
        <v>466</v>
      </c>
      <c r="M613" s="115">
        <v>9.6</v>
      </c>
      <c r="N613" s="25">
        <v>10</v>
      </c>
      <c r="O613" s="116"/>
      <c r="P613" s="116"/>
      <c r="Q613" s="116"/>
      <c r="R613" s="116"/>
    </row>
    <row r="614" spans="1:18" s="58" customFormat="1">
      <c r="A614" s="119"/>
      <c r="B614" s="125"/>
      <c r="C614" s="116"/>
      <c r="D614" s="116"/>
      <c r="E614" s="116"/>
      <c r="F614" s="116"/>
      <c r="G614" s="25" t="s">
        <v>715</v>
      </c>
      <c r="H614" s="25"/>
      <c r="I614" s="25"/>
      <c r="J614" s="116"/>
      <c r="K614" s="116"/>
      <c r="L614" s="116"/>
      <c r="M614" s="116"/>
      <c r="N614" s="25"/>
      <c r="O614" s="116"/>
      <c r="P614" s="116"/>
      <c r="Q614" s="116"/>
      <c r="R614" s="116"/>
    </row>
    <row r="615" spans="1:18" s="58" customFormat="1">
      <c r="A615" s="119"/>
      <c r="B615" s="126"/>
      <c r="C615" s="117"/>
      <c r="D615" s="117"/>
      <c r="E615" s="117"/>
      <c r="F615" s="117"/>
      <c r="G615" s="25" t="s">
        <v>630</v>
      </c>
      <c r="H615" s="25"/>
      <c r="I615" s="25"/>
      <c r="J615" s="117"/>
      <c r="K615" s="117"/>
      <c r="L615" s="117"/>
      <c r="M615" s="117"/>
      <c r="N615" s="25"/>
      <c r="O615" s="116"/>
      <c r="P615" s="116"/>
      <c r="Q615" s="116"/>
      <c r="R615" s="116"/>
    </row>
    <row r="616" spans="1:18" s="58" customFormat="1">
      <c r="A616" s="119"/>
      <c r="B616" s="80">
        <v>1332</v>
      </c>
      <c r="C616" s="25"/>
      <c r="D616" s="25" t="s">
        <v>539</v>
      </c>
      <c r="E616" s="25" t="s">
        <v>634</v>
      </c>
      <c r="F616" s="25" t="s">
        <v>548</v>
      </c>
      <c r="G616" s="25" t="s">
        <v>617</v>
      </c>
      <c r="H616" s="25"/>
      <c r="I616" s="25"/>
      <c r="J616" s="25" t="s">
        <v>652</v>
      </c>
      <c r="K616" s="25" t="s">
        <v>465</v>
      </c>
      <c r="L616" s="25" t="s">
        <v>466</v>
      </c>
      <c r="M616" s="25">
        <v>9.6</v>
      </c>
      <c r="N616" s="25">
        <v>5</v>
      </c>
      <c r="O616" s="116"/>
      <c r="P616" s="116"/>
      <c r="Q616" s="116"/>
      <c r="R616" s="116"/>
    </row>
    <row r="617" spans="1:18" s="58" customFormat="1">
      <c r="A617" s="119"/>
      <c r="B617" s="80">
        <v>1410</v>
      </c>
      <c r="C617" s="25"/>
      <c r="D617" s="25" t="s">
        <v>548</v>
      </c>
      <c r="E617" s="25" t="s">
        <v>617</v>
      </c>
      <c r="F617" s="25" t="s">
        <v>541</v>
      </c>
      <c r="G617" s="25" t="s">
        <v>650</v>
      </c>
      <c r="H617" s="25"/>
      <c r="I617" s="25"/>
      <c r="J617" s="25" t="s">
        <v>652</v>
      </c>
      <c r="K617" s="25" t="s">
        <v>465</v>
      </c>
      <c r="L617" s="25" t="s">
        <v>466</v>
      </c>
      <c r="M617" s="25">
        <v>9.6</v>
      </c>
      <c r="N617" s="25">
        <v>6</v>
      </c>
      <c r="O617" s="116"/>
      <c r="P617" s="116"/>
      <c r="Q617" s="116"/>
      <c r="R617" s="116"/>
    </row>
    <row r="618" spans="1:18" s="58" customFormat="1">
      <c r="A618" s="119"/>
      <c r="B618" s="80">
        <v>1520</v>
      </c>
      <c r="C618" s="25"/>
      <c r="D618" s="25" t="s">
        <v>541</v>
      </c>
      <c r="E618" s="25" t="s">
        <v>650</v>
      </c>
      <c r="F618" s="25" t="s">
        <v>539</v>
      </c>
      <c r="G618" s="25" t="s">
        <v>634</v>
      </c>
      <c r="H618" s="25"/>
      <c r="I618" s="25"/>
      <c r="J618" s="25" t="s">
        <v>652</v>
      </c>
      <c r="K618" s="25" t="s">
        <v>465</v>
      </c>
      <c r="L618" s="25" t="s">
        <v>466</v>
      </c>
      <c r="M618" s="25">
        <v>9.6</v>
      </c>
      <c r="N618" s="25">
        <v>8</v>
      </c>
      <c r="O618" s="116"/>
      <c r="P618" s="116"/>
      <c r="Q618" s="116"/>
      <c r="R618" s="116"/>
    </row>
    <row r="619" spans="1:18" s="58" customFormat="1">
      <c r="A619" s="119"/>
      <c r="B619" s="80">
        <v>1620</v>
      </c>
      <c r="C619" s="25"/>
      <c r="D619" s="25" t="s">
        <v>539</v>
      </c>
      <c r="E619" s="25" t="s">
        <v>634</v>
      </c>
      <c r="F619" s="25" t="s">
        <v>541</v>
      </c>
      <c r="G619" s="25" t="s">
        <v>650</v>
      </c>
      <c r="H619" s="25"/>
      <c r="I619" s="25"/>
      <c r="J619" s="25" t="s">
        <v>652</v>
      </c>
      <c r="K619" s="25" t="s">
        <v>465</v>
      </c>
      <c r="L619" s="25" t="s">
        <v>466</v>
      </c>
      <c r="M619" s="25">
        <v>9.6</v>
      </c>
      <c r="N619" s="25">
        <v>3</v>
      </c>
      <c r="O619" s="116"/>
      <c r="P619" s="116"/>
      <c r="Q619" s="116"/>
      <c r="R619" s="116"/>
    </row>
    <row r="620" spans="1:18" s="58" customFormat="1">
      <c r="A620" s="119"/>
      <c r="B620" s="80">
        <v>1759</v>
      </c>
      <c r="C620" s="25" t="s">
        <v>467</v>
      </c>
      <c r="D620" s="25" t="s">
        <v>539</v>
      </c>
      <c r="E620" s="25" t="s">
        <v>630</v>
      </c>
      <c r="F620" s="25" t="s">
        <v>548</v>
      </c>
      <c r="G620" s="25" t="s">
        <v>617</v>
      </c>
      <c r="H620" s="25"/>
      <c r="I620" s="25"/>
      <c r="J620" s="25" t="s">
        <v>652</v>
      </c>
      <c r="K620" s="25" t="s">
        <v>465</v>
      </c>
      <c r="L620" s="25" t="s">
        <v>466</v>
      </c>
      <c r="M620" s="25">
        <v>9.6</v>
      </c>
      <c r="N620" s="25">
        <v>13</v>
      </c>
      <c r="O620" s="116"/>
      <c r="P620" s="116"/>
      <c r="Q620" s="116"/>
      <c r="R620" s="116"/>
    </row>
    <row r="621" spans="1:18" s="58" customFormat="1">
      <c r="A621" s="119"/>
      <c r="B621" s="80">
        <v>2108</v>
      </c>
      <c r="C621" s="25" t="s">
        <v>467</v>
      </c>
      <c r="D621" s="25" t="s">
        <v>539</v>
      </c>
      <c r="E621" s="25" t="s">
        <v>630</v>
      </c>
      <c r="F621" s="25" t="s">
        <v>548</v>
      </c>
      <c r="G621" s="25" t="s">
        <v>617</v>
      </c>
      <c r="H621" s="25"/>
      <c r="I621" s="25"/>
      <c r="J621" s="25" t="s">
        <v>652</v>
      </c>
      <c r="K621" s="25" t="s">
        <v>465</v>
      </c>
      <c r="L621" s="25" t="s">
        <v>466</v>
      </c>
      <c r="M621" s="25">
        <v>9.6</v>
      </c>
      <c r="N621" s="25">
        <v>14</v>
      </c>
      <c r="O621" s="116"/>
      <c r="P621" s="116"/>
      <c r="Q621" s="116"/>
      <c r="R621" s="116"/>
    </row>
    <row r="622" spans="1:18" s="58" customFormat="1">
      <c r="A622" s="119"/>
      <c r="B622" s="80">
        <v>2245</v>
      </c>
      <c r="C622" s="25"/>
      <c r="D622" s="115" t="s">
        <v>539</v>
      </c>
      <c r="E622" s="25" t="s">
        <v>630</v>
      </c>
      <c r="F622" s="115" t="s">
        <v>548</v>
      </c>
      <c r="G622" s="115" t="s">
        <v>617</v>
      </c>
      <c r="H622" s="25"/>
      <c r="I622" s="25"/>
      <c r="J622" s="115" t="s">
        <v>652</v>
      </c>
      <c r="K622" s="115" t="s">
        <v>465</v>
      </c>
      <c r="L622" s="115" t="s">
        <v>466</v>
      </c>
      <c r="M622" s="115">
        <v>9.6</v>
      </c>
      <c r="N622" s="25">
        <v>6</v>
      </c>
      <c r="O622" s="116"/>
      <c r="P622" s="116"/>
      <c r="Q622" s="116"/>
      <c r="R622" s="116"/>
    </row>
    <row r="623" spans="1:18" s="58" customFormat="1">
      <c r="A623" s="120"/>
      <c r="B623" s="80">
        <v>2300</v>
      </c>
      <c r="C623" s="25"/>
      <c r="D623" s="117"/>
      <c r="E623" s="25" t="s">
        <v>750</v>
      </c>
      <c r="F623" s="117"/>
      <c r="G623" s="117"/>
      <c r="H623" s="25"/>
      <c r="I623" s="25"/>
      <c r="J623" s="117"/>
      <c r="K623" s="117"/>
      <c r="L623" s="117"/>
      <c r="M623" s="117"/>
      <c r="N623" s="25">
        <v>3</v>
      </c>
      <c r="O623" s="117"/>
      <c r="P623" s="117"/>
      <c r="Q623" s="117"/>
      <c r="R623" s="117"/>
    </row>
    <row r="624" spans="1:18" s="58" customFormat="1">
      <c r="A624" s="118">
        <v>43202</v>
      </c>
      <c r="B624" s="80">
        <v>825</v>
      </c>
      <c r="C624" s="25" t="s">
        <v>753</v>
      </c>
      <c r="D624" s="25" t="s">
        <v>548</v>
      </c>
      <c r="E624" s="25" t="s">
        <v>617</v>
      </c>
      <c r="F624" s="25" t="s">
        <v>539</v>
      </c>
      <c r="G624" s="25" t="s">
        <v>630</v>
      </c>
      <c r="H624" s="25"/>
      <c r="I624" s="25"/>
      <c r="J624" s="25" t="s">
        <v>652</v>
      </c>
      <c r="K624" s="25" t="s">
        <v>473</v>
      </c>
      <c r="L624" s="25" t="s">
        <v>544</v>
      </c>
      <c r="M624" s="25">
        <v>9.6</v>
      </c>
      <c r="N624" s="25">
        <v>13</v>
      </c>
      <c r="O624" s="115">
        <v>7349</v>
      </c>
      <c r="P624" s="115">
        <v>7422</v>
      </c>
      <c r="Q624" s="115">
        <f>P624-O624</f>
        <v>73</v>
      </c>
      <c r="R624" s="115"/>
    </row>
    <row r="625" spans="1:18" s="58" customFormat="1">
      <c r="A625" s="119"/>
      <c r="B625" s="80">
        <v>1059</v>
      </c>
      <c r="C625" s="25" t="s">
        <v>467</v>
      </c>
      <c r="D625" s="25" t="s">
        <v>539</v>
      </c>
      <c r="E625" s="25" t="s">
        <v>630</v>
      </c>
      <c r="F625" s="25" t="s">
        <v>548</v>
      </c>
      <c r="G625" s="25" t="s">
        <v>617</v>
      </c>
      <c r="H625" s="25"/>
      <c r="I625" s="25"/>
      <c r="J625" s="25" t="s">
        <v>652</v>
      </c>
      <c r="K625" s="25" t="s">
        <v>473</v>
      </c>
      <c r="L625" s="25" t="s">
        <v>544</v>
      </c>
      <c r="M625" s="25">
        <v>9.6</v>
      </c>
      <c r="N625" s="25">
        <v>14</v>
      </c>
      <c r="O625" s="116"/>
      <c r="P625" s="116"/>
      <c r="Q625" s="116"/>
      <c r="R625" s="116"/>
    </row>
    <row r="626" spans="1:18" s="58" customFormat="1">
      <c r="A626" s="119"/>
      <c r="B626" s="80">
        <v>1408</v>
      </c>
      <c r="C626" s="25" t="s">
        <v>467</v>
      </c>
      <c r="D626" s="25" t="s">
        <v>539</v>
      </c>
      <c r="E626" s="25" t="s">
        <v>630</v>
      </c>
      <c r="F626" s="25" t="s">
        <v>548</v>
      </c>
      <c r="G626" s="25" t="s">
        <v>617</v>
      </c>
      <c r="H626" s="25"/>
      <c r="I626" s="25"/>
      <c r="J626" s="25" t="s">
        <v>652</v>
      </c>
      <c r="K626" s="25" t="s">
        <v>473</v>
      </c>
      <c r="L626" s="25" t="s">
        <v>544</v>
      </c>
      <c r="M626" s="25">
        <v>9.6</v>
      </c>
      <c r="N626" s="25">
        <v>13</v>
      </c>
      <c r="O626" s="116"/>
      <c r="P626" s="116"/>
      <c r="Q626" s="116"/>
      <c r="R626" s="116"/>
    </row>
    <row r="627" spans="1:18" s="58" customFormat="1">
      <c r="A627" s="119"/>
      <c r="B627" s="80">
        <v>1510</v>
      </c>
      <c r="C627" s="25" t="s">
        <v>460</v>
      </c>
      <c r="D627" s="25" t="s">
        <v>454</v>
      </c>
      <c r="E627" s="25" t="s">
        <v>618</v>
      </c>
      <c r="F627" s="25" t="s">
        <v>548</v>
      </c>
      <c r="G627" s="25" t="s">
        <v>617</v>
      </c>
      <c r="H627" s="25"/>
      <c r="I627" s="25"/>
      <c r="J627" s="25" t="s">
        <v>652</v>
      </c>
      <c r="K627" s="25" t="s">
        <v>473</v>
      </c>
      <c r="L627" s="25" t="s">
        <v>544</v>
      </c>
      <c r="M627" s="25">
        <v>9.6</v>
      </c>
      <c r="N627" s="25">
        <v>14</v>
      </c>
      <c r="O627" s="116"/>
      <c r="P627" s="116"/>
      <c r="Q627" s="116"/>
      <c r="R627" s="116"/>
    </row>
    <row r="628" spans="1:18" s="58" customFormat="1">
      <c r="A628" s="119"/>
      <c r="B628" s="80">
        <v>1705</v>
      </c>
      <c r="C628" s="25" t="s">
        <v>460</v>
      </c>
      <c r="D628" s="25" t="s">
        <v>454</v>
      </c>
      <c r="E628" s="25" t="s">
        <v>618</v>
      </c>
      <c r="F628" s="25" t="s">
        <v>548</v>
      </c>
      <c r="G628" s="25" t="s">
        <v>617</v>
      </c>
      <c r="H628" s="25"/>
      <c r="I628" s="25"/>
      <c r="J628" s="25" t="s">
        <v>652</v>
      </c>
      <c r="K628" s="25" t="s">
        <v>473</v>
      </c>
      <c r="L628" s="25" t="s">
        <v>544</v>
      </c>
      <c r="M628" s="25">
        <v>9.6</v>
      </c>
      <c r="N628" s="25">
        <v>14</v>
      </c>
      <c r="O628" s="116"/>
      <c r="P628" s="116"/>
      <c r="Q628" s="116"/>
      <c r="R628" s="116"/>
    </row>
    <row r="629" spans="1:18" s="58" customFormat="1">
      <c r="A629" s="119"/>
      <c r="B629" s="80">
        <v>2047</v>
      </c>
      <c r="C629" s="115" t="s">
        <v>460</v>
      </c>
      <c r="D629" s="115" t="s">
        <v>454</v>
      </c>
      <c r="E629" s="25" t="s">
        <v>618</v>
      </c>
      <c r="F629" s="115" t="s">
        <v>548</v>
      </c>
      <c r="G629" s="115" t="s">
        <v>617</v>
      </c>
      <c r="H629" s="25"/>
      <c r="I629" s="25"/>
      <c r="J629" s="25" t="s">
        <v>652</v>
      </c>
      <c r="K629" s="25" t="s">
        <v>473</v>
      </c>
      <c r="L629" s="25" t="s">
        <v>544</v>
      </c>
      <c r="M629" s="25">
        <v>9.6</v>
      </c>
      <c r="N629" s="115">
        <v>7</v>
      </c>
      <c r="O629" s="116"/>
      <c r="P629" s="116"/>
      <c r="Q629" s="116"/>
      <c r="R629" s="116"/>
    </row>
    <row r="630" spans="1:18" s="58" customFormat="1">
      <c r="A630" s="119"/>
      <c r="B630" s="80">
        <v>2010</v>
      </c>
      <c r="C630" s="117"/>
      <c r="D630" s="117"/>
      <c r="E630" s="25" t="s">
        <v>620</v>
      </c>
      <c r="F630" s="117"/>
      <c r="G630" s="117"/>
      <c r="H630" s="25"/>
      <c r="I630" s="25"/>
      <c r="J630" s="25" t="s">
        <v>652</v>
      </c>
      <c r="K630" s="25" t="s">
        <v>473</v>
      </c>
      <c r="L630" s="25" t="s">
        <v>544</v>
      </c>
      <c r="M630" s="25">
        <v>9.6</v>
      </c>
      <c r="N630" s="117"/>
      <c r="O630" s="116"/>
      <c r="P630" s="116"/>
      <c r="Q630" s="116"/>
      <c r="R630" s="116"/>
    </row>
    <row r="631" spans="1:18" s="58" customFormat="1">
      <c r="A631" s="120"/>
      <c r="B631" s="80">
        <v>2345</v>
      </c>
      <c r="C631" s="25" t="s">
        <v>467</v>
      </c>
      <c r="D631" s="25" t="s">
        <v>539</v>
      </c>
      <c r="E631" s="25" t="s">
        <v>630</v>
      </c>
      <c r="F631" s="25" t="s">
        <v>548</v>
      </c>
      <c r="G631" s="25" t="s">
        <v>617</v>
      </c>
      <c r="H631" s="25"/>
      <c r="I631" s="25"/>
      <c r="J631" s="25" t="s">
        <v>652</v>
      </c>
      <c r="K631" s="25" t="s">
        <v>473</v>
      </c>
      <c r="L631" s="25" t="s">
        <v>544</v>
      </c>
      <c r="M631" s="25">
        <v>9.6</v>
      </c>
      <c r="N631" s="25">
        <v>12</v>
      </c>
      <c r="O631" s="117"/>
      <c r="P631" s="117"/>
      <c r="Q631" s="117"/>
      <c r="R631" s="117"/>
    </row>
    <row r="632" spans="1:18" s="58" customFormat="1">
      <c r="A632" s="118">
        <v>43202</v>
      </c>
      <c r="B632" s="80">
        <v>1038</v>
      </c>
      <c r="C632" s="25" t="s">
        <v>460</v>
      </c>
      <c r="D632" s="25" t="s">
        <v>548</v>
      </c>
      <c r="E632" s="25" t="s">
        <v>617</v>
      </c>
      <c r="F632" s="25" t="s">
        <v>454</v>
      </c>
      <c r="G632" s="25" t="s">
        <v>618</v>
      </c>
      <c r="H632" s="25"/>
      <c r="I632" s="25"/>
      <c r="J632" s="25" t="s">
        <v>652</v>
      </c>
      <c r="K632" s="25" t="s">
        <v>483</v>
      </c>
      <c r="L632" s="25" t="s">
        <v>484</v>
      </c>
      <c r="M632" s="25">
        <v>9.6</v>
      </c>
      <c r="N632" s="25">
        <v>13</v>
      </c>
      <c r="O632" s="115">
        <v>6063</v>
      </c>
      <c r="P632" s="115">
        <v>6207</v>
      </c>
      <c r="Q632" s="115">
        <f>P632-O632</f>
        <v>144</v>
      </c>
      <c r="R632" s="115"/>
    </row>
    <row r="633" spans="1:18" s="58" customFormat="1">
      <c r="A633" s="119"/>
      <c r="B633" s="80">
        <v>1149</v>
      </c>
      <c r="C633" s="25" t="s">
        <v>460</v>
      </c>
      <c r="D633" s="25" t="s">
        <v>454</v>
      </c>
      <c r="E633" s="25" t="s">
        <v>618</v>
      </c>
      <c r="F633" s="25" t="s">
        <v>548</v>
      </c>
      <c r="G633" s="25" t="s">
        <v>617</v>
      </c>
      <c r="H633" s="25"/>
      <c r="I633" s="25"/>
      <c r="J633" s="25" t="s">
        <v>652</v>
      </c>
      <c r="K633" s="25" t="s">
        <v>483</v>
      </c>
      <c r="L633" s="25" t="s">
        <v>484</v>
      </c>
      <c r="M633" s="25">
        <v>9.6</v>
      </c>
      <c r="N633" s="25">
        <v>14</v>
      </c>
      <c r="O633" s="116"/>
      <c r="P633" s="116"/>
      <c r="Q633" s="116"/>
      <c r="R633" s="116"/>
    </row>
    <row r="634" spans="1:18" s="58" customFormat="1">
      <c r="A634" s="119"/>
      <c r="B634" s="80">
        <v>1415</v>
      </c>
      <c r="C634" s="25" t="s">
        <v>460</v>
      </c>
      <c r="D634" s="25" t="s">
        <v>454</v>
      </c>
      <c r="E634" s="25" t="s">
        <v>618</v>
      </c>
      <c r="F634" s="25" t="s">
        <v>548</v>
      </c>
      <c r="G634" s="25" t="s">
        <v>617</v>
      </c>
      <c r="H634" s="25"/>
      <c r="I634" s="25"/>
      <c r="J634" s="25" t="s">
        <v>652</v>
      </c>
      <c r="K634" s="25" t="s">
        <v>483</v>
      </c>
      <c r="L634" s="25" t="s">
        <v>484</v>
      </c>
      <c r="M634" s="25">
        <v>9.6</v>
      </c>
      <c r="N634" s="25">
        <v>14</v>
      </c>
      <c r="O634" s="116"/>
      <c r="P634" s="116"/>
      <c r="Q634" s="116"/>
      <c r="R634" s="116"/>
    </row>
    <row r="635" spans="1:18" s="58" customFormat="1">
      <c r="A635" s="119"/>
      <c r="B635" s="80">
        <v>1555</v>
      </c>
      <c r="C635" s="25" t="s">
        <v>460</v>
      </c>
      <c r="D635" s="25" t="s">
        <v>454</v>
      </c>
      <c r="E635" s="25" t="s">
        <v>618</v>
      </c>
      <c r="F635" s="25" t="s">
        <v>548</v>
      </c>
      <c r="G635" s="25" t="s">
        <v>617</v>
      </c>
      <c r="H635" s="25"/>
      <c r="I635" s="25"/>
      <c r="J635" s="25" t="s">
        <v>652</v>
      </c>
      <c r="K635" s="25" t="s">
        <v>483</v>
      </c>
      <c r="L635" s="25" t="s">
        <v>484</v>
      </c>
      <c r="M635" s="25">
        <v>9.6</v>
      </c>
      <c r="N635" s="25">
        <v>14</v>
      </c>
      <c r="O635" s="116"/>
      <c r="P635" s="116"/>
      <c r="Q635" s="116"/>
      <c r="R635" s="116"/>
    </row>
    <row r="636" spans="1:18" s="58" customFormat="1">
      <c r="A636" s="119"/>
      <c r="B636" s="80">
        <v>1948</v>
      </c>
      <c r="C636" s="25" t="s">
        <v>460</v>
      </c>
      <c r="D636" s="25" t="s">
        <v>454</v>
      </c>
      <c r="E636" s="25" t="s">
        <v>618</v>
      </c>
      <c r="F636" s="25" t="s">
        <v>548</v>
      </c>
      <c r="G636" s="25" t="s">
        <v>617</v>
      </c>
      <c r="H636" s="25"/>
      <c r="I636" s="25"/>
      <c r="J636" s="25" t="s">
        <v>652</v>
      </c>
      <c r="K636" s="25" t="s">
        <v>483</v>
      </c>
      <c r="L636" s="25" t="s">
        <v>484</v>
      </c>
      <c r="M636" s="25">
        <v>9.6</v>
      </c>
      <c r="N636" s="25">
        <v>14</v>
      </c>
      <c r="O636" s="116"/>
      <c r="P636" s="116"/>
      <c r="Q636" s="116"/>
      <c r="R636" s="116"/>
    </row>
    <row r="637" spans="1:18" s="58" customFormat="1">
      <c r="A637" s="119"/>
      <c r="B637" s="80">
        <v>2235</v>
      </c>
      <c r="C637" s="25" t="s">
        <v>460</v>
      </c>
      <c r="D637" s="25" t="s">
        <v>454</v>
      </c>
      <c r="E637" s="25" t="s">
        <v>618</v>
      </c>
      <c r="F637" s="25" t="s">
        <v>548</v>
      </c>
      <c r="G637" s="25" t="s">
        <v>617</v>
      </c>
      <c r="H637" s="25"/>
      <c r="I637" s="25"/>
      <c r="J637" s="25" t="s">
        <v>652</v>
      </c>
      <c r="K637" s="25" t="s">
        <v>483</v>
      </c>
      <c r="L637" s="25" t="s">
        <v>484</v>
      </c>
      <c r="M637" s="25">
        <v>9.6</v>
      </c>
      <c r="N637" s="25">
        <v>12</v>
      </c>
      <c r="O637" s="116"/>
      <c r="P637" s="116"/>
      <c r="Q637" s="116"/>
      <c r="R637" s="116"/>
    </row>
    <row r="638" spans="1:18" s="84" customFormat="1">
      <c r="A638" s="120"/>
      <c r="B638" s="59">
        <v>2352</v>
      </c>
      <c r="C638" s="25" t="s">
        <v>460</v>
      </c>
      <c r="D638" s="25" t="s">
        <v>454</v>
      </c>
      <c r="E638" s="25" t="s">
        <v>618</v>
      </c>
      <c r="F638" s="25" t="s">
        <v>548</v>
      </c>
      <c r="G638" s="25" t="s">
        <v>617</v>
      </c>
      <c r="H638" s="25"/>
      <c r="I638" s="25"/>
      <c r="J638" s="25" t="s">
        <v>652</v>
      </c>
      <c r="K638" s="25" t="s">
        <v>483</v>
      </c>
      <c r="L638" s="25" t="s">
        <v>484</v>
      </c>
      <c r="M638" s="25">
        <v>9.6</v>
      </c>
      <c r="N638" s="25">
        <v>14</v>
      </c>
      <c r="O638" s="117"/>
      <c r="P638" s="117"/>
      <c r="Q638" s="117"/>
      <c r="R638" s="117"/>
    </row>
    <row r="639" spans="1:18" s="85" customFormat="1">
      <c r="A639" s="118">
        <v>43203</v>
      </c>
      <c r="B639" s="59">
        <v>900</v>
      </c>
      <c r="C639" s="25"/>
      <c r="D639" s="25" t="s">
        <v>548</v>
      </c>
      <c r="E639" s="25" t="s">
        <v>617</v>
      </c>
      <c r="F639" s="25" t="s">
        <v>454</v>
      </c>
      <c r="G639" s="25" t="s">
        <v>618</v>
      </c>
      <c r="H639" s="25"/>
      <c r="I639" s="25"/>
      <c r="J639" s="25" t="s">
        <v>652</v>
      </c>
      <c r="K639" s="25" t="s">
        <v>39</v>
      </c>
      <c r="L639" s="25" t="s">
        <v>622</v>
      </c>
      <c r="M639" s="25">
        <v>9.6</v>
      </c>
      <c r="N639" s="25" t="s">
        <v>623</v>
      </c>
      <c r="O639" s="115">
        <v>8415</v>
      </c>
      <c r="P639" s="115">
        <v>8526</v>
      </c>
      <c r="Q639" s="115">
        <f>P639-O639</f>
        <v>111</v>
      </c>
      <c r="R639" s="115"/>
    </row>
    <row r="640" spans="1:18" s="85" customFormat="1">
      <c r="A640" s="119"/>
      <c r="B640" s="59">
        <v>1153</v>
      </c>
      <c r="C640" s="25" t="s">
        <v>460</v>
      </c>
      <c r="D640" s="25" t="s">
        <v>454</v>
      </c>
      <c r="E640" s="25" t="s">
        <v>618</v>
      </c>
      <c r="F640" s="25" t="s">
        <v>548</v>
      </c>
      <c r="G640" s="25" t="s">
        <v>617</v>
      </c>
      <c r="H640" s="25"/>
      <c r="I640" s="25"/>
      <c r="J640" s="25" t="s">
        <v>652</v>
      </c>
      <c r="K640" s="25" t="s">
        <v>39</v>
      </c>
      <c r="L640" s="25" t="s">
        <v>622</v>
      </c>
      <c r="M640" s="25">
        <v>9.6</v>
      </c>
      <c r="N640" s="25">
        <v>12</v>
      </c>
      <c r="O640" s="116"/>
      <c r="P640" s="116"/>
      <c r="Q640" s="116"/>
      <c r="R640" s="116"/>
    </row>
    <row r="641" spans="1:18" s="85" customFormat="1">
      <c r="A641" s="119"/>
      <c r="B641" s="59">
        <v>1430</v>
      </c>
      <c r="C641" s="25" t="s">
        <v>460</v>
      </c>
      <c r="D641" s="25" t="s">
        <v>454</v>
      </c>
      <c r="E641" s="25" t="s">
        <v>618</v>
      </c>
      <c r="F641" s="25" t="s">
        <v>548</v>
      </c>
      <c r="G641" s="25" t="s">
        <v>617</v>
      </c>
      <c r="H641" s="25"/>
      <c r="I641" s="25"/>
      <c r="J641" s="25" t="s">
        <v>652</v>
      </c>
      <c r="K641" s="25" t="s">
        <v>39</v>
      </c>
      <c r="L641" s="25" t="s">
        <v>622</v>
      </c>
      <c r="M641" s="25">
        <v>9.6</v>
      </c>
      <c r="N641" s="25">
        <v>14</v>
      </c>
      <c r="O641" s="116"/>
      <c r="P641" s="116"/>
      <c r="Q641" s="116"/>
      <c r="R641" s="116"/>
    </row>
    <row r="642" spans="1:18" s="85" customFormat="1">
      <c r="A642" s="119"/>
      <c r="B642" s="59">
        <v>1620</v>
      </c>
      <c r="C642" s="25" t="s">
        <v>460</v>
      </c>
      <c r="D642" s="25" t="s">
        <v>454</v>
      </c>
      <c r="E642" s="25" t="s">
        <v>618</v>
      </c>
      <c r="F642" s="25" t="s">
        <v>548</v>
      </c>
      <c r="G642" s="25" t="s">
        <v>617</v>
      </c>
      <c r="H642" s="25"/>
      <c r="I642" s="25"/>
      <c r="J642" s="25" t="s">
        <v>652</v>
      </c>
      <c r="K642" s="25" t="s">
        <v>39</v>
      </c>
      <c r="L642" s="25" t="s">
        <v>622</v>
      </c>
      <c r="M642" s="25">
        <v>9.6</v>
      </c>
      <c r="N642" s="25">
        <v>14</v>
      </c>
      <c r="O642" s="116"/>
      <c r="P642" s="116"/>
      <c r="Q642" s="116"/>
      <c r="R642" s="116"/>
    </row>
    <row r="643" spans="1:18" s="85" customFormat="1">
      <c r="A643" s="119"/>
      <c r="B643" s="59">
        <v>1810</v>
      </c>
      <c r="C643" s="25" t="s">
        <v>460</v>
      </c>
      <c r="D643" s="25" t="s">
        <v>454</v>
      </c>
      <c r="E643" s="25" t="s">
        <v>618</v>
      </c>
      <c r="F643" s="25" t="s">
        <v>548</v>
      </c>
      <c r="G643" s="25" t="s">
        <v>617</v>
      </c>
      <c r="H643" s="25"/>
      <c r="I643" s="25"/>
      <c r="J643" s="25" t="s">
        <v>652</v>
      </c>
      <c r="K643" s="25" t="s">
        <v>39</v>
      </c>
      <c r="L643" s="25" t="s">
        <v>622</v>
      </c>
      <c r="M643" s="25">
        <v>9.6</v>
      </c>
      <c r="N643" s="25">
        <v>11</v>
      </c>
      <c r="O643" s="116"/>
      <c r="P643" s="116"/>
      <c r="Q643" s="116"/>
      <c r="R643" s="116"/>
    </row>
    <row r="644" spans="1:18" s="85" customFormat="1">
      <c r="A644" s="119"/>
      <c r="B644" s="59">
        <v>2355</v>
      </c>
      <c r="C644" s="25" t="s">
        <v>460</v>
      </c>
      <c r="D644" s="25" t="s">
        <v>539</v>
      </c>
      <c r="E644" s="25" t="s">
        <v>630</v>
      </c>
      <c r="F644" s="25" t="s">
        <v>548</v>
      </c>
      <c r="G644" s="25" t="s">
        <v>617</v>
      </c>
      <c r="H644" s="25"/>
      <c r="I644" s="25"/>
      <c r="J644" s="25" t="s">
        <v>652</v>
      </c>
      <c r="K644" s="25" t="s">
        <v>39</v>
      </c>
      <c r="L644" s="25" t="s">
        <v>622</v>
      </c>
      <c r="M644" s="25">
        <v>9.6</v>
      </c>
      <c r="N644" s="25">
        <v>13</v>
      </c>
      <c r="O644" s="116"/>
      <c r="P644" s="116"/>
      <c r="Q644" s="116"/>
      <c r="R644" s="116"/>
    </row>
    <row r="645" spans="1:18" s="85" customFormat="1">
      <c r="A645" s="120"/>
      <c r="B645" s="59">
        <v>152</v>
      </c>
      <c r="C645" s="25" t="s">
        <v>460</v>
      </c>
      <c r="D645" s="25" t="s">
        <v>454</v>
      </c>
      <c r="E645" s="25" t="s">
        <v>618</v>
      </c>
      <c r="F645" s="25" t="s">
        <v>548</v>
      </c>
      <c r="G645" s="25" t="s">
        <v>617</v>
      </c>
      <c r="H645" s="25"/>
      <c r="I645" s="25"/>
      <c r="J645" s="25" t="s">
        <v>652</v>
      </c>
      <c r="K645" s="25" t="s">
        <v>39</v>
      </c>
      <c r="L645" s="25" t="s">
        <v>622</v>
      </c>
      <c r="M645" s="25">
        <v>9.6</v>
      </c>
      <c r="N645" s="25">
        <v>12</v>
      </c>
      <c r="O645" s="117"/>
      <c r="P645" s="117"/>
      <c r="Q645" s="117"/>
      <c r="R645" s="117"/>
    </row>
    <row r="646" spans="1:18" s="85" customFormat="1">
      <c r="A646" s="118">
        <v>43203</v>
      </c>
      <c r="B646" s="124">
        <v>845</v>
      </c>
      <c r="C646" s="115"/>
      <c r="D646" s="115" t="s">
        <v>539</v>
      </c>
      <c r="E646" s="115" t="s">
        <v>634</v>
      </c>
      <c r="F646" s="115" t="s">
        <v>548</v>
      </c>
      <c r="G646" s="25" t="s">
        <v>657</v>
      </c>
      <c r="H646" s="25"/>
      <c r="I646" s="25"/>
      <c r="J646" s="25" t="s">
        <v>652</v>
      </c>
      <c r="K646" s="25" t="s">
        <v>457</v>
      </c>
      <c r="L646" s="25" t="s">
        <v>458</v>
      </c>
      <c r="M646" s="25">
        <v>9.6</v>
      </c>
      <c r="N646" s="25">
        <v>3</v>
      </c>
      <c r="O646" s="115">
        <v>8448</v>
      </c>
      <c r="P646" s="115">
        <v>8508</v>
      </c>
      <c r="Q646" s="115">
        <f>P646-O646</f>
        <v>60</v>
      </c>
      <c r="R646" s="115"/>
    </row>
    <row r="647" spans="1:18" s="85" customFormat="1">
      <c r="A647" s="119"/>
      <c r="B647" s="125"/>
      <c r="C647" s="116"/>
      <c r="D647" s="116"/>
      <c r="E647" s="116"/>
      <c r="F647" s="116"/>
      <c r="G647" s="25" t="s">
        <v>761</v>
      </c>
      <c r="H647" s="25"/>
      <c r="I647" s="25"/>
      <c r="J647" s="25" t="s">
        <v>652</v>
      </c>
      <c r="K647" s="25" t="s">
        <v>457</v>
      </c>
      <c r="L647" s="25" t="s">
        <v>458</v>
      </c>
      <c r="M647" s="25">
        <v>9.6</v>
      </c>
      <c r="N647" s="25">
        <v>2</v>
      </c>
      <c r="O647" s="116"/>
      <c r="P647" s="116"/>
      <c r="Q647" s="116"/>
      <c r="R647" s="116"/>
    </row>
    <row r="648" spans="1:18" s="85" customFormat="1">
      <c r="A648" s="119"/>
      <c r="B648" s="125"/>
      <c r="C648" s="116"/>
      <c r="D648" s="116"/>
      <c r="E648" s="116"/>
      <c r="F648" s="116"/>
      <c r="G648" s="25" t="s">
        <v>628</v>
      </c>
      <c r="H648" s="25"/>
      <c r="I648" s="25"/>
      <c r="J648" s="25" t="s">
        <v>652</v>
      </c>
      <c r="K648" s="25" t="s">
        <v>457</v>
      </c>
      <c r="L648" s="25" t="s">
        <v>458</v>
      </c>
      <c r="M648" s="25">
        <v>9.6</v>
      </c>
      <c r="N648" s="25">
        <v>2</v>
      </c>
      <c r="O648" s="116"/>
      <c r="P648" s="116"/>
      <c r="Q648" s="116"/>
      <c r="R648" s="116"/>
    </row>
    <row r="649" spans="1:18" s="85" customFormat="1">
      <c r="A649" s="119"/>
      <c r="B649" s="126"/>
      <c r="C649" s="117"/>
      <c r="D649" s="117"/>
      <c r="E649" s="117"/>
      <c r="F649" s="117"/>
      <c r="G649" s="25" t="s">
        <v>629</v>
      </c>
      <c r="H649" s="25"/>
      <c r="I649" s="25"/>
      <c r="J649" s="25" t="s">
        <v>652</v>
      </c>
      <c r="K649" s="25" t="s">
        <v>457</v>
      </c>
      <c r="L649" s="25" t="s">
        <v>458</v>
      </c>
      <c r="M649" s="25">
        <v>9.6</v>
      </c>
      <c r="N649" s="25">
        <v>5</v>
      </c>
      <c r="O649" s="116"/>
      <c r="P649" s="116"/>
      <c r="Q649" s="116"/>
      <c r="R649" s="116"/>
    </row>
    <row r="650" spans="1:18" s="85" customFormat="1">
      <c r="A650" s="119"/>
      <c r="B650" s="59">
        <v>1154</v>
      </c>
      <c r="C650" s="25" t="s">
        <v>467</v>
      </c>
      <c r="D650" s="25" t="s">
        <v>539</v>
      </c>
      <c r="E650" s="25" t="s">
        <v>630</v>
      </c>
      <c r="F650" s="25" t="s">
        <v>548</v>
      </c>
      <c r="G650" s="25" t="s">
        <v>617</v>
      </c>
      <c r="H650" s="25"/>
      <c r="I650" s="25"/>
      <c r="J650" s="25" t="s">
        <v>652</v>
      </c>
      <c r="K650" s="25" t="s">
        <v>457</v>
      </c>
      <c r="L650" s="25" t="s">
        <v>458</v>
      </c>
      <c r="M650" s="25">
        <v>9.6</v>
      </c>
      <c r="N650" s="25">
        <v>14</v>
      </c>
      <c r="O650" s="116"/>
      <c r="P650" s="116"/>
      <c r="Q650" s="116"/>
      <c r="R650" s="116"/>
    </row>
    <row r="651" spans="1:18" s="85" customFormat="1">
      <c r="A651" s="119"/>
      <c r="B651" s="59">
        <v>1645</v>
      </c>
      <c r="C651" s="25" t="s">
        <v>467</v>
      </c>
      <c r="D651" s="25" t="s">
        <v>539</v>
      </c>
      <c r="E651" s="25" t="s">
        <v>630</v>
      </c>
      <c r="F651" s="25" t="s">
        <v>548</v>
      </c>
      <c r="G651" s="25" t="s">
        <v>617</v>
      </c>
      <c r="H651" s="25"/>
      <c r="I651" s="25"/>
      <c r="J651" s="25" t="s">
        <v>652</v>
      </c>
      <c r="K651" s="25" t="s">
        <v>457</v>
      </c>
      <c r="L651" s="25" t="s">
        <v>458</v>
      </c>
      <c r="M651" s="25">
        <v>9.6</v>
      </c>
      <c r="N651" s="25">
        <v>14</v>
      </c>
      <c r="O651" s="116"/>
      <c r="P651" s="116"/>
      <c r="Q651" s="116"/>
      <c r="R651" s="116"/>
    </row>
    <row r="652" spans="1:18" s="85" customFormat="1">
      <c r="A652" s="119"/>
      <c r="B652" s="59">
        <v>1520</v>
      </c>
      <c r="C652" s="25" t="s">
        <v>460</v>
      </c>
      <c r="D652" s="25" t="s">
        <v>454</v>
      </c>
      <c r="E652" s="25" t="s">
        <v>618</v>
      </c>
      <c r="F652" s="25" t="s">
        <v>548</v>
      </c>
      <c r="G652" s="25" t="s">
        <v>617</v>
      </c>
      <c r="H652" s="25"/>
      <c r="I652" s="25"/>
      <c r="J652" s="25" t="s">
        <v>652</v>
      </c>
      <c r="K652" s="25" t="s">
        <v>457</v>
      </c>
      <c r="L652" s="25" t="s">
        <v>458</v>
      </c>
      <c r="M652" s="25">
        <v>9.6</v>
      </c>
      <c r="N652" s="25">
        <v>14</v>
      </c>
      <c r="O652" s="116"/>
      <c r="P652" s="116"/>
      <c r="Q652" s="116"/>
      <c r="R652" s="116"/>
    </row>
    <row r="653" spans="1:18" s="85" customFormat="1">
      <c r="A653" s="119"/>
      <c r="B653" s="59">
        <v>1746</v>
      </c>
      <c r="C653" s="25" t="s">
        <v>460</v>
      </c>
      <c r="D653" s="25" t="s">
        <v>454</v>
      </c>
      <c r="E653" s="25" t="s">
        <v>618</v>
      </c>
      <c r="F653" s="25" t="s">
        <v>548</v>
      </c>
      <c r="G653" s="25" t="s">
        <v>617</v>
      </c>
      <c r="H653" s="25"/>
      <c r="I653" s="25"/>
      <c r="J653" s="25" t="s">
        <v>652</v>
      </c>
      <c r="K653" s="25" t="s">
        <v>457</v>
      </c>
      <c r="L653" s="25" t="s">
        <v>458</v>
      </c>
      <c r="M653" s="25">
        <v>9.6</v>
      </c>
      <c r="N653" s="25">
        <v>13</v>
      </c>
      <c r="O653" s="116"/>
      <c r="P653" s="116"/>
      <c r="Q653" s="116"/>
      <c r="R653" s="116"/>
    </row>
    <row r="654" spans="1:18" s="85" customFormat="1">
      <c r="A654" s="119"/>
      <c r="B654" s="59">
        <v>2103</v>
      </c>
      <c r="C654" s="25" t="s">
        <v>467</v>
      </c>
      <c r="D654" s="25" t="s">
        <v>539</v>
      </c>
      <c r="E654" s="25" t="s">
        <v>630</v>
      </c>
      <c r="F654" s="25" t="s">
        <v>548</v>
      </c>
      <c r="G654" s="25" t="s">
        <v>617</v>
      </c>
      <c r="H654" s="25"/>
      <c r="I654" s="25"/>
      <c r="J654" s="25" t="s">
        <v>652</v>
      </c>
      <c r="K654" s="25" t="s">
        <v>457</v>
      </c>
      <c r="L654" s="25" t="s">
        <v>458</v>
      </c>
      <c r="M654" s="25">
        <v>9.6</v>
      </c>
      <c r="N654" s="25">
        <v>14</v>
      </c>
      <c r="O654" s="116"/>
      <c r="P654" s="116"/>
      <c r="Q654" s="116"/>
      <c r="R654" s="116"/>
    </row>
    <row r="655" spans="1:18" s="85" customFormat="1">
      <c r="A655" s="119"/>
      <c r="B655" s="59">
        <v>2210</v>
      </c>
      <c r="C655" s="25" t="s">
        <v>467</v>
      </c>
      <c r="D655" s="25" t="s">
        <v>539</v>
      </c>
      <c r="E655" s="25" t="s">
        <v>630</v>
      </c>
      <c r="F655" s="25" t="s">
        <v>548</v>
      </c>
      <c r="G655" s="25" t="s">
        <v>617</v>
      </c>
      <c r="H655" s="25"/>
      <c r="I655" s="25"/>
      <c r="J655" s="25" t="s">
        <v>652</v>
      </c>
      <c r="K655" s="25" t="s">
        <v>457</v>
      </c>
      <c r="L655" s="25" t="s">
        <v>458</v>
      </c>
      <c r="M655" s="25">
        <v>9.6</v>
      </c>
      <c r="N655" s="25">
        <v>12</v>
      </c>
      <c r="O655" s="116"/>
      <c r="P655" s="116"/>
      <c r="Q655" s="116"/>
      <c r="R655" s="116"/>
    </row>
    <row r="656" spans="1:18" s="85" customFormat="1">
      <c r="A656" s="119"/>
      <c r="B656" s="59">
        <v>2250</v>
      </c>
      <c r="C656" s="25"/>
      <c r="D656" s="115" t="s">
        <v>539</v>
      </c>
      <c r="E656" s="25" t="s">
        <v>630</v>
      </c>
      <c r="F656" s="115" t="s">
        <v>548</v>
      </c>
      <c r="G656" s="115" t="s">
        <v>617</v>
      </c>
      <c r="H656" s="25"/>
      <c r="I656" s="25"/>
      <c r="J656" s="115" t="s">
        <v>652</v>
      </c>
      <c r="K656" s="115" t="s">
        <v>457</v>
      </c>
      <c r="L656" s="115" t="s">
        <v>458</v>
      </c>
      <c r="M656" s="115">
        <v>9.6</v>
      </c>
      <c r="N656" s="25">
        <v>5</v>
      </c>
      <c r="O656" s="116"/>
      <c r="P656" s="116"/>
      <c r="Q656" s="116"/>
      <c r="R656" s="116"/>
    </row>
    <row r="657" spans="1:18" s="85" customFormat="1">
      <c r="A657" s="120"/>
      <c r="B657" s="59">
        <v>2255</v>
      </c>
      <c r="C657" s="25"/>
      <c r="D657" s="117"/>
      <c r="E657" s="25" t="s">
        <v>641</v>
      </c>
      <c r="F657" s="117"/>
      <c r="G657" s="117"/>
      <c r="H657" s="25"/>
      <c r="I657" s="25"/>
      <c r="J657" s="117"/>
      <c r="K657" s="117" t="s">
        <v>457</v>
      </c>
      <c r="L657" s="117" t="s">
        <v>458</v>
      </c>
      <c r="M657" s="117">
        <v>9.6</v>
      </c>
      <c r="N657" s="25">
        <v>4</v>
      </c>
      <c r="O657" s="117"/>
      <c r="P657" s="117"/>
      <c r="Q657" s="117"/>
      <c r="R657" s="117"/>
    </row>
    <row r="658" spans="1:18" s="85" customFormat="1">
      <c r="A658" s="121">
        <v>43203</v>
      </c>
      <c r="B658" s="124">
        <v>820</v>
      </c>
      <c r="C658" s="124"/>
      <c r="D658" s="124" t="s">
        <v>539</v>
      </c>
      <c r="E658" s="124" t="s">
        <v>634</v>
      </c>
      <c r="F658" s="124" t="s">
        <v>541</v>
      </c>
      <c r="G658" s="25" t="s">
        <v>635</v>
      </c>
      <c r="H658" s="25"/>
      <c r="I658" s="25"/>
      <c r="J658" s="115" t="s">
        <v>652</v>
      </c>
      <c r="K658" s="115" t="s">
        <v>465</v>
      </c>
      <c r="L658" s="115" t="s">
        <v>466</v>
      </c>
      <c r="M658" s="115">
        <v>9.6</v>
      </c>
      <c r="N658" s="115">
        <v>8</v>
      </c>
      <c r="O658" s="115">
        <v>6206</v>
      </c>
      <c r="P658" s="115">
        <v>6244</v>
      </c>
      <c r="Q658" s="115">
        <f>P658-O658</f>
        <v>38</v>
      </c>
      <c r="R658" s="115"/>
    </row>
    <row r="659" spans="1:18" s="85" customFormat="1">
      <c r="A659" s="122"/>
      <c r="B659" s="125"/>
      <c r="C659" s="125"/>
      <c r="D659" s="125"/>
      <c r="E659" s="125"/>
      <c r="F659" s="125"/>
      <c r="G659" s="25" t="s">
        <v>636</v>
      </c>
      <c r="H659" s="25"/>
      <c r="I659" s="25"/>
      <c r="J659" s="116"/>
      <c r="K659" s="116" t="s">
        <v>465</v>
      </c>
      <c r="L659" s="116" t="s">
        <v>466</v>
      </c>
      <c r="M659" s="116">
        <v>9.6</v>
      </c>
      <c r="N659" s="116"/>
      <c r="O659" s="116"/>
      <c r="P659" s="116"/>
      <c r="Q659" s="116"/>
      <c r="R659" s="116"/>
    </row>
    <row r="660" spans="1:18" s="85" customFormat="1">
      <c r="A660" s="122"/>
      <c r="B660" s="126"/>
      <c r="C660" s="126"/>
      <c r="D660" s="126"/>
      <c r="E660" s="126"/>
      <c r="F660" s="126"/>
      <c r="G660" s="25" t="s">
        <v>637</v>
      </c>
      <c r="H660" s="25"/>
      <c r="I660" s="25"/>
      <c r="J660" s="117"/>
      <c r="K660" s="117" t="s">
        <v>465</v>
      </c>
      <c r="L660" s="117" t="s">
        <v>466</v>
      </c>
      <c r="M660" s="117">
        <v>9.6</v>
      </c>
      <c r="N660" s="117"/>
      <c r="O660" s="116"/>
      <c r="P660" s="116"/>
      <c r="Q660" s="116"/>
      <c r="R660" s="116"/>
    </row>
    <row r="661" spans="1:18" s="85" customFormat="1">
      <c r="A661" s="122"/>
      <c r="B661" s="59">
        <v>920</v>
      </c>
      <c r="C661" s="25" t="s">
        <v>663</v>
      </c>
      <c r="D661" s="25" t="s">
        <v>541</v>
      </c>
      <c r="E661" s="25" t="s">
        <v>637</v>
      </c>
      <c r="F661" s="25" t="s">
        <v>548</v>
      </c>
      <c r="G661" s="25" t="s">
        <v>617</v>
      </c>
      <c r="H661" s="25"/>
      <c r="I661" s="25"/>
      <c r="J661" s="25" t="s">
        <v>652</v>
      </c>
      <c r="K661" s="25" t="s">
        <v>465</v>
      </c>
      <c r="L661" s="25" t="s">
        <v>466</v>
      </c>
      <c r="M661" s="25">
        <v>9.6</v>
      </c>
      <c r="N661" s="25">
        <v>6</v>
      </c>
      <c r="O661" s="116"/>
      <c r="P661" s="116"/>
      <c r="Q661" s="116"/>
      <c r="R661" s="116"/>
    </row>
    <row r="662" spans="1:18" s="85" customFormat="1">
      <c r="A662" s="122"/>
      <c r="B662" s="59">
        <v>935</v>
      </c>
      <c r="C662" s="25"/>
      <c r="D662" s="25" t="s">
        <v>548</v>
      </c>
      <c r="E662" s="25" t="s">
        <v>617</v>
      </c>
      <c r="F662" s="25" t="s">
        <v>541</v>
      </c>
      <c r="G662" s="25" t="s">
        <v>637</v>
      </c>
      <c r="H662" s="25"/>
      <c r="I662" s="25"/>
      <c r="J662" s="25" t="s">
        <v>652</v>
      </c>
      <c r="K662" s="25" t="s">
        <v>465</v>
      </c>
      <c r="L662" s="25" t="s">
        <v>466</v>
      </c>
      <c r="M662" s="25">
        <v>9.6</v>
      </c>
      <c r="N662" s="25">
        <v>14</v>
      </c>
      <c r="O662" s="116"/>
      <c r="P662" s="116"/>
      <c r="Q662" s="116"/>
      <c r="R662" s="116"/>
    </row>
    <row r="663" spans="1:18" s="85" customFormat="1">
      <c r="A663" s="122"/>
      <c r="B663" s="59">
        <v>1105</v>
      </c>
      <c r="C663" s="25" t="s">
        <v>663</v>
      </c>
      <c r="D663" s="25" t="s">
        <v>541</v>
      </c>
      <c r="E663" s="25" t="s">
        <v>637</v>
      </c>
      <c r="F663" s="25" t="s">
        <v>548</v>
      </c>
      <c r="G663" s="25" t="s">
        <v>617</v>
      </c>
      <c r="H663" s="25"/>
      <c r="I663" s="25"/>
      <c r="J663" s="25" t="s">
        <v>652</v>
      </c>
      <c r="K663" s="25" t="s">
        <v>465</v>
      </c>
      <c r="L663" s="25" t="s">
        <v>466</v>
      </c>
      <c r="M663" s="25">
        <v>9.6</v>
      </c>
      <c r="N663" s="25">
        <v>7</v>
      </c>
      <c r="O663" s="116"/>
      <c r="P663" s="116"/>
      <c r="Q663" s="116"/>
      <c r="R663" s="116"/>
    </row>
    <row r="664" spans="1:18" s="85" customFormat="1">
      <c r="A664" s="122"/>
      <c r="B664" s="59">
        <v>1205</v>
      </c>
      <c r="C664" s="25" t="s">
        <v>663</v>
      </c>
      <c r="D664" s="25" t="s">
        <v>541</v>
      </c>
      <c r="E664" s="25" t="s">
        <v>637</v>
      </c>
      <c r="F664" s="25" t="s">
        <v>548</v>
      </c>
      <c r="G664" s="25" t="s">
        <v>617</v>
      </c>
      <c r="H664" s="25"/>
      <c r="I664" s="25"/>
      <c r="J664" s="25" t="s">
        <v>652</v>
      </c>
      <c r="K664" s="25" t="s">
        <v>465</v>
      </c>
      <c r="L664" s="25" t="s">
        <v>466</v>
      </c>
      <c r="M664" s="25">
        <v>9.6</v>
      </c>
      <c r="N664" s="25">
        <v>7</v>
      </c>
      <c r="O664" s="116"/>
      <c r="P664" s="116"/>
      <c r="Q664" s="116"/>
      <c r="R664" s="116"/>
    </row>
    <row r="665" spans="1:18" s="85" customFormat="1">
      <c r="A665" s="122"/>
      <c r="B665" s="59">
        <v>1500</v>
      </c>
      <c r="C665" s="25" t="s">
        <v>663</v>
      </c>
      <c r="D665" s="25" t="s">
        <v>541</v>
      </c>
      <c r="E665" s="25" t="s">
        <v>637</v>
      </c>
      <c r="F665" s="25" t="s">
        <v>548</v>
      </c>
      <c r="G665" s="25" t="s">
        <v>617</v>
      </c>
      <c r="H665" s="25"/>
      <c r="I665" s="25"/>
      <c r="J665" s="25" t="s">
        <v>652</v>
      </c>
      <c r="K665" s="25" t="s">
        <v>465</v>
      </c>
      <c r="L665" s="25" t="s">
        <v>466</v>
      </c>
      <c r="M665" s="25">
        <v>9.6</v>
      </c>
      <c r="N665" s="25">
        <v>6</v>
      </c>
      <c r="O665" s="116"/>
      <c r="P665" s="116"/>
      <c r="Q665" s="116"/>
      <c r="R665" s="116"/>
    </row>
    <row r="666" spans="1:18" s="85" customFormat="1">
      <c r="A666" s="122"/>
      <c r="B666" s="59">
        <v>1610</v>
      </c>
      <c r="C666" s="25" t="s">
        <v>663</v>
      </c>
      <c r="D666" s="25" t="s">
        <v>541</v>
      </c>
      <c r="E666" s="25" t="s">
        <v>637</v>
      </c>
      <c r="F666" s="25" t="s">
        <v>548</v>
      </c>
      <c r="G666" s="25" t="s">
        <v>617</v>
      </c>
      <c r="H666" s="25"/>
      <c r="I666" s="25"/>
      <c r="J666" s="25" t="s">
        <v>652</v>
      </c>
      <c r="K666" s="25" t="s">
        <v>465</v>
      </c>
      <c r="L666" s="25" t="s">
        <v>466</v>
      </c>
      <c r="M666" s="25">
        <v>9.6</v>
      </c>
      <c r="N666" s="25">
        <v>5</v>
      </c>
      <c r="O666" s="116"/>
      <c r="P666" s="116"/>
      <c r="Q666" s="116"/>
      <c r="R666" s="116"/>
    </row>
    <row r="667" spans="1:18" s="85" customFormat="1">
      <c r="A667" s="122"/>
      <c r="B667" s="59">
        <v>1718</v>
      </c>
      <c r="C667" s="25" t="s">
        <v>663</v>
      </c>
      <c r="D667" s="25" t="s">
        <v>541</v>
      </c>
      <c r="E667" s="25" t="s">
        <v>637</v>
      </c>
      <c r="F667" s="25" t="s">
        <v>548</v>
      </c>
      <c r="G667" s="25" t="s">
        <v>617</v>
      </c>
      <c r="H667" s="25"/>
      <c r="I667" s="25"/>
      <c r="J667" s="25" t="s">
        <v>652</v>
      </c>
      <c r="K667" s="25" t="s">
        <v>465</v>
      </c>
      <c r="L667" s="25" t="s">
        <v>466</v>
      </c>
      <c r="M667" s="25">
        <v>9.6</v>
      </c>
      <c r="N667" s="25">
        <v>7</v>
      </c>
      <c r="O667" s="116"/>
      <c r="P667" s="116"/>
      <c r="Q667" s="116"/>
      <c r="R667" s="116"/>
    </row>
    <row r="668" spans="1:18" s="85" customFormat="1">
      <c r="A668" s="122"/>
      <c r="B668" s="59">
        <v>2105</v>
      </c>
      <c r="C668" s="25" t="s">
        <v>663</v>
      </c>
      <c r="D668" s="25" t="s">
        <v>541</v>
      </c>
      <c r="E668" s="25" t="s">
        <v>637</v>
      </c>
      <c r="F668" s="25" t="s">
        <v>548</v>
      </c>
      <c r="G668" s="25" t="s">
        <v>617</v>
      </c>
      <c r="H668" s="25"/>
      <c r="I668" s="25"/>
      <c r="J668" s="25" t="s">
        <v>652</v>
      </c>
      <c r="K668" s="25" t="s">
        <v>465</v>
      </c>
      <c r="L668" s="25" t="s">
        <v>466</v>
      </c>
      <c r="M668" s="25">
        <v>9.6</v>
      </c>
      <c r="N668" s="25">
        <v>9</v>
      </c>
      <c r="O668" s="116"/>
      <c r="P668" s="116"/>
      <c r="Q668" s="116"/>
      <c r="R668" s="116"/>
    </row>
    <row r="669" spans="1:18" s="85" customFormat="1">
      <c r="A669" s="122"/>
      <c r="B669" s="59">
        <v>2205</v>
      </c>
      <c r="C669" s="25" t="s">
        <v>663</v>
      </c>
      <c r="D669" s="25" t="s">
        <v>541</v>
      </c>
      <c r="E669" s="25" t="s">
        <v>637</v>
      </c>
      <c r="F669" s="25" t="s">
        <v>548</v>
      </c>
      <c r="G669" s="25" t="s">
        <v>617</v>
      </c>
      <c r="H669" s="25"/>
      <c r="I669" s="25"/>
      <c r="J669" s="25" t="s">
        <v>652</v>
      </c>
      <c r="K669" s="25" t="s">
        <v>465</v>
      </c>
      <c r="L669" s="25" t="s">
        <v>466</v>
      </c>
      <c r="M669" s="25">
        <v>9.6</v>
      </c>
      <c r="N669" s="25">
        <v>4</v>
      </c>
      <c r="O669" s="116"/>
      <c r="P669" s="116"/>
      <c r="Q669" s="116"/>
      <c r="R669" s="116"/>
    </row>
    <row r="670" spans="1:18" s="85" customFormat="1">
      <c r="A670" s="122"/>
      <c r="B670" s="59">
        <v>2245</v>
      </c>
      <c r="C670" s="25"/>
      <c r="D670" s="115" t="s">
        <v>541</v>
      </c>
      <c r="E670" s="25" t="s">
        <v>637</v>
      </c>
      <c r="F670" s="115" t="s">
        <v>548</v>
      </c>
      <c r="G670" s="115" t="s">
        <v>617</v>
      </c>
      <c r="H670" s="25"/>
      <c r="I670" s="25"/>
      <c r="J670" s="115" t="s">
        <v>652</v>
      </c>
      <c r="K670" s="115" t="s">
        <v>465</v>
      </c>
      <c r="L670" s="115" t="s">
        <v>466</v>
      </c>
      <c r="M670" s="115">
        <v>9.6</v>
      </c>
      <c r="N670" s="25">
        <v>3</v>
      </c>
      <c r="O670" s="116"/>
      <c r="P670" s="116"/>
      <c r="Q670" s="116"/>
      <c r="R670" s="116"/>
    </row>
    <row r="671" spans="1:18" s="85" customFormat="1">
      <c r="A671" s="122"/>
      <c r="B671" s="59">
        <v>2255</v>
      </c>
      <c r="C671" s="25"/>
      <c r="D671" s="117"/>
      <c r="E671" s="25" t="s">
        <v>635</v>
      </c>
      <c r="F671" s="117"/>
      <c r="G671" s="117"/>
      <c r="H671" s="25"/>
      <c r="I671" s="25"/>
      <c r="J671" s="117"/>
      <c r="K671" s="117"/>
      <c r="L671" s="117"/>
      <c r="M671" s="117"/>
      <c r="N671" s="25">
        <v>1</v>
      </c>
      <c r="O671" s="116"/>
      <c r="P671" s="116"/>
      <c r="Q671" s="116"/>
      <c r="R671" s="116"/>
    </row>
    <row r="672" spans="1:18" s="85" customFormat="1">
      <c r="A672" s="123"/>
      <c r="B672" s="59">
        <v>2353</v>
      </c>
      <c r="C672" s="25" t="s">
        <v>663</v>
      </c>
      <c r="D672" s="25" t="s">
        <v>541</v>
      </c>
      <c r="E672" s="25" t="s">
        <v>637</v>
      </c>
      <c r="F672" s="25" t="s">
        <v>548</v>
      </c>
      <c r="G672" s="25" t="s">
        <v>617</v>
      </c>
      <c r="H672" s="25"/>
      <c r="I672" s="25"/>
      <c r="J672" s="25" t="s">
        <v>652</v>
      </c>
      <c r="K672" s="25" t="s">
        <v>465</v>
      </c>
      <c r="L672" s="25" t="s">
        <v>466</v>
      </c>
      <c r="M672" s="25">
        <v>9.6</v>
      </c>
      <c r="N672" s="25">
        <v>7</v>
      </c>
      <c r="O672" s="117"/>
      <c r="P672" s="117"/>
      <c r="Q672" s="117"/>
      <c r="R672" s="117"/>
    </row>
    <row r="673" spans="1:18" s="85" customFormat="1">
      <c r="A673" s="118">
        <v>43203</v>
      </c>
      <c r="B673" s="59">
        <v>943</v>
      </c>
      <c r="C673" s="25"/>
      <c r="D673" s="25" t="s">
        <v>539</v>
      </c>
      <c r="E673" s="25" t="s">
        <v>634</v>
      </c>
      <c r="F673" s="25" t="s">
        <v>541</v>
      </c>
      <c r="G673" s="25" t="s">
        <v>650</v>
      </c>
      <c r="H673" s="25"/>
      <c r="I673" s="25"/>
      <c r="J673" s="25" t="s">
        <v>652</v>
      </c>
      <c r="K673" s="25" t="s">
        <v>473</v>
      </c>
      <c r="L673" s="25" t="s">
        <v>474</v>
      </c>
      <c r="M673" s="25">
        <v>9.6</v>
      </c>
      <c r="N673" s="25">
        <v>13</v>
      </c>
      <c r="O673" s="115">
        <v>7422</v>
      </c>
      <c r="P673" s="115">
        <v>7489</v>
      </c>
      <c r="Q673" s="115">
        <f>P673-O673</f>
        <v>67</v>
      </c>
      <c r="R673" s="115"/>
    </row>
    <row r="674" spans="1:18" s="85" customFormat="1">
      <c r="A674" s="119"/>
      <c r="B674" s="59">
        <v>1345</v>
      </c>
      <c r="C674" s="25"/>
      <c r="D674" s="25" t="s">
        <v>539</v>
      </c>
      <c r="E674" s="25" t="s">
        <v>634</v>
      </c>
      <c r="F674" s="25" t="s">
        <v>541</v>
      </c>
      <c r="G674" s="25" t="s">
        <v>650</v>
      </c>
      <c r="H674" s="25"/>
      <c r="I674" s="25"/>
      <c r="J674" s="25" t="s">
        <v>652</v>
      </c>
      <c r="K674" s="25" t="s">
        <v>473</v>
      </c>
      <c r="L674" s="25" t="s">
        <v>474</v>
      </c>
      <c r="M674" s="25">
        <v>9.6</v>
      </c>
      <c r="N674" s="25">
        <v>2</v>
      </c>
      <c r="O674" s="116"/>
      <c r="P674" s="116"/>
      <c r="Q674" s="116"/>
      <c r="R674" s="116"/>
    </row>
    <row r="675" spans="1:18" s="85" customFormat="1">
      <c r="A675" s="119"/>
      <c r="B675" s="59">
        <v>1510</v>
      </c>
      <c r="C675" s="25"/>
      <c r="D675" s="25" t="s">
        <v>548</v>
      </c>
      <c r="E675" s="25" t="s">
        <v>651</v>
      </c>
      <c r="F675" s="25" t="s">
        <v>541</v>
      </c>
      <c r="G675" s="25" t="s">
        <v>650</v>
      </c>
      <c r="H675" s="25"/>
      <c r="I675" s="25"/>
      <c r="J675" s="25" t="s">
        <v>652</v>
      </c>
      <c r="K675" s="25" t="s">
        <v>473</v>
      </c>
      <c r="L675" s="25" t="s">
        <v>474</v>
      </c>
      <c r="M675" s="25">
        <v>9.6</v>
      </c>
      <c r="N675" s="25">
        <v>2</v>
      </c>
      <c r="O675" s="116"/>
      <c r="P675" s="116"/>
      <c r="Q675" s="116"/>
      <c r="R675" s="116"/>
    </row>
    <row r="676" spans="1:18" s="85" customFormat="1">
      <c r="A676" s="119"/>
      <c r="B676" s="59">
        <v>1650</v>
      </c>
      <c r="C676" s="25"/>
      <c r="D676" s="25" t="s">
        <v>541</v>
      </c>
      <c r="E676" s="25" t="s">
        <v>650</v>
      </c>
      <c r="F676" s="25" t="s">
        <v>539</v>
      </c>
      <c r="G676" s="25" t="s">
        <v>634</v>
      </c>
      <c r="H676" s="25"/>
      <c r="I676" s="25"/>
      <c r="J676" s="25" t="s">
        <v>652</v>
      </c>
      <c r="K676" s="25" t="s">
        <v>473</v>
      </c>
      <c r="L676" s="25" t="s">
        <v>474</v>
      </c>
      <c r="M676" s="25">
        <v>9.6</v>
      </c>
      <c r="N676" s="25">
        <v>14</v>
      </c>
      <c r="O676" s="116"/>
      <c r="P676" s="116"/>
      <c r="Q676" s="116"/>
      <c r="R676" s="116"/>
    </row>
    <row r="677" spans="1:18" s="85" customFormat="1">
      <c r="A677" s="119"/>
      <c r="B677" s="59">
        <v>1952</v>
      </c>
      <c r="C677" s="25" t="s">
        <v>467</v>
      </c>
      <c r="D677" s="25" t="s">
        <v>539</v>
      </c>
      <c r="E677" s="25" t="s">
        <v>630</v>
      </c>
      <c r="F677" s="25" t="s">
        <v>548</v>
      </c>
      <c r="G677" s="25" t="s">
        <v>617</v>
      </c>
      <c r="H677" s="25"/>
      <c r="I677" s="25"/>
      <c r="J677" s="25" t="s">
        <v>652</v>
      </c>
      <c r="K677" s="25" t="s">
        <v>473</v>
      </c>
      <c r="L677" s="25" t="s">
        <v>474</v>
      </c>
      <c r="M677" s="25">
        <v>9.6</v>
      </c>
      <c r="N677" s="25">
        <v>14</v>
      </c>
      <c r="O677" s="116"/>
      <c r="P677" s="116"/>
      <c r="Q677" s="116"/>
      <c r="R677" s="116"/>
    </row>
    <row r="678" spans="1:18" s="85" customFormat="1">
      <c r="A678" s="119"/>
      <c r="B678" s="59">
        <v>2055</v>
      </c>
      <c r="C678" s="25" t="s">
        <v>460</v>
      </c>
      <c r="D678" s="25" t="s">
        <v>454</v>
      </c>
      <c r="E678" s="25" t="s">
        <v>618</v>
      </c>
      <c r="F678" s="25" t="s">
        <v>548</v>
      </c>
      <c r="G678" s="25" t="s">
        <v>617</v>
      </c>
      <c r="H678" s="25"/>
      <c r="I678" s="25"/>
      <c r="J678" s="25" t="s">
        <v>652</v>
      </c>
      <c r="K678" s="25" t="s">
        <v>473</v>
      </c>
      <c r="L678" s="25" t="s">
        <v>474</v>
      </c>
      <c r="M678" s="25">
        <v>9.6</v>
      </c>
      <c r="N678" s="25">
        <v>14</v>
      </c>
      <c r="O678" s="116"/>
      <c r="P678" s="116"/>
      <c r="Q678" s="116"/>
      <c r="R678" s="116"/>
    </row>
    <row r="679" spans="1:18" s="85" customFormat="1">
      <c r="A679" s="119"/>
      <c r="B679" s="59">
        <v>2250</v>
      </c>
      <c r="C679" s="25" t="s">
        <v>460</v>
      </c>
      <c r="D679" s="25" t="s">
        <v>454</v>
      </c>
      <c r="E679" s="25" t="s">
        <v>618</v>
      </c>
      <c r="F679" s="25" t="s">
        <v>548</v>
      </c>
      <c r="G679" s="25" t="s">
        <v>617</v>
      </c>
      <c r="H679" s="25"/>
      <c r="I679" s="25"/>
      <c r="J679" s="25" t="s">
        <v>652</v>
      </c>
      <c r="K679" s="25" t="s">
        <v>473</v>
      </c>
      <c r="L679" s="25" t="s">
        <v>474</v>
      </c>
      <c r="M679" s="25">
        <v>9.6</v>
      </c>
      <c r="N679" s="25">
        <v>10</v>
      </c>
      <c r="O679" s="116"/>
      <c r="P679" s="116"/>
      <c r="Q679" s="116"/>
      <c r="R679" s="116"/>
    </row>
    <row r="680" spans="1:18" s="85" customFormat="1">
      <c r="A680" s="120"/>
      <c r="B680" s="59">
        <v>105</v>
      </c>
      <c r="C680" s="25" t="s">
        <v>460</v>
      </c>
      <c r="D680" s="25" t="s">
        <v>454</v>
      </c>
      <c r="E680" s="25" t="s">
        <v>618</v>
      </c>
      <c r="F680" s="25" t="s">
        <v>548</v>
      </c>
      <c r="G680" s="25" t="s">
        <v>617</v>
      </c>
      <c r="H680" s="25"/>
      <c r="I680" s="25"/>
      <c r="J680" s="25" t="s">
        <v>652</v>
      </c>
      <c r="K680" s="25" t="s">
        <v>473</v>
      </c>
      <c r="L680" s="25" t="s">
        <v>474</v>
      </c>
      <c r="M680" s="25">
        <v>9.6</v>
      </c>
      <c r="N680" s="25">
        <v>14</v>
      </c>
      <c r="O680" s="117"/>
      <c r="P680" s="117"/>
      <c r="Q680" s="117"/>
      <c r="R680" s="117"/>
    </row>
    <row r="681" spans="1:18" s="85" customFormat="1">
      <c r="A681" s="118">
        <v>43203</v>
      </c>
      <c r="B681" s="59">
        <v>835</v>
      </c>
      <c r="C681" s="25"/>
      <c r="D681" s="25" t="s">
        <v>548</v>
      </c>
      <c r="E681" s="25" t="s">
        <v>617</v>
      </c>
      <c r="F681" s="25" t="s">
        <v>539</v>
      </c>
      <c r="G681" s="25" t="s">
        <v>630</v>
      </c>
      <c r="H681" s="25"/>
      <c r="I681" s="25"/>
      <c r="J681" s="25" t="s">
        <v>652</v>
      </c>
      <c r="K681" s="25" t="s">
        <v>483</v>
      </c>
      <c r="L681" s="25" t="s">
        <v>544</v>
      </c>
      <c r="M681" s="25">
        <v>9.6</v>
      </c>
      <c r="N681" s="60" t="s">
        <v>771</v>
      </c>
      <c r="O681" s="115">
        <v>6207</v>
      </c>
      <c r="P681" s="115">
        <v>6282</v>
      </c>
      <c r="Q681" s="115">
        <f>P681-O681</f>
        <v>75</v>
      </c>
      <c r="R681" s="115"/>
    </row>
    <row r="682" spans="1:18" s="85" customFormat="1">
      <c r="A682" s="119"/>
      <c r="B682" s="59">
        <v>1108</v>
      </c>
      <c r="C682" s="25" t="s">
        <v>467</v>
      </c>
      <c r="D682" s="25" t="s">
        <v>539</v>
      </c>
      <c r="E682" s="25" t="s">
        <v>630</v>
      </c>
      <c r="F682" s="25" t="s">
        <v>548</v>
      </c>
      <c r="G682" s="25" t="s">
        <v>617</v>
      </c>
      <c r="H682" s="25"/>
      <c r="I682" s="25"/>
      <c r="J682" s="25" t="s">
        <v>652</v>
      </c>
      <c r="K682" s="25" t="s">
        <v>483</v>
      </c>
      <c r="L682" s="25" t="s">
        <v>544</v>
      </c>
      <c r="M682" s="25">
        <v>9.6</v>
      </c>
      <c r="N682" s="25">
        <v>14</v>
      </c>
      <c r="O682" s="116"/>
      <c r="P682" s="116"/>
      <c r="Q682" s="116"/>
      <c r="R682" s="116"/>
    </row>
    <row r="683" spans="1:18" s="85" customFormat="1">
      <c r="A683" s="119"/>
      <c r="B683" s="59">
        <v>1505</v>
      </c>
      <c r="C683" s="25" t="s">
        <v>467</v>
      </c>
      <c r="D683" s="25" t="s">
        <v>539</v>
      </c>
      <c r="E683" s="25" t="s">
        <v>630</v>
      </c>
      <c r="F683" s="25" t="s">
        <v>548</v>
      </c>
      <c r="G683" s="25" t="s">
        <v>617</v>
      </c>
      <c r="H683" s="25"/>
      <c r="I683" s="25"/>
      <c r="J683" s="25" t="s">
        <v>652</v>
      </c>
      <c r="K683" s="25" t="s">
        <v>483</v>
      </c>
      <c r="L683" s="25" t="s">
        <v>544</v>
      </c>
      <c r="M683" s="25">
        <v>9.6</v>
      </c>
      <c r="N683" s="25">
        <v>14</v>
      </c>
      <c r="O683" s="116"/>
      <c r="P683" s="116"/>
      <c r="Q683" s="116"/>
      <c r="R683" s="116"/>
    </row>
    <row r="684" spans="1:18" s="85" customFormat="1">
      <c r="A684" s="119"/>
      <c r="B684" s="59">
        <v>1615</v>
      </c>
      <c r="C684" s="25" t="s">
        <v>467</v>
      </c>
      <c r="D684" s="25" t="s">
        <v>539</v>
      </c>
      <c r="E684" s="25" t="s">
        <v>630</v>
      </c>
      <c r="F684" s="25" t="s">
        <v>548</v>
      </c>
      <c r="G684" s="25" t="s">
        <v>617</v>
      </c>
      <c r="H684" s="25"/>
      <c r="I684" s="25"/>
      <c r="J684" s="25" t="s">
        <v>652</v>
      </c>
      <c r="K684" s="25" t="s">
        <v>483</v>
      </c>
      <c r="L684" s="25" t="s">
        <v>544</v>
      </c>
      <c r="M684" s="25">
        <v>9.6</v>
      </c>
      <c r="N684" s="25">
        <v>14</v>
      </c>
      <c r="O684" s="116"/>
      <c r="P684" s="116"/>
      <c r="Q684" s="116"/>
      <c r="R684" s="116"/>
    </row>
    <row r="685" spans="1:18" s="85" customFormat="1">
      <c r="A685" s="119"/>
      <c r="B685" s="59">
        <v>1710</v>
      </c>
      <c r="C685" s="25" t="s">
        <v>467</v>
      </c>
      <c r="D685" s="25" t="s">
        <v>539</v>
      </c>
      <c r="E685" s="25" t="s">
        <v>630</v>
      </c>
      <c r="F685" s="25" t="s">
        <v>548</v>
      </c>
      <c r="G685" s="25" t="s">
        <v>617</v>
      </c>
      <c r="H685" s="25"/>
      <c r="I685" s="25"/>
      <c r="J685" s="25" t="s">
        <v>652</v>
      </c>
      <c r="K685" s="25" t="s">
        <v>483</v>
      </c>
      <c r="L685" s="25" t="s">
        <v>544</v>
      </c>
      <c r="M685" s="25">
        <v>9.6</v>
      </c>
      <c r="N685" s="25">
        <v>12</v>
      </c>
      <c r="O685" s="116"/>
      <c r="P685" s="116"/>
      <c r="Q685" s="116"/>
      <c r="R685" s="116"/>
    </row>
    <row r="686" spans="1:18" s="85" customFormat="1">
      <c r="A686" s="119"/>
      <c r="B686" s="59">
        <v>2010</v>
      </c>
      <c r="C686" s="25" t="s">
        <v>461</v>
      </c>
      <c r="D686" s="115" t="s">
        <v>454</v>
      </c>
      <c r="E686" s="60" t="s">
        <v>620</v>
      </c>
      <c r="F686" s="115" t="s">
        <v>548</v>
      </c>
      <c r="G686" s="115" t="s">
        <v>617</v>
      </c>
      <c r="H686" s="25"/>
      <c r="I686" s="25"/>
      <c r="J686" s="115" t="s">
        <v>652</v>
      </c>
      <c r="K686" s="115" t="s">
        <v>483</v>
      </c>
      <c r="L686" s="115" t="s">
        <v>544</v>
      </c>
      <c r="M686" s="115">
        <v>9.6</v>
      </c>
      <c r="N686" s="25">
        <v>1</v>
      </c>
      <c r="O686" s="116"/>
      <c r="P686" s="116"/>
      <c r="Q686" s="116"/>
      <c r="R686" s="116"/>
    </row>
    <row r="687" spans="1:18" s="85" customFormat="1">
      <c r="A687" s="119"/>
      <c r="B687" s="59">
        <v>2035</v>
      </c>
      <c r="C687" s="25" t="s">
        <v>460</v>
      </c>
      <c r="D687" s="117"/>
      <c r="E687" s="25" t="s">
        <v>618</v>
      </c>
      <c r="F687" s="117"/>
      <c r="G687" s="117"/>
      <c r="H687" s="25"/>
      <c r="I687" s="25"/>
      <c r="J687" s="117"/>
      <c r="K687" s="117" t="s">
        <v>483</v>
      </c>
      <c r="L687" s="117" t="s">
        <v>544</v>
      </c>
      <c r="M687" s="117">
        <v>9.6</v>
      </c>
      <c r="N687" s="25">
        <v>13</v>
      </c>
      <c r="O687" s="116"/>
      <c r="P687" s="116"/>
      <c r="Q687" s="116"/>
      <c r="R687" s="116"/>
    </row>
    <row r="688" spans="1:18" s="85" customFormat="1">
      <c r="A688" s="119"/>
      <c r="B688" s="59">
        <v>2145</v>
      </c>
      <c r="C688" s="25" t="s">
        <v>460</v>
      </c>
      <c r="D688" s="25" t="s">
        <v>454</v>
      </c>
      <c r="E688" s="25" t="s">
        <v>618</v>
      </c>
      <c r="F688" s="25" t="s">
        <v>548</v>
      </c>
      <c r="G688" s="25" t="s">
        <v>617</v>
      </c>
      <c r="H688" s="25"/>
      <c r="I688" s="25"/>
      <c r="J688" s="25" t="s">
        <v>652</v>
      </c>
      <c r="K688" s="25" t="s">
        <v>483</v>
      </c>
      <c r="L688" s="25" t="s">
        <v>544</v>
      </c>
      <c r="M688" s="25">
        <v>9.6</v>
      </c>
      <c r="N688" s="25">
        <v>14</v>
      </c>
      <c r="O688" s="116"/>
      <c r="P688" s="116"/>
      <c r="Q688" s="116"/>
      <c r="R688" s="116"/>
    </row>
    <row r="689" spans="1:18" s="85" customFormat="1">
      <c r="A689" s="120"/>
      <c r="B689" s="59">
        <v>10</v>
      </c>
      <c r="C689" s="25" t="s">
        <v>460</v>
      </c>
      <c r="D689" s="25" t="s">
        <v>454</v>
      </c>
      <c r="E689" s="25" t="s">
        <v>618</v>
      </c>
      <c r="F689" s="25" t="s">
        <v>548</v>
      </c>
      <c r="G689" s="25" t="s">
        <v>617</v>
      </c>
      <c r="H689" s="25"/>
      <c r="I689" s="25"/>
      <c r="J689" s="25" t="s">
        <v>652</v>
      </c>
      <c r="K689" s="25" t="s">
        <v>483</v>
      </c>
      <c r="L689" s="25" t="s">
        <v>544</v>
      </c>
      <c r="M689" s="25">
        <v>9.6</v>
      </c>
      <c r="N689" s="25">
        <v>14</v>
      </c>
      <c r="O689" s="117"/>
      <c r="P689" s="117"/>
      <c r="Q689" s="117"/>
      <c r="R689" s="117"/>
    </row>
  </sheetData>
  <mergeCells count="775">
    <mergeCell ref="M513:M515"/>
    <mergeCell ref="O513:O529"/>
    <mergeCell ref="P513:P529"/>
    <mergeCell ref="Q513:Q529"/>
    <mergeCell ref="R513:R529"/>
    <mergeCell ref="C521:C522"/>
    <mergeCell ref="F521:F522"/>
    <mergeCell ref="G521:G522"/>
    <mergeCell ref="H521:I522"/>
    <mergeCell ref="J521:J522"/>
    <mergeCell ref="K521:K522"/>
    <mergeCell ref="L521:L522"/>
    <mergeCell ref="M521:M522"/>
    <mergeCell ref="C526:C528"/>
    <mergeCell ref="D526:D528"/>
    <mergeCell ref="F526:F528"/>
    <mergeCell ref="G526:G528"/>
    <mergeCell ref="H526:I528"/>
    <mergeCell ref="J526:J528"/>
    <mergeCell ref="K526:K528"/>
    <mergeCell ref="L526:L528"/>
    <mergeCell ref="M526:M528"/>
    <mergeCell ref="N526:N528"/>
    <mergeCell ref="A513:A529"/>
    <mergeCell ref="B513:B515"/>
    <mergeCell ref="C513:C515"/>
    <mergeCell ref="D513:D515"/>
    <mergeCell ref="E513:E515"/>
    <mergeCell ref="F513:F515"/>
    <mergeCell ref="J513:J515"/>
    <mergeCell ref="K513:K515"/>
    <mergeCell ref="L513:L515"/>
    <mergeCell ref="B526:B528"/>
    <mergeCell ref="J500:J501"/>
    <mergeCell ref="K500:K501"/>
    <mergeCell ref="L500:L501"/>
    <mergeCell ref="M500:M501"/>
    <mergeCell ref="A503:A512"/>
    <mergeCell ref="O503:O512"/>
    <mergeCell ref="P503:P512"/>
    <mergeCell ref="Q503:Q512"/>
    <mergeCell ref="R503:R512"/>
    <mergeCell ref="A481:A489"/>
    <mergeCell ref="O481:O489"/>
    <mergeCell ref="P481:P489"/>
    <mergeCell ref="Q481:Q489"/>
    <mergeCell ref="R481:R489"/>
    <mergeCell ref="A490:A502"/>
    <mergeCell ref="B490:B493"/>
    <mergeCell ref="C490:C493"/>
    <mergeCell ref="D490:D493"/>
    <mergeCell ref="E490:E493"/>
    <mergeCell ref="F490:F493"/>
    <mergeCell ref="J490:J493"/>
    <mergeCell ref="K490:K493"/>
    <mergeCell ref="L490:L493"/>
    <mergeCell ref="M490:M493"/>
    <mergeCell ref="N490:N493"/>
    <mergeCell ref="O490:O502"/>
    <mergeCell ref="P490:P502"/>
    <mergeCell ref="Q490:Q502"/>
    <mergeCell ref="R490:R502"/>
    <mergeCell ref="D500:D501"/>
    <mergeCell ref="F500:F501"/>
    <mergeCell ref="G500:G501"/>
    <mergeCell ref="H500:I501"/>
    <mergeCell ref="A473:A480"/>
    <mergeCell ref="O473:O480"/>
    <mergeCell ref="P473:P480"/>
    <mergeCell ref="Q473:Q480"/>
    <mergeCell ref="R473:R480"/>
    <mergeCell ref="D477:D478"/>
    <mergeCell ref="F477:F478"/>
    <mergeCell ref="G477:G478"/>
    <mergeCell ref="H477:I478"/>
    <mergeCell ref="J477:J478"/>
    <mergeCell ref="K477:K478"/>
    <mergeCell ref="L477:L478"/>
    <mergeCell ref="M477:M478"/>
    <mergeCell ref="A409:A417"/>
    <mergeCell ref="O409:O417"/>
    <mergeCell ref="P409:P417"/>
    <mergeCell ref="Q409:Q417"/>
    <mergeCell ref="R409:R417"/>
    <mergeCell ref="L398:L401"/>
    <mergeCell ref="M398:M401"/>
    <mergeCell ref="O398:O408"/>
    <mergeCell ref="P398:P408"/>
    <mergeCell ref="Q398:Q408"/>
    <mergeCell ref="R398:R408"/>
    <mergeCell ref="F407:F408"/>
    <mergeCell ref="G407:G408"/>
    <mergeCell ref="H407:I408"/>
    <mergeCell ref="J407:J408"/>
    <mergeCell ref="K407:K408"/>
    <mergeCell ref="L407:L408"/>
    <mergeCell ref="M407:M408"/>
    <mergeCell ref="A398:A408"/>
    <mergeCell ref="B398:B401"/>
    <mergeCell ref="C398:C401"/>
    <mergeCell ref="D398:D401"/>
    <mergeCell ref="E398:E401"/>
    <mergeCell ref="F398:F401"/>
    <mergeCell ref="H398:I401"/>
    <mergeCell ref="J398:J401"/>
    <mergeCell ref="K398:K401"/>
    <mergeCell ref="K369:K371"/>
    <mergeCell ref="L369:L371"/>
    <mergeCell ref="M369:M371"/>
    <mergeCell ref="O369:O384"/>
    <mergeCell ref="P369:P384"/>
    <mergeCell ref="Q369:Q384"/>
    <mergeCell ref="R369:R384"/>
    <mergeCell ref="A385:A397"/>
    <mergeCell ref="O385:O397"/>
    <mergeCell ref="P385:P397"/>
    <mergeCell ref="Q385:Q397"/>
    <mergeCell ref="R385:R397"/>
    <mergeCell ref="C393:C394"/>
    <mergeCell ref="D393:D394"/>
    <mergeCell ref="F393:F394"/>
    <mergeCell ref="G393:G394"/>
    <mergeCell ref="A369:A384"/>
    <mergeCell ref="B369:B371"/>
    <mergeCell ref="C369:C371"/>
    <mergeCell ref="D369:D371"/>
    <mergeCell ref="E369:E371"/>
    <mergeCell ref="F369:F371"/>
    <mergeCell ref="H369:H371"/>
    <mergeCell ref="I369:I371"/>
    <mergeCell ref="J369:J371"/>
    <mergeCell ref="A353:A358"/>
    <mergeCell ref="O353:O358"/>
    <mergeCell ref="P353:P358"/>
    <mergeCell ref="Q353:Q358"/>
    <mergeCell ref="R353:R358"/>
    <mergeCell ref="A359:A368"/>
    <mergeCell ref="O359:O368"/>
    <mergeCell ref="P359:P368"/>
    <mergeCell ref="Q359:Q368"/>
    <mergeCell ref="R359:R368"/>
    <mergeCell ref="C364:C365"/>
    <mergeCell ref="D364:D365"/>
    <mergeCell ref="F364:F365"/>
    <mergeCell ref="G364:G365"/>
    <mergeCell ref="H364:H365"/>
    <mergeCell ref="I364:I365"/>
    <mergeCell ref="J364:J365"/>
    <mergeCell ref="K364:K365"/>
    <mergeCell ref="L364:L365"/>
    <mergeCell ref="M364:M365"/>
    <mergeCell ref="P338:P352"/>
    <mergeCell ref="Q338:Q352"/>
    <mergeCell ref="R338:R352"/>
    <mergeCell ref="D350:D351"/>
    <mergeCell ref="F350:F351"/>
    <mergeCell ref="G350:G351"/>
    <mergeCell ref="J350:J351"/>
    <mergeCell ref="K350:K351"/>
    <mergeCell ref="L350:L351"/>
    <mergeCell ref="M350:M351"/>
    <mergeCell ref="A309:A317"/>
    <mergeCell ref="B309:B312"/>
    <mergeCell ref="C309:C312"/>
    <mergeCell ref="D309:D312"/>
    <mergeCell ref="E309:E312"/>
    <mergeCell ref="F309:F312"/>
    <mergeCell ref="O309:O317"/>
    <mergeCell ref="A338:A352"/>
    <mergeCell ref="B338:B340"/>
    <mergeCell ref="C338:C340"/>
    <mergeCell ref="D338:D340"/>
    <mergeCell ref="E338:E340"/>
    <mergeCell ref="F338:F340"/>
    <mergeCell ref="J338:J340"/>
    <mergeCell ref="K338:K340"/>
    <mergeCell ref="L338:L340"/>
    <mergeCell ref="O338:O352"/>
    <mergeCell ref="A318:A327"/>
    <mergeCell ref="O318:O327"/>
    <mergeCell ref="P318:P327"/>
    <mergeCell ref="Q318:Q327"/>
    <mergeCell ref="R318:R327"/>
    <mergeCell ref="D325:D326"/>
    <mergeCell ref="A328:A337"/>
    <mergeCell ref="O328:O337"/>
    <mergeCell ref="P328:P337"/>
    <mergeCell ref="Q328:Q337"/>
    <mergeCell ref="R328:R337"/>
    <mergeCell ref="B330:B331"/>
    <mergeCell ref="C330:C331"/>
    <mergeCell ref="D330:D331"/>
    <mergeCell ref="E330:E331"/>
    <mergeCell ref="F330:F331"/>
    <mergeCell ref="P309:P317"/>
    <mergeCell ref="Q309:Q317"/>
    <mergeCell ref="Q300:Q308"/>
    <mergeCell ref="R300:R308"/>
    <mergeCell ref="B307:B308"/>
    <mergeCell ref="D307:D308"/>
    <mergeCell ref="F307:F308"/>
    <mergeCell ref="G307:G308"/>
    <mergeCell ref="N307:N308"/>
    <mergeCell ref="R309:R317"/>
    <mergeCell ref="A300:A308"/>
    <mergeCell ref="B300:B302"/>
    <mergeCell ref="C300:C302"/>
    <mergeCell ref="D300:D302"/>
    <mergeCell ref="E300:E302"/>
    <mergeCell ref="F300:F302"/>
    <mergeCell ref="N300:N302"/>
    <mergeCell ref="O300:O308"/>
    <mergeCell ref="P300:P308"/>
    <mergeCell ref="A287:A292"/>
    <mergeCell ref="O287:O292"/>
    <mergeCell ref="P287:P292"/>
    <mergeCell ref="Q287:Q292"/>
    <mergeCell ref="R287:R292"/>
    <mergeCell ref="A293:A299"/>
    <mergeCell ref="O293:O299"/>
    <mergeCell ref="P293:P299"/>
    <mergeCell ref="Q293:Q299"/>
    <mergeCell ref="R293:R299"/>
    <mergeCell ref="R261:R274"/>
    <mergeCell ref="C271:C273"/>
    <mergeCell ref="D271:D273"/>
    <mergeCell ref="F271:F273"/>
    <mergeCell ref="G271:G273"/>
    <mergeCell ref="A275:A286"/>
    <mergeCell ref="O275:O286"/>
    <mergeCell ref="P275:P286"/>
    <mergeCell ref="Q275:Q286"/>
    <mergeCell ref="R275:R286"/>
    <mergeCell ref="B277:B278"/>
    <mergeCell ref="C277:C278"/>
    <mergeCell ref="B281:B282"/>
    <mergeCell ref="C281:C282"/>
    <mergeCell ref="A261:A274"/>
    <mergeCell ref="B261:B263"/>
    <mergeCell ref="C261:C263"/>
    <mergeCell ref="D261:D263"/>
    <mergeCell ref="E261:E263"/>
    <mergeCell ref="F261:F263"/>
    <mergeCell ref="O261:O274"/>
    <mergeCell ref="P261:P274"/>
    <mergeCell ref="Q261:Q274"/>
    <mergeCell ref="A16:A25"/>
    <mergeCell ref="A2:A15"/>
    <mergeCell ref="B2:B4"/>
    <mergeCell ref="C2:C4"/>
    <mergeCell ref="D2:D4"/>
    <mergeCell ref="E2:E4"/>
    <mergeCell ref="F2:F4"/>
    <mergeCell ref="H2:H4"/>
    <mergeCell ref="I2:I4"/>
    <mergeCell ref="R2:R15"/>
    <mergeCell ref="O16:O25"/>
    <mergeCell ref="P16:P25"/>
    <mergeCell ref="Q16:Q25"/>
    <mergeCell ref="R16:R25"/>
    <mergeCell ref="Q2:Q15"/>
    <mergeCell ref="D13:D14"/>
    <mergeCell ref="F13:F14"/>
    <mergeCell ref="G13:G14"/>
    <mergeCell ref="N13:N14"/>
    <mergeCell ref="N2:N4"/>
    <mergeCell ref="O2:O15"/>
    <mergeCell ref="P2:P15"/>
    <mergeCell ref="A26:A32"/>
    <mergeCell ref="O26:O32"/>
    <mergeCell ref="P26:P32"/>
    <mergeCell ref="Q26:Q32"/>
    <mergeCell ref="R26:R32"/>
    <mergeCell ref="O33:O42"/>
    <mergeCell ref="P33:P42"/>
    <mergeCell ref="Q33:Q42"/>
    <mergeCell ref="R33:R42"/>
    <mergeCell ref="N43:N46"/>
    <mergeCell ref="O43:O51"/>
    <mergeCell ref="P43:P51"/>
    <mergeCell ref="Q43:Q51"/>
    <mergeCell ref="R43:R51"/>
    <mergeCell ref="D41:D42"/>
    <mergeCell ref="F41:F42"/>
    <mergeCell ref="G41:G42"/>
    <mergeCell ref="A43:A51"/>
    <mergeCell ref="B43:B46"/>
    <mergeCell ref="C43:C46"/>
    <mergeCell ref="D43:D46"/>
    <mergeCell ref="E43:E46"/>
    <mergeCell ref="F43:F45"/>
    <mergeCell ref="A33:A42"/>
    <mergeCell ref="A64:A72"/>
    <mergeCell ref="O64:O72"/>
    <mergeCell ref="P64:P72"/>
    <mergeCell ref="Q64:Q72"/>
    <mergeCell ref="R64:R72"/>
    <mergeCell ref="R52:R63"/>
    <mergeCell ref="D61:D62"/>
    <mergeCell ref="F61:F62"/>
    <mergeCell ref="G61:G62"/>
    <mergeCell ref="N61:N62"/>
    <mergeCell ref="F52:F54"/>
    <mergeCell ref="N52:N54"/>
    <mergeCell ref="O52:O63"/>
    <mergeCell ref="P52:P63"/>
    <mergeCell ref="Q52:Q63"/>
    <mergeCell ref="A52:A63"/>
    <mergeCell ref="B52:B54"/>
    <mergeCell ref="C52:C54"/>
    <mergeCell ref="D52:D54"/>
    <mergeCell ref="E52:E54"/>
    <mergeCell ref="A73:A84"/>
    <mergeCell ref="O73:O84"/>
    <mergeCell ref="P73:P84"/>
    <mergeCell ref="Q73:Q84"/>
    <mergeCell ref="R73:R84"/>
    <mergeCell ref="B75:B76"/>
    <mergeCell ref="C75:C76"/>
    <mergeCell ref="D75:D76"/>
    <mergeCell ref="E75:E76"/>
    <mergeCell ref="F75:F76"/>
    <mergeCell ref="B78:B79"/>
    <mergeCell ref="C78:C79"/>
    <mergeCell ref="D78:D79"/>
    <mergeCell ref="E78:E79"/>
    <mergeCell ref="F78:F79"/>
    <mergeCell ref="D81:D82"/>
    <mergeCell ref="A109:A115"/>
    <mergeCell ref="O109:O115"/>
    <mergeCell ref="P109:P115"/>
    <mergeCell ref="Q109:Q115"/>
    <mergeCell ref="R109:R115"/>
    <mergeCell ref="R85:R100"/>
    <mergeCell ref="C97:C99"/>
    <mergeCell ref="F97:F99"/>
    <mergeCell ref="G97:G99"/>
    <mergeCell ref="A101:A108"/>
    <mergeCell ref="O101:O108"/>
    <mergeCell ref="P101:P108"/>
    <mergeCell ref="Q101:Q108"/>
    <mergeCell ref="R101:R108"/>
    <mergeCell ref="F85:F87"/>
    <mergeCell ref="N85:N87"/>
    <mergeCell ref="O85:O100"/>
    <mergeCell ref="P85:P100"/>
    <mergeCell ref="Q85:Q100"/>
    <mergeCell ref="A85:A100"/>
    <mergeCell ref="B85:B87"/>
    <mergeCell ref="C85:C87"/>
    <mergeCell ref="D85:D87"/>
    <mergeCell ref="E85:E87"/>
    <mergeCell ref="A130:A135"/>
    <mergeCell ref="O130:O135"/>
    <mergeCell ref="P130:P135"/>
    <mergeCell ref="Q130:Q135"/>
    <mergeCell ref="R130:R135"/>
    <mergeCell ref="F116:F118"/>
    <mergeCell ref="O116:O129"/>
    <mergeCell ref="P116:P129"/>
    <mergeCell ref="Q116:Q129"/>
    <mergeCell ref="R116:R129"/>
    <mergeCell ref="F126:F127"/>
    <mergeCell ref="G126:G127"/>
    <mergeCell ref="A116:A129"/>
    <mergeCell ref="B116:B118"/>
    <mergeCell ref="C116:C118"/>
    <mergeCell ref="D116:D118"/>
    <mergeCell ref="E116:E118"/>
    <mergeCell ref="B126:B127"/>
    <mergeCell ref="D126:D127"/>
    <mergeCell ref="R136:R147"/>
    <mergeCell ref="A148:A160"/>
    <mergeCell ref="O148:O160"/>
    <mergeCell ref="P148:P160"/>
    <mergeCell ref="Q148:Q160"/>
    <mergeCell ref="R148:R160"/>
    <mergeCell ref="B153:B155"/>
    <mergeCell ref="C153:C155"/>
    <mergeCell ref="D153:D155"/>
    <mergeCell ref="E153:E155"/>
    <mergeCell ref="N153:N155"/>
    <mergeCell ref="F154:F155"/>
    <mergeCell ref="N156:N157"/>
    <mergeCell ref="N158:N159"/>
    <mergeCell ref="F136:F139"/>
    <mergeCell ref="N136:N139"/>
    <mergeCell ref="O136:O147"/>
    <mergeCell ref="P136:P147"/>
    <mergeCell ref="Q136:Q147"/>
    <mergeCell ref="A136:A147"/>
    <mergeCell ref="B136:B139"/>
    <mergeCell ref="C136:C139"/>
    <mergeCell ref="D136:D139"/>
    <mergeCell ref="E136:E139"/>
    <mergeCell ref="A161:A172"/>
    <mergeCell ref="O161:O172"/>
    <mergeCell ref="P161:P172"/>
    <mergeCell ref="Q161:Q172"/>
    <mergeCell ref="R161:R172"/>
    <mergeCell ref="B163:B164"/>
    <mergeCell ref="C163:C164"/>
    <mergeCell ref="D163:D164"/>
    <mergeCell ref="E163:E164"/>
    <mergeCell ref="B167:B168"/>
    <mergeCell ref="C167:C168"/>
    <mergeCell ref="D167:D168"/>
    <mergeCell ref="E167:E168"/>
    <mergeCell ref="D169:D170"/>
    <mergeCell ref="F169:F170"/>
    <mergeCell ref="G169:G170"/>
    <mergeCell ref="R173:R182"/>
    <mergeCell ref="A183:A195"/>
    <mergeCell ref="B183:B185"/>
    <mergeCell ref="C183:C185"/>
    <mergeCell ref="D183:D185"/>
    <mergeCell ref="E183:E185"/>
    <mergeCell ref="F183:F185"/>
    <mergeCell ref="N183:N185"/>
    <mergeCell ref="O183:O195"/>
    <mergeCell ref="P183:P195"/>
    <mergeCell ref="Q183:Q195"/>
    <mergeCell ref="R183:R195"/>
    <mergeCell ref="C194:C195"/>
    <mergeCell ref="A173:A182"/>
    <mergeCell ref="B173:B176"/>
    <mergeCell ref="C173:C176"/>
    <mergeCell ref="D173:D176"/>
    <mergeCell ref="E173:E176"/>
    <mergeCell ref="F173:F176"/>
    <mergeCell ref="O173:O182"/>
    <mergeCell ref="P173:P182"/>
    <mergeCell ref="Q173:Q182"/>
    <mergeCell ref="R196:R203"/>
    <mergeCell ref="F202:F203"/>
    <mergeCell ref="G202:G203"/>
    <mergeCell ref="A204:A212"/>
    <mergeCell ref="O204:O212"/>
    <mergeCell ref="P204:P212"/>
    <mergeCell ref="Q204:Q212"/>
    <mergeCell ref="R204:R212"/>
    <mergeCell ref="B206:B208"/>
    <mergeCell ref="C206:C208"/>
    <mergeCell ref="D206:D208"/>
    <mergeCell ref="E206:E208"/>
    <mergeCell ref="F206:F207"/>
    <mergeCell ref="N206:N208"/>
    <mergeCell ref="E213:E215"/>
    <mergeCell ref="F213:F215"/>
    <mergeCell ref="O213:O221"/>
    <mergeCell ref="P213:P221"/>
    <mergeCell ref="Q213:Q221"/>
    <mergeCell ref="A196:A203"/>
    <mergeCell ref="O196:O203"/>
    <mergeCell ref="P196:P203"/>
    <mergeCell ref="Q196:Q203"/>
    <mergeCell ref="R213:R221"/>
    <mergeCell ref="A222:A226"/>
    <mergeCell ref="O222:O226"/>
    <mergeCell ref="P222:P226"/>
    <mergeCell ref="Q222:Q226"/>
    <mergeCell ref="R222:R226"/>
    <mergeCell ref="A227:A235"/>
    <mergeCell ref="B227:B230"/>
    <mergeCell ref="C227:C230"/>
    <mergeCell ref="D227:D230"/>
    <mergeCell ref="E227:E230"/>
    <mergeCell ref="F227:F230"/>
    <mergeCell ref="N227:N230"/>
    <mergeCell ref="O227:O235"/>
    <mergeCell ref="P227:P235"/>
    <mergeCell ref="Q227:Q235"/>
    <mergeCell ref="R227:R235"/>
    <mergeCell ref="D234:D235"/>
    <mergeCell ref="F234:F235"/>
    <mergeCell ref="G234:G235"/>
    <mergeCell ref="A213:A221"/>
    <mergeCell ref="B213:B215"/>
    <mergeCell ref="C213:C215"/>
    <mergeCell ref="D213:D215"/>
    <mergeCell ref="A236:A245"/>
    <mergeCell ref="O236:O245"/>
    <mergeCell ref="P236:P245"/>
    <mergeCell ref="Q236:Q245"/>
    <mergeCell ref="R236:R245"/>
    <mergeCell ref="D241:D242"/>
    <mergeCell ref="F241:F242"/>
    <mergeCell ref="G241:G242"/>
    <mergeCell ref="A246:A260"/>
    <mergeCell ref="B246:B248"/>
    <mergeCell ref="C246:C248"/>
    <mergeCell ref="D246:D248"/>
    <mergeCell ref="E246:E248"/>
    <mergeCell ref="F246:F248"/>
    <mergeCell ref="O246:O260"/>
    <mergeCell ref="P246:P260"/>
    <mergeCell ref="Q246:Q260"/>
    <mergeCell ref="R246:R260"/>
    <mergeCell ref="B257:B259"/>
    <mergeCell ref="D257:D259"/>
    <mergeCell ref="F257:F259"/>
    <mergeCell ref="G257:G259"/>
    <mergeCell ref="N257:N259"/>
    <mergeCell ref="A418:A427"/>
    <mergeCell ref="O418:O427"/>
    <mergeCell ref="P418:P427"/>
    <mergeCell ref="Q418:Q427"/>
    <mergeCell ref="R418:R427"/>
    <mergeCell ref="B423:B424"/>
    <mergeCell ref="C423:C424"/>
    <mergeCell ref="D423:D424"/>
    <mergeCell ref="F423:F424"/>
    <mergeCell ref="G423:G424"/>
    <mergeCell ref="H423:I424"/>
    <mergeCell ref="J423:J424"/>
    <mergeCell ref="K423:K424"/>
    <mergeCell ref="L423:L424"/>
    <mergeCell ref="M423:M424"/>
    <mergeCell ref="N423:N424"/>
    <mergeCell ref="A428:A438"/>
    <mergeCell ref="C428:C431"/>
    <mergeCell ref="D428:D431"/>
    <mergeCell ref="E428:E431"/>
    <mergeCell ref="F428:F431"/>
    <mergeCell ref="H428:H431"/>
    <mergeCell ref="I428:I431"/>
    <mergeCell ref="J428:J431"/>
    <mergeCell ref="K428:K431"/>
    <mergeCell ref="L428:L431"/>
    <mergeCell ref="M428:M431"/>
    <mergeCell ref="O428:O438"/>
    <mergeCell ref="P428:P438"/>
    <mergeCell ref="Q428:Q438"/>
    <mergeCell ref="R428:R438"/>
    <mergeCell ref="D437:D438"/>
    <mergeCell ref="F437:F438"/>
    <mergeCell ref="G437:G438"/>
    <mergeCell ref="A439:A453"/>
    <mergeCell ref="B439:B441"/>
    <mergeCell ref="C439:C441"/>
    <mergeCell ref="D439:D441"/>
    <mergeCell ref="E439:E441"/>
    <mergeCell ref="F439:F441"/>
    <mergeCell ref="H439:I441"/>
    <mergeCell ref="J439:J441"/>
    <mergeCell ref="K439:K441"/>
    <mergeCell ref="L439:L441"/>
    <mergeCell ref="M439:M441"/>
    <mergeCell ref="N439:N441"/>
    <mergeCell ref="O439:O453"/>
    <mergeCell ref="P439:P453"/>
    <mergeCell ref="Q439:Q453"/>
    <mergeCell ref="R439:R453"/>
    <mergeCell ref="D450:D452"/>
    <mergeCell ref="F450:F452"/>
    <mergeCell ref="G450:G452"/>
    <mergeCell ref="H450:I452"/>
    <mergeCell ref="J450:J452"/>
    <mergeCell ref="K450:K452"/>
    <mergeCell ref="L450:L452"/>
    <mergeCell ref="M450:M452"/>
    <mergeCell ref="A464:A472"/>
    <mergeCell ref="O464:O472"/>
    <mergeCell ref="P464:P472"/>
    <mergeCell ref="Q464:Q472"/>
    <mergeCell ref="R464:R472"/>
    <mergeCell ref="A454:A463"/>
    <mergeCell ref="O454:O463"/>
    <mergeCell ref="P454:P463"/>
    <mergeCell ref="Q454:Q463"/>
    <mergeCell ref="R454:R463"/>
    <mergeCell ref="B457:B458"/>
    <mergeCell ref="C457:C458"/>
    <mergeCell ref="D457:D458"/>
    <mergeCell ref="E457:E458"/>
    <mergeCell ref="F457:F458"/>
    <mergeCell ref="J457:J458"/>
    <mergeCell ref="K457:K458"/>
    <mergeCell ref="L457:L458"/>
    <mergeCell ref="M457:M458"/>
    <mergeCell ref="A530:A544"/>
    <mergeCell ref="B530:B532"/>
    <mergeCell ref="C530:C532"/>
    <mergeCell ref="D530:D532"/>
    <mergeCell ref="E530:E532"/>
    <mergeCell ref="F530:F532"/>
    <mergeCell ref="J530:J532"/>
    <mergeCell ref="K530:K532"/>
    <mergeCell ref="L530:L532"/>
    <mergeCell ref="M530:M532"/>
    <mergeCell ref="O530:O544"/>
    <mergeCell ref="P530:P544"/>
    <mergeCell ref="Q530:Q544"/>
    <mergeCell ref="R530:R544"/>
    <mergeCell ref="D541:D543"/>
    <mergeCell ref="F541:F543"/>
    <mergeCell ref="G541:G543"/>
    <mergeCell ref="J541:J543"/>
    <mergeCell ref="K541:K543"/>
    <mergeCell ref="L541:L543"/>
    <mergeCell ref="M541:M543"/>
    <mergeCell ref="A545:A554"/>
    <mergeCell ref="O545:O554"/>
    <mergeCell ref="P545:P554"/>
    <mergeCell ref="Q545:Q554"/>
    <mergeCell ref="R545:R554"/>
    <mergeCell ref="A555:A566"/>
    <mergeCell ref="O555:O566"/>
    <mergeCell ref="P555:P566"/>
    <mergeCell ref="Q555:Q566"/>
    <mergeCell ref="R555:R566"/>
    <mergeCell ref="B561:B562"/>
    <mergeCell ref="D561:D562"/>
    <mergeCell ref="E561:E562"/>
    <mergeCell ref="J561:J562"/>
    <mergeCell ref="K561:K562"/>
    <mergeCell ref="L561:L562"/>
    <mergeCell ref="M561:M562"/>
    <mergeCell ref="N561:N562"/>
    <mergeCell ref="D563:D564"/>
    <mergeCell ref="F563:F564"/>
    <mergeCell ref="G563:G564"/>
    <mergeCell ref="J563:J564"/>
    <mergeCell ref="K563:K564"/>
    <mergeCell ref="L563:L564"/>
    <mergeCell ref="R587:R596"/>
    <mergeCell ref="M563:M564"/>
    <mergeCell ref="A567:A575"/>
    <mergeCell ref="O567:O575"/>
    <mergeCell ref="P567:P575"/>
    <mergeCell ref="Q567:Q575"/>
    <mergeCell ref="R567:R575"/>
    <mergeCell ref="D574:D575"/>
    <mergeCell ref="F574:F575"/>
    <mergeCell ref="G574:G575"/>
    <mergeCell ref="J574:J575"/>
    <mergeCell ref="K574:K575"/>
    <mergeCell ref="L574:L575"/>
    <mergeCell ref="M574:M575"/>
    <mergeCell ref="M576:M579"/>
    <mergeCell ref="N576:N579"/>
    <mergeCell ref="O576:O586"/>
    <mergeCell ref="P576:P586"/>
    <mergeCell ref="Q576:Q586"/>
    <mergeCell ref="R576:R586"/>
    <mergeCell ref="A576:A586"/>
    <mergeCell ref="B576:B579"/>
    <mergeCell ref="C576:C579"/>
    <mergeCell ref="D576:D579"/>
    <mergeCell ref="E576:E579"/>
    <mergeCell ref="F576:F579"/>
    <mergeCell ref="J576:J579"/>
    <mergeCell ref="K576:K579"/>
    <mergeCell ref="L576:L579"/>
    <mergeCell ref="O597:O611"/>
    <mergeCell ref="P597:P611"/>
    <mergeCell ref="Q597:Q611"/>
    <mergeCell ref="R597:R611"/>
    <mergeCell ref="C608:C610"/>
    <mergeCell ref="D608:D610"/>
    <mergeCell ref="A587:A596"/>
    <mergeCell ref="B587:B589"/>
    <mergeCell ref="C587:C589"/>
    <mergeCell ref="D587:D589"/>
    <mergeCell ref="E587:E589"/>
    <mergeCell ref="F587:F589"/>
    <mergeCell ref="O587:O596"/>
    <mergeCell ref="P587:P596"/>
    <mergeCell ref="A597:A611"/>
    <mergeCell ref="C597:C599"/>
    <mergeCell ref="D597:D599"/>
    <mergeCell ref="E597:E599"/>
    <mergeCell ref="F597:F599"/>
    <mergeCell ref="J597:J599"/>
    <mergeCell ref="K597:K599"/>
    <mergeCell ref="L597:L599"/>
    <mergeCell ref="M597:M599"/>
    <mergeCell ref="Q587:Q596"/>
    <mergeCell ref="A612:A623"/>
    <mergeCell ref="O612:O623"/>
    <mergeCell ref="P612:P623"/>
    <mergeCell ref="Q612:Q623"/>
    <mergeCell ref="R612:R623"/>
    <mergeCell ref="B613:B615"/>
    <mergeCell ref="C613:C615"/>
    <mergeCell ref="D613:D615"/>
    <mergeCell ref="E613:E615"/>
    <mergeCell ref="F613:F615"/>
    <mergeCell ref="J613:J615"/>
    <mergeCell ref="K613:K615"/>
    <mergeCell ref="L613:L615"/>
    <mergeCell ref="M613:M615"/>
    <mergeCell ref="D622:D623"/>
    <mergeCell ref="F622:F623"/>
    <mergeCell ref="G622:G623"/>
    <mergeCell ref="J622:J623"/>
    <mergeCell ref="K622:K623"/>
    <mergeCell ref="L622:L623"/>
    <mergeCell ref="M622:M623"/>
    <mergeCell ref="A624:A631"/>
    <mergeCell ref="O624:O631"/>
    <mergeCell ref="P624:P631"/>
    <mergeCell ref="Q624:Q631"/>
    <mergeCell ref="R624:R631"/>
    <mergeCell ref="C629:C630"/>
    <mergeCell ref="D629:D630"/>
    <mergeCell ref="F629:F630"/>
    <mergeCell ref="G629:G630"/>
    <mergeCell ref="N629:N630"/>
    <mergeCell ref="A632:A638"/>
    <mergeCell ref="O632:O638"/>
    <mergeCell ref="P632:P638"/>
    <mergeCell ref="Q632:Q638"/>
    <mergeCell ref="R632:R638"/>
    <mergeCell ref="A639:A645"/>
    <mergeCell ref="O639:O645"/>
    <mergeCell ref="P639:P645"/>
    <mergeCell ref="Q639:Q645"/>
    <mergeCell ref="R639:R645"/>
    <mergeCell ref="A646:A657"/>
    <mergeCell ref="B646:B649"/>
    <mergeCell ref="C646:C649"/>
    <mergeCell ref="D646:D649"/>
    <mergeCell ref="E646:E649"/>
    <mergeCell ref="F646:F649"/>
    <mergeCell ref="O646:O657"/>
    <mergeCell ref="P646:P657"/>
    <mergeCell ref="Q646:Q657"/>
    <mergeCell ref="R646:R657"/>
    <mergeCell ref="D656:D657"/>
    <mergeCell ref="F656:F657"/>
    <mergeCell ref="G656:G657"/>
    <mergeCell ref="J656:J657"/>
    <mergeCell ref="K656:K657"/>
    <mergeCell ref="L656:L657"/>
    <mergeCell ref="M656:M657"/>
    <mergeCell ref="A658:A672"/>
    <mergeCell ref="B658:B660"/>
    <mergeCell ref="C658:C660"/>
    <mergeCell ref="D658:D660"/>
    <mergeCell ref="E658:E660"/>
    <mergeCell ref="F658:F660"/>
    <mergeCell ref="J658:J660"/>
    <mergeCell ref="K658:K660"/>
    <mergeCell ref="L658:L660"/>
    <mergeCell ref="M658:M660"/>
    <mergeCell ref="N658:N660"/>
    <mergeCell ref="O658:O672"/>
    <mergeCell ref="P658:P672"/>
    <mergeCell ref="Q658:Q672"/>
    <mergeCell ref="R658:R672"/>
    <mergeCell ref="D670:D671"/>
    <mergeCell ref="F670:F671"/>
    <mergeCell ref="G670:G671"/>
    <mergeCell ref="J670:J671"/>
    <mergeCell ref="K670:K671"/>
    <mergeCell ref="L670:L671"/>
    <mergeCell ref="M670:M671"/>
    <mergeCell ref="A673:A680"/>
    <mergeCell ref="O673:O680"/>
    <mergeCell ref="P673:P680"/>
    <mergeCell ref="Q673:Q680"/>
    <mergeCell ref="R673:R680"/>
    <mergeCell ref="A681:A689"/>
    <mergeCell ref="O681:O689"/>
    <mergeCell ref="P681:P689"/>
    <mergeCell ref="Q681:Q689"/>
    <mergeCell ref="R681:R689"/>
    <mergeCell ref="D686:D687"/>
    <mergeCell ref="F686:F687"/>
    <mergeCell ref="G686:G687"/>
    <mergeCell ref="J686:J687"/>
    <mergeCell ref="K686:K687"/>
    <mergeCell ref="L686:L687"/>
    <mergeCell ref="M686:M687"/>
  </mergeCells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D16" sqref="D16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46" t="s">
        <v>487</v>
      </c>
      <c r="B1" s="46" t="s">
        <v>488</v>
      </c>
    </row>
    <row r="2" spans="1:2" ht="20.25">
      <c r="A2" s="46" t="s">
        <v>489</v>
      </c>
      <c r="B2" s="46" t="s">
        <v>490</v>
      </c>
    </row>
    <row r="3" spans="1:2" ht="20.25">
      <c r="A3" s="46" t="s">
        <v>491</v>
      </c>
      <c r="B3" s="46" t="s">
        <v>492</v>
      </c>
    </row>
    <row r="4" spans="1:2" ht="20.25">
      <c r="A4" s="46" t="s">
        <v>493</v>
      </c>
      <c r="B4" s="46" t="s">
        <v>494</v>
      </c>
    </row>
    <row r="5" spans="1:2" ht="20.25">
      <c r="A5" s="46" t="s">
        <v>495</v>
      </c>
      <c r="B5" s="46" t="s">
        <v>496</v>
      </c>
    </row>
    <row r="6" spans="1:2" ht="20.25">
      <c r="A6" s="46" t="s">
        <v>497</v>
      </c>
      <c r="B6" s="46" t="s">
        <v>498</v>
      </c>
    </row>
    <row r="7" spans="1:2" ht="20.25">
      <c r="A7" s="46" t="s">
        <v>499</v>
      </c>
      <c r="B7" s="46" t="s">
        <v>500</v>
      </c>
    </row>
    <row r="8" spans="1:2" ht="20.25">
      <c r="A8" s="46" t="s">
        <v>22</v>
      </c>
      <c r="B8" s="46" t="s">
        <v>29</v>
      </c>
    </row>
    <row r="9" spans="1:2" ht="20.25">
      <c r="A9" s="46" t="s">
        <v>20</v>
      </c>
      <c r="B9" s="46" t="s">
        <v>28</v>
      </c>
    </row>
    <row r="10" spans="1:2" ht="20.25">
      <c r="A10" s="46" t="s">
        <v>21</v>
      </c>
      <c r="B10" s="46" t="s">
        <v>24</v>
      </c>
    </row>
    <row r="11" spans="1:2" ht="20.25">
      <c r="A11" s="46" t="s">
        <v>26</v>
      </c>
      <c r="B11" s="46" t="s">
        <v>25</v>
      </c>
    </row>
    <row r="12" spans="1:2" ht="20.25">
      <c r="A12" s="46" t="s">
        <v>19</v>
      </c>
      <c r="B12" s="46" t="s">
        <v>27</v>
      </c>
    </row>
    <row r="13" spans="1:2" ht="20.25">
      <c r="A13" s="46" t="s">
        <v>501</v>
      </c>
      <c r="B13" s="46" t="s">
        <v>502</v>
      </c>
    </row>
    <row r="14" spans="1:2" ht="20.25">
      <c r="A14" s="46" t="s">
        <v>503</v>
      </c>
      <c r="B14" s="46" t="s">
        <v>504</v>
      </c>
    </row>
    <row r="15" spans="1:2" ht="20.25">
      <c r="A15" s="46" t="s">
        <v>505</v>
      </c>
      <c r="B15" s="46" t="s">
        <v>506</v>
      </c>
    </row>
    <row r="16" spans="1:2" ht="20.25">
      <c r="A16" s="46" t="s">
        <v>507</v>
      </c>
      <c r="B16" s="46" t="s">
        <v>508</v>
      </c>
    </row>
    <row r="17" spans="1:2" ht="20.25">
      <c r="A17" s="46" t="s">
        <v>509</v>
      </c>
      <c r="B17" s="46" t="s">
        <v>510</v>
      </c>
    </row>
    <row r="18" spans="1:2" ht="20.25">
      <c r="A18" s="46" t="s">
        <v>511</v>
      </c>
      <c r="B18" s="46" t="s">
        <v>512</v>
      </c>
    </row>
    <row r="19" spans="1:2" ht="20.25">
      <c r="A19" s="46" t="s">
        <v>513</v>
      </c>
      <c r="B19" s="46" t="s">
        <v>514</v>
      </c>
    </row>
    <row r="20" spans="1:2" ht="20.25">
      <c r="A20" s="46" t="s">
        <v>515</v>
      </c>
      <c r="B20" s="46" t="s">
        <v>516</v>
      </c>
    </row>
    <row r="21" spans="1:2" ht="20.25">
      <c r="A21" s="46" t="s">
        <v>517</v>
      </c>
      <c r="B21" s="46" t="s">
        <v>518</v>
      </c>
    </row>
    <row r="22" spans="1:2" ht="20.25">
      <c r="A22" s="46" t="s">
        <v>519</v>
      </c>
      <c r="B22" s="46" t="s">
        <v>520</v>
      </c>
    </row>
    <row r="23" spans="1:2" ht="20.25">
      <c r="A23" s="46" t="s">
        <v>521</v>
      </c>
      <c r="B23" s="46" t="s">
        <v>522</v>
      </c>
    </row>
    <row r="24" spans="1:2" ht="20.25">
      <c r="A24" s="46" t="s">
        <v>523</v>
      </c>
      <c r="B24" s="46" t="s">
        <v>524</v>
      </c>
    </row>
    <row r="25" spans="1:2" ht="20.25">
      <c r="A25" s="46" t="s">
        <v>525</v>
      </c>
      <c r="B25" s="46" t="s">
        <v>526</v>
      </c>
    </row>
    <row r="26" spans="1:2" ht="20.25">
      <c r="A26" s="46" t="s">
        <v>527</v>
      </c>
      <c r="B26" s="46" t="s">
        <v>528</v>
      </c>
    </row>
    <row r="27" spans="1:2" ht="20.25">
      <c r="A27" s="46" t="s">
        <v>529</v>
      </c>
      <c r="B27" s="46" t="s">
        <v>530</v>
      </c>
    </row>
    <row r="28" spans="1:2" ht="20.25">
      <c r="A28" s="46" t="s">
        <v>531</v>
      </c>
      <c r="B28" s="46" t="s">
        <v>532</v>
      </c>
    </row>
    <row r="29" spans="1:2" ht="20.25">
      <c r="A29" s="46" t="s">
        <v>533</v>
      </c>
      <c r="B29" s="46" t="s">
        <v>534</v>
      </c>
    </row>
    <row r="30" spans="1:2" ht="20.25">
      <c r="A30" s="46" t="s">
        <v>535</v>
      </c>
      <c r="B30" s="46" t="s">
        <v>536</v>
      </c>
    </row>
    <row r="31" spans="1:2" ht="20.25">
      <c r="A31" s="46" t="s">
        <v>537</v>
      </c>
      <c r="B31" s="46" t="s">
        <v>538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24"/>
  <sheetViews>
    <sheetView workbookViewId="0">
      <selection activeCell="G2" sqref="A2:XFD58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27.25" style="50" bestFit="1" customWidth="1"/>
    <col min="6" max="6" width="16.625" style="50" bestFit="1" customWidth="1"/>
    <col min="7" max="7" width="24.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97">
        <v>43192</v>
      </c>
      <c r="B2" s="94">
        <v>840</v>
      </c>
      <c r="C2" s="88"/>
      <c r="D2" s="88" t="s">
        <v>539</v>
      </c>
      <c r="E2" s="88" t="s">
        <v>540</v>
      </c>
      <c r="F2" s="88" t="s">
        <v>548</v>
      </c>
      <c r="G2" s="19" t="s">
        <v>478</v>
      </c>
      <c r="H2" s="19"/>
      <c r="I2" s="19"/>
      <c r="J2" s="19" t="s">
        <v>18</v>
      </c>
      <c r="K2" s="19" t="s">
        <v>579</v>
      </c>
      <c r="L2" s="19" t="s">
        <v>580</v>
      </c>
      <c r="M2" s="19">
        <v>9.6</v>
      </c>
      <c r="N2" s="88">
        <v>14</v>
      </c>
      <c r="O2" s="88">
        <v>7702</v>
      </c>
      <c r="P2" s="88">
        <v>7731</v>
      </c>
      <c r="Q2" s="88">
        <f>P2-O2</f>
        <v>29</v>
      </c>
      <c r="R2" s="88"/>
    </row>
    <row r="3" spans="1:20" ht="18.75">
      <c r="A3" s="98"/>
      <c r="B3" s="95"/>
      <c r="C3" s="93"/>
      <c r="D3" s="93"/>
      <c r="E3" s="93"/>
      <c r="F3" s="93"/>
      <c r="G3" s="19" t="s">
        <v>575</v>
      </c>
      <c r="H3" s="19"/>
      <c r="I3" s="19"/>
      <c r="J3" s="19" t="s">
        <v>18</v>
      </c>
      <c r="K3" s="19" t="s">
        <v>579</v>
      </c>
      <c r="L3" s="19" t="s">
        <v>580</v>
      </c>
      <c r="M3" s="19">
        <v>9.6</v>
      </c>
      <c r="N3" s="93"/>
      <c r="O3" s="93"/>
      <c r="P3" s="93"/>
      <c r="Q3" s="93"/>
      <c r="R3" s="93"/>
    </row>
    <row r="4" spans="1:20" ht="18.75">
      <c r="A4" s="98"/>
      <c r="B4" s="96"/>
      <c r="C4" s="89"/>
      <c r="D4" s="89"/>
      <c r="E4" s="89"/>
      <c r="F4" s="89"/>
      <c r="G4" s="19" t="s">
        <v>576</v>
      </c>
      <c r="H4" s="19"/>
      <c r="I4" s="19"/>
      <c r="J4" s="19" t="s">
        <v>18</v>
      </c>
      <c r="K4" s="19" t="s">
        <v>579</v>
      </c>
      <c r="L4" s="19" t="s">
        <v>580</v>
      </c>
      <c r="M4" s="19">
        <v>9.6</v>
      </c>
      <c r="N4" s="89"/>
      <c r="O4" s="93"/>
      <c r="P4" s="93"/>
      <c r="Q4" s="93"/>
      <c r="R4" s="93"/>
    </row>
    <row r="5" spans="1:20" ht="18.75">
      <c r="A5" s="98"/>
      <c r="B5" s="20">
        <v>1144</v>
      </c>
      <c r="C5" s="19" t="s">
        <v>581</v>
      </c>
      <c r="D5" s="19" t="s">
        <v>577</v>
      </c>
      <c r="E5" s="19" t="s">
        <v>578</v>
      </c>
      <c r="F5" s="19" t="s">
        <v>548</v>
      </c>
      <c r="G5" s="19" t="s">
        <v>37</v>
      </c>
      <c r="H5" s="19"/>
      <c r="I5" s="19"/>
      <c r="J5" s="19" t="s">
        <v>18</v>
      </c>
      <c r="K5" s="19" t="s">
        <v>579</v>
      </c>
      <c r="L5" s="19" t="s">
        <v>580</v>
      </c>
      <c r="M5" s="19">
        <v>9.6</v>
      </c>
      <c r="N5" s="19">
        <v>14</v>
      </c>
      <c r="O5" s="93"/>
      <c r="P5" s="93"/>
      <c r="Q5" s="93"/>
      <c r="R5" s="93"/>
    </row>
    <row r="6" spans="1:20" ht="18.75">
      <c r="A6" s="98"/>
      <c r="B6" s="20">
        <v>1410</v>
      </c>
      <c r="C6" s="19" t="s">
        <v>581</v>
      </c>
      <c r="D6" s="19" t="s">
        <v>577</v>
      </c>
      <c r="E6" s="19" t="s">
        <v>578</v>
      </c>
      <c r="F6" s="19" t="s">
        <v>548</v>
      </c>
      <c r="G6" s="19" t="s">
        <v>37</v>
      </c>
      <c r="H6" s="19"/>
      <c r="I6" s="19"/>
      <c r="J6" s="19" t="s">
        <v>18</v>
      </c>
      <c r="K6" s="19" t="s">
        <v>579</v>
      </c>
      <c r="L6" s="19" t="s">
        <v>580</v>
      </c>
      <c r="M6" s="19">
        <v>9.6</v>
      </c>
      <c r="N6" s="19">
        <v>14</v>
      </c>
      <c r="O6" s="93"/>
      <c r="P6" s="93"/>
      <c r="Q6" s="93"/>
      <c r="R6" s="93"/>
    </row>
    <row r="7" spans="1:20" ht="18.75">
      <c r="A7" s="98"/>
      <c r="B7" s="20">
        <v>1616</v>
      </c>
      <c r="C7" s="19" t="s">
        <v>581</v>
      </c>
      <c r="D7" s="19" t="s">
        <v>577</v>
      </c>
      <c r="E7" s="19" t="s">
        <v>578</v>
      </c>
      <c r="F7" s="19" t="s">
        <v>548</v>
      </c>
      <c r="G7" s="19" t="s">
        <v>37</v>
      </c>
      <c r="H7" s="19"/>
      <c r="I7" s="19"/>
      <c r="J7" s="19" t="s">
        <v>18</v>
      </c>
      <c r="K7" s="19" t="s">
        <v>579</v>
      </c>
      <c r="L7" s="19" t="s">
        <v>580</v>
      </c>
      <c r="M7" s="19">
        <v>9.6</v>
      </c>
      <c r="N7" s="19">
        <v>14</v>
      </c>
      <c r="O7" s="93"/>
      <c r="P7" s="93"/>
      <c r="Q7" s="93"/>
      <c r="R7" s="93"/>
    </row>
    <row r="8" spans="1:20" ht="18.75">
      <c r="A8" s="98"/>
      <c r="B8" s="20">
        <v>1700</v>
      </c>
      <c r="C8" s="19" t="s">
        <v>581</v>
      </c>
      <c r="D8" s="19" t="s">
        <v>577</v>
      </c>
      <c r="E8" s="19" t="s">
        <v>578</v>
      </c>
      <c r="F8" s="19" t="s">
        <v>548</v>
      </c>
      <c r="G8" s="19" t="s">
        <v>37</v>
      </c>
      <c r="H8" s="19"/>
      <c r="I8" s="19"/>
      <c r="J8" s="19" t="s">
        <v>18</v>
      </c>
      <c r="K8" s="19" t="s">
        <v>579</v>
      </c>
      <c r="L8" s="19" t="s">
        <v>580</v>
      </c>
      <c r="M8" s="19">
        <v>9.6</v>
      </c>
      <c r="N8" s="19">
        <v>14</v>
      </c>
      <c r="O8" s="93"/>
      <c r="P8" s="93"/>
      <c r="Q8" s="93"/>
      <c r="R8" s="93"/>
    </row>
    <row r="9" spans="1:20" ht="18.75">
      <c r="A9" s="98"/>
      <c r="B9" s="20">
        <v>2020</v>
      </c>
      <c r="C9" s="19" t="s">
        <v>581</v>
      </c>
      <c r="D9" s="19" t="s">
        <v>577</v>
      </c>
      <c r="E9" s="19" t="s">
        <v>578</v>
      </c>
      <c r="F9" s="19" t="s">
        <v>548</v>
      </c>
      <c r="G9" s="19" t="s">
        <v>37</v>
      </c>
      <c r="H9" s="19"/>
      <c r="I9" s="19"/>
      <c r="J9" s="19" t="s">
        <v>18</v>
      </c>
      <c r="K9" s="19" t="s">
        <v>579</v>
      </c>
      <c r="L9" s="19" t="s">
        <v>580</v>
      </c>
      <c r="M9" s="19">
        <v>9.6</v>
      </c>
      <c r="N9" s="19">
        <v>14</v>
      </c>
      <c r="O9" s="93"/>
      <c r="P9" s="93"/>
      <c r="Q9" s="93"/>
      <c r="R9" s="93"/>
    </row>
    <row r="10" spans="1:20" ht="18.75">
      <c r="A10" s="98"/>
      <c r="B10" s="20">
        <v>2140</v>
      </c>
      <c r="C10" s="19" t="s">
        <v>581</v>
      </c>
      <c r="D10" s="19" t="s">
        <v>577</v>
      </c>
      <c r="E10" s="19" t="s">
        <v>578</v>
      </c>
      <c r="F10" s="19" t="s">
        <v>548</v>
      </c>
      <c r="G10" s="19" t="s">
        <v>37</v>
      </c>
      <c r="H10" s="19"/>
      <c r="I10" s="19"/>
      <c r="J10" s="19" t="s">
        <v>18</v>
      </c>
      <c r="K10" s="19" t="s">
        <v>579</v>
      </c>
      <c r="L10" s="19" t="s">
        <v>580</v>
      </c>
      <c r="M10" s="19">
        <v>9.6</v>
      </c>
      <c r="N10" s="19">
        <v>13</v>
      </c>
      <c r="O10" s="93"/>
      <c r="P10" s="93"/>
      <c r="Q10" s="93"/>
      <c r="R10" s="93"/>
    </row>
    <row r="11" spans="1:20" ht="18.75">
      <c r="A11" s="98"/>
      <c r="B11" s="20">
        <v>2240</v>
      </c>
      <c r="C11" s="19"/>
      <c r="D11" s="88" t="s">
        <v>577</v>
      </c>
      <c r="E11" s="19" t="s">
        <v>578</v>
      </c>
      <c r="F11" s="88" t="s">
        <v>548</v>
      </c>
      <c r="G11" s="88" t="s">
        <v>37</v>
      </c>
      <c r="H11" s="19"/>
      <c r="I11" s="19"/>
      <c r="J11" s="19" t="s">
        <v>18</v>
      </c>
      <c r="K11" s="19" t="s">
        <v>579</v>
      </c>
      <c r="L11" s="19" t="s">
        <v>580</v>
      </c>
      <c r="M11" s="19">
        <v>9.6</v>
      </c>
      <c r="N11" s="88">
        <v>13</v>
      </c>
      <c r="O11" s="93"/>
      <c r="P11" s="93"/>
      <c r="Q11" s="93"/>
      <c r="R11" s="93"/>
    </row>
    <row r="12" spans="1:20" ht="18.75">
      <c r="A12" s="98"/>
      <c r="B12" s="20">
        <v>2250</v>
      </c>
      <c r="C12" s="19"/>
      <c r="D12" s="89"/>
      <c r="E12" s="19" t="s">
        <v>578</v>
      </c>
      <c r="F12" s="89"/>
      <c r="G12" s="89"/>
      <c r="H12" s="19"/>
      <c r="I12" s="19"/>
      <c r="J12" s="19" t="s">
        <v>18</v>
      </c>
      <c r="K12" s="19" t="s">
        <v>579</v>
      </c>
      <c r="L12" s="19" t="s">
        <v>580</v>
      </c>
      <c r="M12" s="19">
        <v>9.6</v>
      </c>
      <c r="N12" s="89"/>
      <c r="O12" s="93"/>
      <c r="P12" s="93"/>
      <c r="Q12" s="93"/>
      <c r="R12" s="93"/>
    </row>
    <row r="13" spans="1:20" ht="18.75">
      <c r="A13" s="99"/>
      <c r="B13" s="20">
        <v>5</v>
      </c>
      <c r="C13" s="19" t="s">
        <v>467</v>
      </c>
      <c r="D13" s="19" t="s">
        <v>577</v>
      </c>
      <c r="E13" s="19" t="s">
        <v>578</v>
      </c>
      <c r="F13" s="19" t="s">
        <v>548</v>
      </c>
      <c r="G13" s="19" t="s">
        <v>37</v>
      </c>
      <c r="H13" s="19"/>
      <c r="I13" s="19"/>
      <c r="J13" s="19" t="s">
        <v>18</v>
      </c>
      <c r="K13" s="19" t="s">
        <v>579</v>
      </c>
      <c r="L13" s="19" t="s">
        <v>580</v>
      </c>
      <c r="M13" s="19">
        <v>9.6</v>
      </c>
      <c r="N13" s="19">
        <v>9</v>
      </c>
      <c r="O13" s="89"/>
      <c r="P13" s="89"/>
      <c r="Q13" s="89"/>
      <c r="R13" s="89"/>
    </row>
    <row r="14" spans="1:20" ht="18.75">
      <c r="A14" s="90">
        <v>43192</v>
      </c>
      <c r="B14" s="20">
        <v>835</v>
      </c>
      <c r="C14" s="19"/>
      <c r="D14" s="19" t="s">
        <v>539</v>
      </c>
      <c r="E14" s="19" t="s">
        <v>540</v>
      </c>
      <c r="F14" s="19" t="s">
        <v>541</v>
      </c>
      <c r="G14" s="19" t="s">
        <v>584</v>
      </c>
      <c r="H14" s="19"/>
      <c r="I14" s="19"/>
      <c r="J14" s="19" t="s">
        <v>18</v>
      </c>
      <c r="K14" s="19" t="s">
        <v>586</v>
      </c>
      <c r="L14" s="19" t="s">
        <v>458</v>
      </c>
      <c r="M14" s="19">
        <v>9.6</v>
      </c>
      <c r="N14" s="19">
        <v>6</v>
      </c>
      <c r="O14" s="88">
        <v>7761</v>
      </c>
      <c r="P14" s="88">
        <v>7827</v>
      </c>
      <c r="Q14" s="88">
        <f>P14-O14</f>
        <v>66</v>
      </c>
      <c r="R14" s="88"/>
    </row>
    <row r="15" spans="1:20" ht="18.75">
      <c r="A15" s="91"/>
      <c r="B15" s="20">
        <v>925</v>
      </c>
      <c r="C15" s="19"/>
      <c r="D15" s="19" t="s">
        <v>539</v>
      </c>
      <c r="E15" s="19" t="s">
        <v>540</v>
      </c>
      <c r="F15" s="19" t="s">
        <v>541</v>
      </c>
      <c r="G15" s="19" t="s">
        <v>542</v>
      </c>
      <c r="H15" s="19"/>
      <c r="I15" s="19"/>
      <c r="J15" s="19" t="s">
        <v>18</v>
      </c>
      <c r="K15" s="19" t="s">
        <v>586</v>
      </c>
      <c r="L15" s="19" t="s">
        <v>458</v>
      </c>
      <c r="M15" s="19">
        <v>9.6</v>
      </c>
      <c r="N15" s="19">
        <v>12</v>
      </c>
      <c r="O15" s="93"/>
      <c r="P15" s="93"/>
      <c r="Q15" s="93"/>
      <c r="R15" s="93"/>
    </row>
    <row r="16" spans="1:20" ht="18.75">
      <c r="A16" s="91"/>
      <c r="B16" s="20">
        <v>1355</v>
      </c>
      <c r="C16" s="19"/>
      <c r="D16" s="19" t="s">
        <v>539</v>
      </c>
      <c r="E16" s="19" t="s">
        <v>540</v>
      </c>
      <c r="F16" s="19" t="s">
        <v>548</v>
      </c>
      <c r="G16" s="19" t="s">
        <v>37</v>
      </c>
      <c r="H16" s="19"/>
      <c r="I16" s="19"/>
      <c r="J16" s="19" t="s">
        <v>18</v>
      </c>
      <c r="K16" s="19" t="s">
        <v>586</v>
      </c>
      <c r="L16" s="19" t="s">
        <v>458</v>
      </c>
      <c r="M16" s="19">
        <v>9.6</v>
      </c>
      <c r="N16" s="19">
        <v>4</v>
      </c>
      <c r="O16" s="93"/>
      <c r="P16" s="93"/>
      <c r="Q16" s="93"/>
      <c r="R16" s="93"/>
    </row>
    <row r="17" spans="1:18" ht="18.75">
      <c r="A17" s="91"/>
      <c r="B17" s="20">
        <v>1455</v>
      </c>
      <c r="C17" s="19"/>
      <c r="D17" s="19" t="s">
        <v>548</v>
      </c>
      <c r="E17" s="19" t="s">
        <v>37</v>
      </c>
      <c r="F17" s="19" t="s">
        <v>539</v>
      </c>
      <c r="G17" s="19" t="s">
        <v>540</v>
      </c>
      <c r="H17" s="19"/>
      <c r="I17" s="19"/>
      <c r="J17" s="19" t="s">
        <v>18</v>
      </c>
      <c r="K17" s="19" t="s">
        <v>586</v>
      </c>
      <c r="L17" s="19" t="s">
        <v>458</v>
      </c>
      <c r="M17" s="19">
        <v>9.6</v>
      </c>
      <c r="N17" s="19">
        <v>4</v>
      </c>
      <c r="O17" s="93"/>
      <c r="P17" s="93"/>
      <c r="Q17" s="93"/>
      <c r="R17" s="93"/>
    </row>
    <row r="18" spans="1:18" ht="18.75">
      <c r="A18" s="91"/>
      <c r="B18" s="20">
        <v>1540</v>
      </c>
      <c r="C18" s="19"/>
      <c r="D18" s="19" t="s">
        <v>539</v>
      </c>
      <c r="E18" s="19" t="s">
        <v>540</v>
      </c>
      <c r="F18" s="19" t="s">
        <v>541</v>
      </c>
      <c r="G18" s="19" t="s">
        <v>584</v>
      </c>
      <c r="H18" s="19"/>
      <c r="I18" s="19"/>
      <c r="J18" s="19" t="s">
        <v>18</v>
      </c>
      <c r="K18" s="19" t="s">
        <v>586</v>
      </c>
      <c r="L18" s="19" t="s">
        <v>458</v>
      </c>
      <c r="M18" s="19">
        <v>9.6</v>
      </c>
      <c r="N18" s="19">
        <v>4</v>
      </c>
      <c r="O18" s="93"/>
      <c r="P18" s="93"/>
      <c r="Q18" s="93"/>
      <c r="R18" s="93"/>
    </row>
    <row r="19" spans="1:18" ht="18.75">
      <c r="A19" s="91"/>
      <c r="B19" s="20">
        <v>1630</v>
      </c>
      <c r="C19" s="19"/>
      <c r="D19" s="19" t="s">
        <v>541</v>
      </c>
      <c r="E19" s="19" t="s">
        <v>584</v>
      </c>
      <c r="F19" s="19" t="s">
        <v>539</v>
      </c>
      <c r="G19" s="19" t="s">
        <v>540</v>
      </c>
      <c r="H19" s="19"/>
      <c r="I19" s="19"/>
      <c r="J19" s="19" t="s">
        <v>18</v>
      </c>
      <c r="K19" s="19" t="s">
        <v>586</v>
      </c>
      <c r="L19" s="19" t="s">
        <v>458</v>
      </c>
      <c r="M19" s="19">
        <v>9.6</v>
      </c>
      <c r="N19" s="19">
        <v>5</v>
      </c>
      <c r="O19" s="93"/>
      <c r="P19" s="93"/>
      <c r="Q19" s="93"/>
      <c r="R19" s="93"/>
    </row>
    <row r="20" spans="1:18" ht="18.75">
      <c r="A20" s="91"/>
      <c r="B20" s="20">
        <v>1755</v>
      </c>
      <c r="C20" s="19" t="s">
        <v>467</v>
      </c>
      <c r="D20" s="19" t="s">
        <v>539</v>
      </c>
      <c r="E20" s="19" t="s">
        <v>578</v>
      </c>
      <c r="F20" s="19" t="s">
        <v>548</v>
      </c>
      <c r="G20" s="19" t="s">
        <v>37</v>
      </c>
      <c r="H20" s="19"/>
      <c r="I20" s="19"/>
      <c r="J20" s="19" t="s">
        <v>18</v>
      </c>
      <c r="K20" s="19" t="s">
        <v>586</v>
      </c>
      <c r="L20" s="19" t="s">
        <v>458</v>
      </c>
      <c r="M20" s="19">
        <v>9.6</v>
      </c>
      <c r="N20" s="19">
        <v>14</v>
      </c>
      <c r="O20" s="93"/>
      <c r="P20" s="93"/>
      <c r="Q20" s="93"/>
      <c r="R20" s="93"/>
    </row>
    <row r="21" spans="1:18" ht="18.75">
      <c r="A21" s="91"/>
      <c r="B21" s="20">
        <v>2107</v>
      </c>
      <c r="C21" s="19" t="s">
        <v>460</v>
      </c>
      <c r="D21" s="19" t="s">
        <v>454</v>
      </c>
      <c r="E21" s="19" t="s">
        <v>585</v>
      </c>
      <c r="F21" s="19" t="s">
        <v>548</v>
      </c>
      <c r="G21" s="19" t="s">
        <v>37</v>
      </c>
      <c r="H21" s="19"/>
      <c r="I21" s="19"/>
      <c r="J21" s="19" t="s">
        <v>18</v>
      </c>
      <c r="K21" s="19" t="s">
        <v>586</v>
      </c>
      <c r="L21" s="19" t="s">
        <v>458</v>
      </c>
      <c r="M21" s="19">
        <v>9.6</v>
      </c>
      <c r="N21" s="19">
        <v>13</v>
      </c>
      <c r="O21" s="93"/>
      <c r="P21" s="93"/>
      <c r="Q21" s="93"/>
      <c r="R21" s="93"/>
    </row>
    <row r="22" spans="1:18" ht="18.75">
      <c r="A22" s="92"/>
      <c r="B22" s="20">
        <v>2300</v>
      </c>
      <c r="C22" s="19" t="s">
        <v>460</v>
      </c>
      <c r="D22" s="19" t="s">
        <v>454</v>
      </c>
      <c r="E22" s="19" t="s">
        <v>585</v>
      </c>
      <c r="F22" s="19" t="s">
        <v>548</v>
      </c>
      <c r="G22" s="19" t="s">
        <v>37</v>
      </c>
      <c r="H22" s="19"/>
      <c r="I22" s="19"/>
      <c r="J22" s="19" t="s">
        <v>18</v>
      </c>
      <c r="K22" s="19" t="s">
        <v>586</v>
      </c>
      <c r="L22" s="19" t="s">
        <v>458</v>
      </c>
      <c r="M22" s="19">
        <v>9.6</v>
      </c>
      <c r="N22" s="19">
        <v>14</v>
      </c>
      <c r="O22" s="89"/>
      <c r="P22" s="89"/>
      <c r="Q22" s="89"/>
      <c r="R22" s="89"/>
    </row>
    <row r="23" spans="1:18" ht="18.75">
      <c r="A23" s="90">
        <v>43192</v>
      </c>
      <c r="B23" s="20">
        <v>830</v>
      </c>
      <c r="C23" s="19" t="s">
        <v>589</v>
      </c>
      <c r="D23" s="19" t="s">
        <v>548</v>
      </c>
      <c r="E23" s="19" t="s">
        <v>37</v>
      </c>
      <c r="F23" s="19" t="s">
        <v>454</v>
      </c>
      <c r="G23" s="19" t="s">
        <v>455</v>
      </c>
      <c r="H23" s="19"/>
      <c r="I23" s="19"/>
      <c r="J23" s="19" t="s">
        <v>18</v>
      </c>
      <c r="K23" s="19" t="s">
        <v>465</v>
      </c>
      <c r="L23" s="19" t="s">
        <v>591</v>
      </c>
      <c r="M23" s="19">
        <v>9.6</v>
      </c>
      <c r="N23" s="19" t="s">
        <v>589</v>
      </c>
      <c r="O23" s="88">
        <v>5399</v>
      </c>
      <c r="P23" s="88">
        <v>5545</v>
      </c>
      <c r="Q23" s="88">
        <f>P23-O23</f>
        <v>146</v>
      </c>
      <c r="R23" s="88"/>
    </row>
    <row r="24" spans="1:18" ht="18.75">
      <c r="A24" s="91"/>
      <c r="B24" s="20">
        <v>1150</v>
      </c>
      <c r="C24" s="19" t="s">
        <v>460</v>
      </c>
      <c r="D24" s="19" t="s">
        <v>454</v>
      </c>
      <c r="E24" s="19" t="s">
        <v>455</v>
      </c>
      <c r="F24" s="19" t="s">
        <v>548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591</v>
      </c>
      <c r="M24" s="19">
        <v>9.6</v>
      </c>
      <c r="N24" s="19">
        <v>13</v>
      </c>
      <c r="O24" s="93"/>
      <c r="P24" s="93"/>
      <c r="Q24" s="93"/>
      <c r="R24" s="93"/>
    </row>
    <row r="25" spans="1:18" ht="18.75">
      <c r="A25" s="91"/>
      <c r="B25" s="94">
        <v>1320</v>
      </c>
      <c r="C25" s="88"/>
      <c r="D25" s="88" t="s">
        <v>539</v>
      </c>
      <c r="E25" s="88" t="s">
        <v>540</v>
      </c>
      <c r="F25" s="88" t="s">
        <v>454</v>
      </c>
      <c r="G25" s="19" t="s">
        <v>590</v>
      </c>
      <c r="H25" s="19"/>
      <c r="I25" s="19"/>
      <c r="J25" s="19" t="s">
        <v>18</v>
      </c>
      <c r="K25" s="19" t="s">
        <v>465</v>
      </c>
      <c r="L25" s="19" t="s">
        <v>591</v>
      </c>
      <c r="M25" s="19">
        <v>9.6</v>
      </c>
      <c r="N25" s="19">
        <v>10</v>
      </c>
      <c r="O25" s="93"/>
      <c r="P25" s="93"/>
      <c r="Q25" s="93"/>
      <c r="R25" s="93"/>
    </row>
    <row r="26" spans="1:18" ht="18.75">
      <c r="A26" s="91"/>
      <c r="B26" s="96"/>
      <c r="C26" s="89"/>
      <c r="D26" s="89"/>
      <c r="E26" s="89"/>
      <c r="F26" s="89"/>
      <c r="G26" s="19" t="s">
        <v>455</v>
      </c>
      <c r="H26" s="19"/>
      <c r="I26" s="19"/>
      <c r="J26" s="19" t="s">
        <v>18</v>
      </c>
      <c r="K26" s="19" t="s">
        <v>465</v>
      </c>
      <c r="L26" s="19" t="s">
        <v>591</v>
      </c>
      <c r="M26" s="19">
        <v>9.6</v>
      </c>
      <c r="N26" s="19"/>
      <c r="O26" s="93"/>
      <c r="P26" s="93"/>
      <c r="Q26" s="93"/>
      <c r="R26" s="93"/>
    </row>
    <row r="27" spans="1:18" ht="18.75">
      <c r="A27" s="91"/>
      <c r="B27" s="20">
        <v>1410</v>
      </c>
      <c r="C27" s="19" t="s">
        <v>460</v>
      </c>
      <c r="D27" s="19" t="s">
        <v>454</v>
      </c>
      <c r="E27" s="19" t="s">
        <v>455</v>
      </c>
      <c r="F27" s="19" t="s">
        <v>548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591</v>
      </c>
      <c r="M27" s="19">
        <v>9.6</v>
      </c>
      <c r="N27" s="19">
        <v>14</v>
      </c>
      <c r="O27" s="93"/>
      <c r="P27" s="93"/>
      <c r="Q27" s="93"/>
      <c r="R27" s="93"/>
    </row>
    <row r="28" spans="1:18" ht="18.75">
      <c r="A28" s="91"/>
      <c r="B28" s="94">
        <v>1525</v>
      </c>
      <c r="C28" s="88" t="s">
        <v>460</v>
      </c>
      <c r="D28" s="88" t="s">
        <v>454</v>
      </c>
      <c r="E28" s="88" t="s">
        <v>455</v>
      </c>
      <c r="F28" s="88" t="s">
        <v>548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591</v>
      </c>
      <c r="M28" s="19">
        <v>9.6</v>
      </c>
      <c r="N28" s="19">
        <v>13</v>
      </c>
      <c r="O28" s="93"/>
      <c r="P28" s="93"/>
      <c r="Q28" s="93"/>
      <c r="R28" s="93"/>
    </row>
    <row r="29" spans="1:18" ht="18.75">
      <c r="A29" s="91"/>
      <c r="B29" s="96"/>
      <c r="C29" s="89"/>
      <c r="D29" s="89"/>
      <c r="E29" s="89"/>
      <c r="F29" s="89"/>
      <c r="G29" s="19" t="s">
        <v>475</v>
      </c>
      <c r="H29" s="19"/>
      <c r="I29" s="19"/>
      <c r="J29" s="19" t="s">
        <v>18</v>
      </c>
      <c r="K29" s="19" t="s">
        <v>465</v>
      </c>
      <c r="L29" s="19" t="s">
        <v>591</v>
      </c>
      <c r="M29" s="19">
        <v>9.6</v>
      </c>
      <c r="N29" s="19">
        <v>1</v>
      </c>
      <c r="O29" s="93"/>
      <c r="P29" s="93"/>
      <c r="Q29" s="93"/>
      <c r="R29" s="93"/>
    </row>
    <row r="30" spans="1:18" ht="18.75">
      <c r="A30" s="91"/>
      <c r="B30" s="20">
        <v>1632</v>
      </c>
      <c r="C30" s="19" t="s">
        <v>460</v>
      </c>
      <c r="D30" s="19" t="s">
        <v>454</v>
      </c>
      <c r="E30" s="19" t="s">
        <v>455</v>
      </c>
      <c r="F30" s="19" t="s">
        <v>548</v>
      </c>
      <c r="G30" s="19" t="s">
        <v>37</v>
      </c>
      <c r="H30" s="19"/>
      <c r="I30" s="19"/>
      <c r="J30" s="19" t="s">
        <v>18</v>
      </c>
      <c r="K30" s="19" t="s">
        <v>465</v>
      </c>
      <c r="L30" s="19" t="s">
        <v>591</v>
      </c>
      <c r="M30" s="19">
        <v>9.6</v>
      </c>
      <c r="N30" s="19">
        <v>14</v>
      </c>
      <c r="O30" s="93"/>
      <c r="P30" s="93"/>
      <c r="Q30" s="93"/>
      <c r="R30" s="93"/>
    </row>
    <row r="31" spans="1:18" ht="18.75">
      <c r="A31" s="91"/>
      <c r="B31" s="20">
        <v>2010</v>
      </c>
      <c r="C31" s="19" t="s">
        <v>592</v>
      </c>
      <c r="D31" s="88" t="s">
        <v>454</v>
      </c>
      <c r="E31" s="19" t="s">
        <v>590</v>
      </c>
      <c r="F31" s="19" t="s">
        <v>548</v>
      </c>
      <c r="G31" s="19" t="s">
        <v>37</v>
      </c>
      <c r="H31" s="19"/>
      <c r="I31" s="19"/>
      <c r="J31" s="19" t="s">
        <v>18</v>
      </c>
      <c r="K31" s="19" t="s">
        <v>465</v>
      </c>
      <c r="L31" s="19" t="s">
        <v>591</v>
      </c>
      <c r="M31" s="19">
        <v>9.6</v>
      </c>
      <c r="N31" s="19">
        <v>13</v>
      </c>
      <c r="O31" s="93"/>
      <c r="P31" s="93"/>
      <c r="Q31" s="93"/>
      <c r="R31" s="93"/>
    </row>
    <row r="32" spans="1:18" ht="18.75">
      <c r="A32" s="91"/>
      <c r="B32" s="20">
        <v>2028</v>
      </c>
      <c r="C32" s="19" t="s">
        <v>460</v>
      </c>
      <c r="D32" s="89"/>
      <c r="E32" s="19" t="s">
        <v>455</v>
      </c>
      <c r="F32" s="19" t="s">
        <v>548</v>
      </c>
      <c r="G32" s="19" t="s">
        <v>37</v>
      </c>
      <c r="H32" s="19"/>
      <c r="I32" s="19"/>
      <c r="J32" s="19" t="s">
        <v>18</v>
      </c>
      <c r="K32" s="19" t="s">
        <v>465</v>
      </c>
      <c r="L32" s="19" t="s">
        <v>591</v>
      </c>
      <c r="M32" s="19">
        <v>9.6</v>
      </c>
      <c r="N32" s="19">
        <v>1</v>
      </c>
      <c r="O32" s="93"/>
      <c r="P32" s="93"/>
      <c r="Q32" s="93"/>
      <c r="R32" s="93"/>
    </row>
    <row r="33" spans="1:18" ht="18.75">
      <c r="A33" s="91"/>
      <c r="B33" s="20">
        <v>2158</v>
      </c>
      <c r="C33" s="19" t="s">
        <v>460</v>
      </c>
      <c r="D33" s="19" t="s">
        <v>454</v>
      </c>
      <c r="E33" s="19" t="s">
        <v>455</v>
      </c>
      <c r="F33" s="19" t="s">
        <v>548</v>
      </c>
      <c r="G33" s="19" t="s">
        <v>37</v>
      </c>
      <c r="H33" s="19"/>
      <c r="I33" s="19"/>
      <c r="J33" s="19" t="s">
        <v>18</v>
      </c>
      <c r="K33" s="19" t="s">
        <v>465</v>
      </c>
      <c r="L33" s="19" t="s">
        <v>591</v>
      </c>
      <c r="M33" s="19">
        <v>9.6</v>
      </c>
      <c r="N33" s="19">
        <v>14</v>
      </c>
      <c r="O33" s="93"/>
      <c r="P33" s="93"/>
      <c r="Q33" s="93"/>
      <c r="R33" s="93"/>
    </row>
    <row r="34" spans="1:18" ht="18.75">
      <c r="A34" s="92"/>
      <c r="B34" s="20">
        <v>2349</v>
      </c>
      <c r="C34" s="19" t="s">
        <v>460</v>
      </c>
      <c r="D34" s="19" t="s">
        <v>454</v>
      </c>
      <c r="E34" s="19" t="s">
        <v>455</v>
      </c>
      <c r="F34" s="19" t="s">
        <v>548</v>
      </c>
      <c r="G34" s="19" t="s">
        <v>37</v>
      </c>
      <c r="H34" s="19"/>
      <c r="I34" s="19"/>
      <c r="J34" s="19" t="s">
        <v>18</v>
      </c>
      <c r="K34" s="19" t="s">
        <v>465</v>
      </c>
      <c r="L34" s="19" t="s">
        <v>591</v>
      </c>
      <c r="M34" s="19">
        <v>9.6</v>
      </c>
      <c r="N34" s="19">
        <v>14</v>
      </c>
      <c r="O34" s="89"/>
      <c r="P34" s="89"/>
      <c r="Q34" s="89"/>
      <c r="R34" s="89"/>
    </row>
    <row r="35" spans="1:18" ht="18.75">
      <c r="A35" s="90">
        <v>43192</v>
      </c>
      <c r="B35" s="94">
        <v>815</v>
      </c>
      <c r="C35" s="88"/>
      <c r="D35" s="88" t="s">
        <v>539</v>
      </c>
      <c r="E35" s="88" t="s">
        <v>540</v>
      </c>
      <c r="F35" s="88" t="s">
        <v>541</v>
      </c>
      <c r="G35" s="19" t="s">
        <v>542</v>
      </c>
      <c r="H35" s="19"/>
      <c r="I35" s="19"/>
      <c r="J35" s="19" t="s">
        <v>18</v>
      </c>
      <c r="K35" s="19" t="s">
        <v>596</v>
      </c>
      <c r="L35" s="19" t="s">
        <v>597</v>
      </c>
      <c r="M35" s="19">
        <v>9.6</v>
      </c>
      <c r="N35" s="88">
        <v>14</v>
      </c>
      <c r="O35" s="88">
        <v>6975</v>
      </c>
      <c r="P35" s="88">
        <v>7011</v>
      </c>
      <c r="Q35" s="88">
        <f>P35-O35</f>
        <v>36</v>
      </c>
      <c r="R35" s="88"/>
    </row>
    <row r="36" spans="1:18" ht="18.75">
      <c r="A36" s="91"/>
      <c r="B36" s="95"/>
      <c r="C36" s="93"/>
      <c r="D36" s="93"/>
      <c r="E36" s="93"/>
      <c r="F36" s="93"/>
      <c r="G36" s="19" t="s">
        <v>34</v>
      </c>
      <c r="H36" s="19"/>
      <c r="I36" s="19"/>
      <c r="J36" s="19" t="s">
        <v>18</v>
      </c>
      <c r="K36" s="19" t="s">
        <v>596</v>
      </c>
      <c r="L36" s="19" t="s">
        <v>597</v>
      </c>
      <c r="M36" s="19">
        <v>9.6</v>
      </c>
      <c r="N36" s="93"/>
      <c r="O36" s="93"/>
      <c r="P36" s="93"/>
      <c r="Q36" s="93"/>
      <c r="R36" s="93"/>
    </row>
    <row r="37" spans="1:18" ht="18.75">
      <c r="A37" s="91"/>
      <c r="B37" s="96"/>
      <c r="C37" s="89"/>
      <c r="D37" s="89"/>
      <c r="E37" s="89"/>
      <c r="F37" s="89"/>
      <c r="G37" s="19" t="s">
        <v>546</v>
      </c>
      <c r="H37" s="19"/>
      <c r="I37" s="19"/>
      <c r="J37" s="19" t="s">
        <v>18</v>
      </c>
      <c r="K37" s="19" t="s">
        <v>596</v>
      </c>
      <c r="L37" s="19" t="s">
        <v>597</v>
      </c>
      <c r="M37" s="19">
        <v>9.6</v>
      </c>
      <c r="N37" s="89"/>
      <c r="O37" s="93"/>
      <c r="P37" s="93"/>
      <c r="Q37" s="93"/>
      <c r="R37" s="93"/>
    </row>
    <row r="38" spans="1:18" ht="18.75">
      <c r="A38" s="91"/>
      <c r="B38" s="20">
        <v>920</v>
      </c>
      <c r="C38" s="19" t="s">
        <v>547</v>
      </c>
      <c r="D38" s="19" t="s">
        <v>541</v>
      </c>
      <c r="E38" s="19" t="s">
        <v>546</v>
      </c>
      <c r="F38" s="19" t="s">
        <v>548</v>
      </c>
      <c r="G38" s="19" t="s">
        <v>37</v>
      </c>
      <c r="H38" s="19"/>
      <c r="I38" s="19"/>
      <c r="J38" s="19" t="s">
        <v>18</v>
      </c>
      <c r="K38" s="19" t="s">
        <v>596</v>
      </c>
      <c r="L38" s="19" t="s">
        <v>597</v>
      </c>
      <c r="M38" s="19">
        <v>9.6</v>
      </c>
      <c r="N38" s="19">
        <v>4</v>
      </c>
      <c r="O38" s="93"/>
      <c r="P38" s="93"/>
      <c r="Q38" s="93"/>
      <c r="R38" s="93"/>
    </row>
    <row r="39" spans="1:18" ht="18.75">
      <c r="A39" s="91"/>
      <c r="B39" s="20">
        <v>1100</v>
      </c>
      <c r="C39" s="19" t="s">
        <v>547</v>
      </c>
      <c r="D39" s="19" t="s">
        <v>541</v>
      </c>
      <c r="E39" s="19" t="s">
        <v>546</v>
      </c>
      <c r="F39" s="19" t="s">
        <v>548</v>
      </c>
      <c r="G39" s="19" t="s">
        <v>37</v>
      </c>
      <c r="H39" s="19"/>
      <c r="I39" s="19"/>
      <c r="J39" s="19" t="s">
        <v>18</v>
      </c>
      <c r="K39" s="19" t="s">
        <v>596</v>
      </c>
      <c r="L39" s="19" t="s">
        <v>597</v>
      </c>
      <c r="M39" s="19">
        <v>9.6</v>
      </c>
      <c r="N39" s="19">
        <v>7</v>
      </c>
      <c r="O39" s="93"/>
      <c r="P39" s="93"/>
      <c r="Q39" s="93"/>
      <c r="R39" s="93"/>
    </row>
    <row r="40" spans="1:18" ht="18.75">
      <c r="A40" s="91"/>
      <c r="B40" s="20">
        <v>1205</v>
      </c>
      <c r="C40" s="19" t="s">
        <v>547</v>
      </c>
      <c r="D40" s="19" t="s">
        <v>541</v>
      </c>
      <c r="E40" s="19" t="s">
        <v>546</v>
      </c>
      <c r="F40" s="19" t="s">
        <v>548</v>
      </c>
      <c r="G40" s="19" t="s">
        <v>37</v>
      </c>
      <c r="H40" s="19"/>
      <c r="I40" s="19"/>
      <c r="J40" s="19" t="s">
        <v>18</v>
      </c>
      <c r="K40" s="19" t="s">
        <v>596</v>
      </c>
      <c r="L40" s="19" t="s">
        <v>597</v>
      </c>
      <c r="M40" s="19">
        <v>9.6</v>
      </c>
      <c r="N40" s="19">
        <v>6</v>
      </c>
      <c r="O40" s="93"/>
      <c r="P40" s="93"/>
      <c r="Q40" s="93"/>
      <c r="R40" s="93"/>
    </row>
    <row r="41" spans="1:18" ht="18.75">
      <c r="A41" s="91"/>
      <c r="B41" s="20">
        <v>1520</v>
      </c>
      <c r="C41" s="19" t="s">
        <v>547</v>
      </c>
      <c r="D41" s="19" t="s">
        <v>541</v>
      </c>
      <c r="E41" s="19" t="s">
        <v>546</v>
      </c>
      <c r="F41" s="19" t="s">
        <v>548</v>
      </c>
      <c r="G41" s="19" t="s">
        <v>37</v>
      </c>
      <c r="H41" s="19"/>
      <c r="I41" s="19"/>
      <c r="J41" s="19" t="s">
        <v>18</v>
      </c>
      <c r="K41" s="19" t="s">
        <v>596</v>
      </c>
      <c r="L41" s="19" t="s">
        <v>597</v>
      </c>
      <c r="M41" s="19">
        <v>9.6</v>
      </c>
      <c r="N41" s="19">
        <v>7</v>
      </c>
      <c r="O41" s="93"/>
      <c r="P41" s="93"/>
      <c r="Q41" s="93"/>
      <c r="R41" s="93"/>
    </row>
    <row r="42" spans="1:18" ht="18.75">
      <c r="A42" s="91"/>
      <c r="B42" s="20">
        <v>1545</v>
      </c>
      <c r="C42" s="19"/>
      <c r="D42" s="19" t="s">
        <v>548</v>
      </c>
      <c r="E42" s="19" t="s">
        <v>37</v>
      </c>
      <c r="F42" s="19" t="s">
        <v>541</v>
      </c>
      <c r="G42" s="19" t="s">
        <v>546</v>
      </c>
      <c r="H42" s="19"/>
      <c r="I42" s="19"/>
      <c r="J42" s="19" t="s">
        <v>18</v>
      </c>
      <c r="K42" s="19" t="s">
        <v>596</v>
      </c>
      <c r="L42" s="19" t="s">
        <v>597</v>
      </c>
      <c r="M42" s="19">
        <v>9.6</v>
      </c>
      <c r="N42" s="19">
        <v>8</v>
      </c>
      <c r="O42" s="93"/>
      <c r="P42" s="93"/>
      <c r="Q42" s="93"/>
      <c r="R42" s="93"/>
    </row>
    <row r="43" spans="1:18" ht="18.75">
      <c r="A43" s="91"/>
      <c r="B43" s="20">
        <v>1630</v>
      </c>
      <c r="C43" s="19" t="s">
        <v>547</v>
      </c>
      <c r="D43" s="19" t="s">
        <v>541</v>
      </c>
      <c r="E43" s="19" t="s">
        <v>546</v>
      </c>
      <c r="F43" s="19" t="s">
        <v>548</v>
      </c>
      <c r="G43" s="19" t="s">
        <v>37</v>
      </c>
      <c r="H43" s="19"/>
      <c r="I43" s="19"/>
      <c r="J43" s="19" t="s">
        <v>18</v>
      </c>
      <c r="K43" s="19" t="s">
        <v>596</v>
      </c>
      <c r="L43" s="19" t="s">
        <v>597</v>
      </c>
      <c r="M43" s="19">
        <v>9.6</v>
      </c>
      <c r="N43" s="19">
        <v>5</v>
      </c>
      <c r="O43" s="93"/>
      <c r="P43" s="93"/>
      <c r="Q43" s="93"/>
      <c r="R43" s="93"/>
    </row>
    <row r="44" spans="1:18" ht="18.75">
      <c r="A44" s="91"/>
      <c r="B44" s="20">
        <v>1715</v>
      </c>
      <c r="C44" s="19" t="s">
        <v>547</v>
      </c>
      <c r="D44" s="19" t="s">
        <v>541</v>
      </c>
      <c r="E44" s="19" t="s">
        <v>546</v>
      </c>
      <c r="F44" s="19" t="s">
        <v>548</v>
      </c>
      <c r="G44" s="19" t="s">
        <v>37</v>
      </c>
      <c r="H44" s="19"/>
      <c r="I44" s="19"/>
      <c r="J44" s="19" t="s">
        <v>18</v>
      </c>
      <c r="K44" s="19" t="s">
        <v>596</v>
      </c>
      <c r="L44" s="19" t="s">
        <v>597</v>
      </c>
      <c r="M44" s="19">
        <v>9.6</v>
      </c>
      <c r="N44" s="19">
        <v>4</v>
      </c>
      <c r="O44" s="93"/>
      <c r="P44" s="93"/>
      <c r="Q44" s="93"/>
      <c r="R44" s="93"/>
    </row>
    <row r="45" spans="1:18" ht="18.75">
      <c r="A45" s="91"/>
      <c r="B45" s="20">
        <v>2115</v>
      </c>
      <c r="C45" s="19" t="s">
        <v>547</v>
      </c>
      <c r="D45" s="19" t="s">
        <v>541</v>
      </c>
      <c r="E45" s="19" t="s">
        <v>546</v>
      </c>
      <c r="F45" s="19" t="s">
        <v>548</v>
      </c>
      <c r="G45" s="19" t="s">
        <v>37</v>
      </c>
      <c r="H45" s="19"/>
      <c r="I45" s="19"/>
      <c r="J45" s="19" t="s">
        <v>18</v>
      </c>
      <c r="K45" s="19" t="s">
        <v>596</v>
      </c>
      <c r="L45" s="19" t="s">
        <v>597</v>
      </c>
      <c r="M45" s="19">
        <v>9.6</v>
      </c>
      <c r="N45" s="19">
        <v>9</v>
      </c>
      <c r="O45" s="93"/>
      <c r="P45" s="93"/>
      <c r="Q45" s="93"/>
      <c r="R45" s="93"/>
    </row>
    <row r="46" spans="1:18" ht="18.75">
      <c r="A46" s="91"/>
      <c r="B46" s="20">
        <v>2215</v>
      </c>
      <c r="C46" s="19" t="s">
        <v>547</v>
      </c>
      <c r="D46" s="19" t="s">
        <v>541</v>
      </c>
      <c r="E46" s="19" t="s">
        <v>546</v>
      </c>
      <c r="F46" s="19" t="s">
        <v>548</v>
      </c>
      <c r="G46" s="19" t="s">
        <v>37</v>
      </c>
      <c r="H46" s="19"/>
      <c r="I46" s="19"/>
      <c r="J46" s="19" t="s">
        <v>18</v>
      </c>
      <c r="K46" s="19" t="s">
        <v>596</v>
      </c>
      <c r="L46" s="19" t="s">
        <v>597</v>
      </c>
      <c r="M46" s="19">
        <v>9.6</v>
      </c>
      <c r="N46" s="19">
        <v>4</v>
      </c>
      <c r="O46" s="93"/>
      <c r="P46" s="93"/>
      <c r="Q46" s="93"/>
      <c r="R46" s="93"/>
    </row>
    <row r="47" spans="1:18" ht="18.75">
      <c r="A47" s="91"/>
      <c r="B47" s="20">
        <v>2245</v>
      </c>
      <c r="C47" s="88"/>
      <c r="D47" s="19" t="s">
        <v>541</v>
      </c>
      <c r="E47" s="19" t="s">
        <v>546</v>
      </c>
      <c r="F47" s="88" t="s">
        <v>548</v>
      </c>
      <c r="G47" s="88" t="s">
        <v>37</v>
      </c>
      <c r="H47" s="19"/>
      <c r="I47" s="19"/>
      <c r="J47" s="19" t="s">
        <v>18</v>
      </c>
      <c r="K47" s="19" t="s">
        <v>596</v>
      </c>
      <c r="L47" s="19" t="s">
        <v>597</v>
      </c>
      <c r="M47" s="19">
        <v>9.6</v>
      </c>
      <c r="N47" s="19">
        <v>2</v>
      </c>
      <c r="O47" s="93"/>
      <c r="P47" s="93"/>
      <c r="Q47" s="93"/>
      <c r="R47" s="93"/>
    </row>
    <row r="48" spans="1:18" ht="18.75">
      <c r="A48" s="91"/>
      <c r="B48" s="20">
        <v>2300</v>
      </c>
      <c r="C48" s="93"/>
      <c r="D48" s="19" t="s">
        <v>541</v>
      </c>
      <c r="E48" s="19" t="s">
        <v>595</v>
      </c>
      <c r="F48" s="93"/>
      <c r="G48" s="93"/>
      <c r="H48" s="19"/>
      <c r="I48" s="19"/>
      <c r="J48" s="19" t="s">
        <v>18</v>
      </c>
      <c r="K48" s="19" t="s">
        <v>596</v>
      </c>
      <c r="L48" s="19" t="s">
        <v>597</v>
      </c>
      <c r="M48" s="19">
        <v>9.6</v>
      </c>
      <c r="N48" s="19">
        <v>1</v>
      </c>
      <c r="O48" s="93"/>
      <c r="P48" s="93"/>
      <c r="Q48" s="93"/>
      <c r="R48" s="93"/>
    </row>
    <row r="49" spans="1:18" ht="18.75">
      <c r="A49" s="91"/>
      <c r="B49" s="20">
        <v>2305</v>
      </c>
      <c r="C49" s="89"/>
      <c r="D49" s="19" t="s">
        <v>541</v>
      </c>
      <c r="E49" s="19" t="s">
        <v>595</v>
      </c>
      <c r="F49" s="89"/>
      <c r="G49" s="89"/>
      <c r="H49" s="19"/>
      <c r="I49" s="19"/>
      <c r="J49" s="19" t="s">
        <v>18</v>
      </c>
      <c r="K49" s="19" t="s">
        <v>596</v>
      </c>
      <c r="L49" s="19" t="s">
        <v>597</v>
      </c>
      <c r="M49" s="19">
        <v>9.6</v>
      </c>
      <c r="N49" s="19">
        <v>2</v>
      </c>
      <c r="O49" s="93"/>
      <c r="P49" s="93"/>
      <c r="Q49" s="93"/>
      <c r="R49" s="93"/>
    </row>
    <row r="50" spans="1:18" ht="18.75">
      <c r="A50" s="92"/>
      <c r="B50" s="20">
        <v>2355</v>
      </c>
      <c r="C50" s="19" t="s">
        <v>547</v>
      </c>
      <c r="D50" s="19" t="s">
        <v>541</v>
      </c>
      <c r="E50" s="19" t="s">
        <v>546</v>
      </c>
      <c r="F50" s="19" t="s">
        <v>548</v>
      </c>
      <c r="G50" s="19" t="s">
        <v>37</v>
      </c>
      <c r="H50" s="19"/>
      <c r="I50" s="19"/>
      <c r="J50" s="19" t="s">
        <v>18</v>
      </c>
      <c r="K50" s="19" t="s">
        <v>596</v>
      </c>
      <c r="L50" s="19" t="s">
        <v>597</v>
      </c>
      <c r="M50" s="19">
        <v>9.6</v>
      </c>
      <c r="N50" s="19">
        <v>4</v>
      </c>
      <c r="O50" s="89"/>
      <c r="P50" s="89"/>
      <c r="Q50" s="89"/>
      <c r="R50" s="89"/>
    </row>
    <row r="51" spans="1:18" ht="18.75">
      <c r="A51" s="90">
        <v>43192</v>
      </c>
      <c r="B51" s="53">
        <v>800</v>
      </c>
      <c r="C51" s="19"/>
      <c r="D51" s="19" t="s">
        <v>548</v>
      </c>
      <c r="E51" s="19" t="s">
        <v>37</v>
      </c>
      <c r="F51" s="19" t="s">
        <v>539</v>
      </c>
      <c r="G51" s="19" t="s">
        <v>578</v>
      </c>
      <c r="H51" s="19"/>
      <c r="I51" s="19"/>
      <c r="J51" s="19" t="s">
        <v>18</v>
      </c>
      <c r="K51" s="19" t="s">
        <v>483</v>
      </c>
      <c r="L51" s="19" t="s">
        <v>600</v>
      </c>
      <c r="M51" s="19">
        <v>9.6</v>
      </c>
      <c r="N51" s="54" t="s">
        <v>589</v>
      </c>
      <c r="O51" s="88">
        <v>5363</v>
      </c>
      <c r="P51" s="88">
        <v>5404</v>
      </c>
      <c r="Q51" s="88">
        <f>P51-O51</f>
        <v>41</v>
      </c>
      <c r="R51" s="88"/>
    </row>
    <row r="52" spans="1:18" ht="18.75">
      <c r="A52" s="91"/>
      <c r="B52" s="20">
        <v>1105</v>
      </c>
      <c r="C52" s="19" t="s">
        <v>467</v>
      </c>
      <c r="D52" s="19" t="s">
        <v>539</v>
      </c>
      <c r="E52" s="19" t="s">
        <v>578</v>
      </c>
      <c r="F52" s="19" t="s">
        <v>548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600</v>
      </c>
      <c r="M52" s="19">
        <v>9.6</v>
      </c>
      <c r="N52" s="19">
        <v>14</v>
      </c>
      <c r="O52" s="93"/>
      <c r="P52" s="93"/>
      <c r="Q52" s="93"/>
      <c r="R52" s="93"/>
    </row>
    <row r="53" spans="1:18" ht="18.75">
      <c r="A53" s="91"/>
      <c r="B53" s="20">
        <v>1200</v>
      </c>
      <c r="C53" s="19" t="s">
        <v>467</v>
      </c>
      <c r="D53" s="19" t="s">
        <v>539</v>
      </c>
      <c r="E53" s="19" t="s">
        <v>578</v>
      </c>
      <c r="F53" s="19" t="s">
        <v>548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600</v>
      </c>
      <c r="M53" s="19">
        <v>9.6</v>
      </c>
      <c r="N53" s="19">
        <v>12</v>
      </c>
      <c r="O53" s="93"/>
      <c r="P53" s="93"/>
      <c r="Q53" s="93"/>
      <c r="R53" s="93"/>
    </row>
    <row r="54" spans="1:18" ht="18.75">
      <c r="A54" s="91"/>
      <c r="B54" s="20">
        <v>1515</v>
      </c>
      <c r="C54" s="19" t="s">
        <v>467</v>
      </c>
      <c r="D54" s="19" t="s">
        <v>539</v>
      </c>
      <c r="E54" s="19" t="s">
        <v>578</v>
      </c>
      <c r="F54" s="19" t="s">
        <v>548</v>
      </c>
      <c r="G54" s="19" t="s">
        <v>37</v>
      </c>
      <c r="H54" s="19"/>
      <c r="I54" s="19"/>
      <c r="J54" s="19" t="s">
        <v>18</v>
      </c>
      <c r="K54" s="19" t="s">
        <v>483</v>
      </c>
      <c r="L54" s="19" t="s">
        <v>600</v>
      </c>
      <c r="M54" s="19">
        <v>9.6</v>
      </c>
      <c r="N54" s="19">
        <v>14</v>
      </c>
      <c r="O54" s="93"/>
      <c r="P54" s="93"/>
      <c r="Q54" s="93"/>
      <c r="R54" s="93"/>
    </row>
    <row r="55" spans="1:18" ht="18.75">
      <c r="A55" s="91"/>
      <c r="B55" s="20">
        <v>1659</v>
      </c>
      <c r="C55" s="19" t="s">
        <v>467</v>
      </c>
      <c r="D55" s="19" t="s">
        <v>454</v>
      </c>
      <c r="E55" s="19" t="s">
        <v>455</v>
      </c>
      <c r="F55" s="19" t="s">
        <v>548</v>
      </c>
      <c r="G55" s="19" t="s">
        <v>37</v>
      </c>
      <c r="H55" s="19"/>
      <c r="I55" s="19"/>
      <c r="J55" s="19" t="s">
        <v>18</v>
      </c>
      <c r="K55" s="19" t="s">
        <v>483</v>
      </c>
      <c r="L55" s="19" t="s">
        <v>600</v>
      </c>
      <c r="M55" s="19">
        <v>9.6</v>
      </c>
      <c r="N55" s="19">
        <v>14</v>
      </c>
      <c r="O55" s="93"/>
      <c r="P55" s="93"/>
      <c r="Q55" s="93"/>
      <c r="R55" s="93"/>
    </row>
    <row r="56" spans="1:18" ht="18.75">
      <c r="A56" s="91"/>
      <c r="B56" s="20">
        <v>2108</v>
      </c>
      <c r="C56" s="19" t="s">
        <v>467</v>
      </c>
      <c r="D56" s="19" t="s">
        <v>539</v>
      </c>
      <c r="E56" s="19" t="s">
        <v>578</v>
      </c>
      <c r="F56" s="19" t="s">
        <v>548</v>
      </c>
      <c r="G56" s="19" t="s">
        <v>37</v>
      </c>
      <c r="H56" s="19"/>
      <c r="I56" s="19"/>
      <c r="J56" s="19" t="s">
        <v>18</v>
      </c>
      <c r="K56" s="19" t="s">
        <v>483</v>
      </c>
      <c r="L56" s="19" t="s">
        <v>600</v>
      </c>
      <c r="M56" s="19">
        <v>9.6</v>
      </c>
      <c r="N56" s="19">
        <v>13</v>
      </c>
      <c r="O56" s="93"/>
      <c r="P56" s="93"/>
      <c r="Q56" s="93"/>
      <c r="R56" s="93"/>
    </row>
    <row r="57" spans="1:18" ht="18.75">
      <c r="A57" s="91"/>
      <c r="B57" s="20">
        <v>2212</v>
      </c>
      <c r="C57" s="19" t="s">
        <v>467</v>
      </c>
      <c r="D57" s="19" t="s">
        <v>539</v>
      </c>
      <c r="E57" s="19" t="s">
        <v>578</v>
      </c>
      <c r="F57" s="19" t="s">
        <v>548</v>
      </c>
      <c r="G57" s="19" t="s">
        <v>37</v>
      </c>
      <c r="H57" s="19"/>
      <c r="I57" s="19"/>
      <c r="J57" s="19" t="s">
        <v>18</v>
      </c>
      <c r="K57" s="19" t="s">
        <v>483</v>
      </c>
      <c r="L57" s="19" t="s">
        <v>600</v>
      </c>
      <c r="M57" s="19">
        <v>9.6</v>
      </c>
      <c r="N57" s="19">
        <v>14</v>
      </c>
      <c r="O57" s="93"/>
      <c r="P57" s="93"/>
      <c r="Q57" s="93"/>
      <c r="R57" s="93"/>
    </row>
    <row r="58" spans="1:18" ht="18.75">
      <c r="A58" s="92"/>
      <c r="B58" s="20">
        <v>2350</v>
      </c>
      <c r="C58" s="19" t="s">
        <v>467</v>
      </c>
      <c r="D58" s="19" t="s">
        <v>539</v>
      </c>
      <c r="E58" s="19" t="s">
        <v>578</v>
      </c>
      <c r="F58" s="19" t="s">
        <v>548</v>
      </c>
      <c r="G58" s="19" t="s">
        <v>37</v>
      </c>
      <c r="H58" s="19"/>
      <c r="I58" s="19"/>
      <c r="J58" s="19" t="s">
        <v>18</v>
      </c>
      <c r="K58" s="19" t="s">
        <v>483</v>
      </c>
      <c r="L58" s="19" t="s">
        <v>600</v>
      </c>
      <c r="M58" s="19">
        <v>9.6</v>
      </c>
      <c r="N58" s="19">
        <v>14</v>
      </c>
      <c r="O58" s="89"/>
      <c r="P58" s="89"/>
      <c r="Q58" s="89"/>
      <c r="R58" s="89"/>
    </row>
    <row r="59" spans="1:18" ht="18.75">
      <c r="A59" s="23"/>
      <c r="B59" s="2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2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2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2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2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2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2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2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2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2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2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2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2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2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2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2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2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2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2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2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2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2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2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2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2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2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2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2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2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2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2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2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2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2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20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20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20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20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20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20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20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20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20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20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20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20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20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20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20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20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20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20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20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20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20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20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20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20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20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20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20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20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2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20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20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20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</sheetData>
  <mergeCells count="55">
    <mergeCell ref="A35:A50"/>
    <mergeCell ref="B35:B37"/>
    <mergeCell ref="C35:C37"/>
    <mergeCell ref="E35:E37"/>
    <mergeCell ref="D35:D37"/>
    <mergeCell ref="C47:C49"/>
    <mergeCell ref="F35:F37"/>
    <mergeCell ref="O35:O50"/>
    <mergeCell ref="P35:P50"/>
    <mergeCell ref="Q35:Q50"/>
    <mergeCell ref="R35:R50"/>
    <mergeCell ref="N35:N37"/>
    <mergeCell ref="F47:F49"/>
    <mergeCell ref="G47:G49"/>
    <mergeCell ref="O51:O58"/>
    <mergeCell ref="P51:P58"/>
    <mergeCell ref="Q51:Q58"/>
    <mergeCell ref="R51:R58"/>
    <mergeCell ref="A51:A58"/>
    <mergeCell ref="O23:O34"/>
    <mergeCell ref="P23:P34"/>
    <mergeCell ref="Q23:Q34"/>
    <mergeCell ref="R23:R34"/>
    <mergeCell ref="B25:B26"/>
    <mergeCell ref="B28:B29"/>
    <mergeCell ref="C28:C29"/>
    <mergeCell ref="F25:F26"/>
    <mergeCell ref="D28:D29"/>
    <mergeCell ref="E28:E29"/>
    <mergeCell ref="F28:F29"/>
    <mergeCell ref="D31:D32"/>
    <mergeCell ref="D11:D12"/>
    <mergeCell ref="A2:A13"/>
    <mergeCell ref="B2:B4"/>
    <mergeCell ref="C2:C4"/>
    <mergeCell ref="D2:D4"/>
    <mergeCell ref="E2:E4"/>
    <mergeCell ref="F2:F4"/>
    <mergeCell ref="F11:F12"/>
    <mergeCell ref="G11:G12"/>
    <mergeCell ref="N2:N4"/>
    <mergeCell ref="N11:N12"/>
    <mergeCell ref="O2:O13"/>
    <mergeCell ref="P2:P13"/>
    <mergeCell ref="Q2:Q13"/>
    <mergeCell ref="R2:R13"/>
    <mergeCell ref="O14:O22"/>
    <mergeCell ref="P14:P22"/>
    <mergeCell ref="Q14:Q22"/>
    <mergeCell ref="R14:R22"/>
    <mergeCell ref="A14:A22"/>
    <mergeCell ref="A23:A34"/>
    <mergeCell ref="D25:D26"/>
    <mergeCell ref="C25:C26"/>
    <mergeCell ref="E25:E26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7"/>
  <sheetViews>
    <sheetView workbookViewId="0">
      <selection sqref="A1:XFD1048576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27.25" style="50" bestFit="1" customWidth="1"/>
    <col min="6" max="6" width="16.625" style="50" bestFit="1" customWidth="1"/>
    <col min="7" max="7" width="24.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90">
        <v>43193</v>
      </c>
      <c r="B2" s="51">
        <v>1100</v>
      </c>
      <c r="C2" s="19" t="s">
        <v>467</v>
      </c>
      <c r="D2" s="19" t="s">
        <v>539</v>
      </c>
      <c r="E2" s="19" t="s">
        <v>578</v>
      </c>
      <c r="F2" s="19" t="s">
        <v>548</v>
      </c>
      <c r="G2" s="19" t="s">
        <v>37</v>
      </c>
      <c r="H2" s="19"/>
      <c r="I2" s="19"/>
      <c r="J2" s="19" t="s">
        <v>18</v>
      </c>
      <c r="K2" s="19" t="s">
        <v>39</v>
      </c>
      <c r="L2" s="19" t="s">
        <v>544</v>
      </c>
      <c r="M2" s="19">
        <v>9.6</v>
      </c>
      <c r="N2" s="19">
        <v>14</v>
      </c>
      <c r="O2" s="88">
        <v>7731</v>
      </c>
      <c r="P2" s="88">
        <v>7806</v>
      </c>
      <c r="Q2" s="88">
        <f>P2-O2</f>
        <v>75</v>
      </c>
      <c r="R2" s="88"/>
    </row>
    <row r="3" spans="1:20" ht="18.75">
      <c r="A3" s="91"/>
      <c r="B3" s="51">
        <v>1202</v>
      </c>
      <c r="C3" s="19" t="s">
        <v>467</v>
      </c>
      <c r="D3" s="19" t="s">
        <v>539</v>
      </c>
      <c r="E3" s="19" t="s">
        <v>578</v>
      </c>
      <c r="F3" s="19" t="s">
        <v>548</v>
      </c>
      <c r="G3" s="19" t="s">
        <v>37</v>
      </c>
      <c r="H3" s="19"/>
      <c r="I3" s="19"/>
      <c r="J3" s="19" t="s">
        <v>18</v>
      </c>
      <c r="K3" s="19" t="s">
        <v>39</v>
      </c>
      <c r="L3" s="19" t="s">
        <v>544</v>
      </c>
      <c r="M3" s="19">
        <v>9.6</v>
      </c>
      <c r="N3" s="19">
        <v>10</v>
      </c>
      <c r="O3" s="93"/>
      <c r="P3" s="93"/>
      <c r="Q3" s="93"/>
      <c r="R3" s="93"/>
    </row>
    <row r="4" spans="1:20" ht="18.75">
      <c r="A4" s="91"/>
      <c r="B4" s="51">
        <v>1515</v>
      </c>
      <c r="C4" s="19" t="s">
        <v>467</v>
      </c>
      <c r="D4" s="19" t="s">
        <v>539</v>
      </c>
      <c r="E4" s="19" t="s">
        <v>578</v>
      </c>
      <c r="F4" s="19" t="s">
        <v>548</v>
      </c>
      <c r="G4" s="19" t="s">
        <v>37</v>
      </c>
      <c r="H4" s="19"/>
      <c r="I4" s="19"/>
      <c r="J4" s="19" t="s">
        <v>18</v>
      </c>
      <c r="K4" s="19" t="s">
        <v>39</v>
      </c>
      <c r="L4" s="19" t="s">
        <v>544</v>
      </c>
      <c r="M4" s="19">
        <v>9.6</v>
      </c>
      <c r="N4" s="19">
        <v>13</v>
      </c>
      <c r="O4" s="93"/>
      <c r="P4" s="93"/>
      <c r="Q4" s="93"/>
      <c r="R4" s="93"/>
    </row>
    <row r="5" spans="1:20" ht="18.75">
      <c r="A5" s="91"/>
      <c r="B5" s="51">
        <v>1710</v>
      </c>
      <c r="C5" s="19" t="s">
        <v>467</v>
      </c>
      <c r="D5" s="19" t="s">
        <v>539</v>
      </c>
      <c r="E5" s="19" t="s">
        <v>578</v>
      </c>
      <c r="F5" s="19" t="s">
        <v>548</v>
      </c>
      <c r="G5" s="19" t="s">
        <v>37</v>
      </c>
      <c r="H5" s="19"/>
      <c r="I5" s="19"/>
      <c r="J5" s="19" t="s">
        <v>18</v>
      </c>
      <c r="K5" s="19" t="s">
        <v>39</v>
      </c>
      <c r="L5" s="19" t="s">
        <v>544</v>
      </c>
      <c r="M5" s="19">
        <v>9.6</v>
      </c>
      <c r="N5" s="19">
        <v>14</v>
      </c>
      <c r="O5" s="93"/>
      <c r="P5" s="93"/>
      <c r="Q5" s="93"/>
      <c r="R5" s="93"/>
    </row>
    <row r="6" spans="1:20" ht="18.75">
      <c r="A6" s="91"/>
      <c r="B6" s="51">
        <v>1936</v>
      </c>
      <c r="C6" s="19" t="s">
        <v>460</v>
      </c>
      <c r="D6" s="19" t="s">
        <v>454</v>
      </c>
      <c r="E6" s="19" t="s">
        <v>455</v>
      </c>
      <c r="F6" s="19" t="s">
        <v>548</v>
      </c>
      <c r="G6" s="19" t="s">
        <v>37</v>
      </c>
      <c r="H6" s="19"/>
      <c r="I6" s="19"/>
      <c r="J6" s="19" t="s">
        <v>18</v>
      </c>
      <c r="K6" s="19" t="s">
        <v>39</v>
      </c>
      <c r="L6" s="19" t="s">
        <v>544</v>
      </c>
      <c r="M6" s="19">
        <v>9.6</v>
      </c>
      <c r="N6" s="19">
        <v>14</v>
      </c>
      <c r="O6" s="93"/>
      <c r="P6" s="93"/>
      <c r="Q6" s="93"/>
      <c r="R6" s="93"/>
    </row>
    <row r="7" spans="1:20" ht="18.75">
      <c r="A7" s="91"/>
      <c r="B7" s="51">
        <v>2208</v>
      </c>
      <c r="C7" s="19" t="s">
        <v>460</v>
      </c>
      <c r="D7" s="19" t="s">
        <v>454</v>
      </c>
      <c r="E7" s="19" t="s">
        <v>455</v>
      </c>
      <c r="F7" s="19" t="s">
        <v>548</v>
      </c>
      <c r="G7" s="19" t="s">
        <v>37</v>
      </c>
      <c r="H7" s="19"/>
      <c r="I7" s="19"/>
      <c r="J7" s="19" t="s">
        <v>18</v>
      </c>
      <c r="K7" s="19" t="s">
        <v>39</v>
      </c>
      <c r="L7" s="19" t="s">
        <v>544</v>
      </c>
      <c r="M7" s="19">
        <v>9.6</v>
      </c>
      <c r="N7" s="19">
        <v>14</v>
      </c>
      <c r="O7" s="93"/>
      <c r="P7" s="93"/>
      <c r="Q7" s="93"/>
      <c r="R7" s="93"/>
    </row>
    <row r="8" spans="1:20" ht="18.75">
      <c r="A8" s="92"/>
      <c r="B8" s="51">
        <v>2341</v>
      </c>
      <c r="C8" s="19" t="s">
        <v>460</v>
      </c>
      <c r="D8" s="19" t="s">
        <v>454</v>
      </c>
      <c r="E8" s="19" t="s">
        <v>455</v>
      </c>
      <c r="F8" s="19" t="s">
        <v>548</v>
      </c>
      <c r="G8" s="19" t="s">
        <v>37</v>
      </c>
      <c r="H8" s="19"/>
      <c r="I8" s="19"/>
      <c r="J8" s="19" t="s">
        <v>18</v>
      </c>
      <c r="K8" s="19" t="s">
        <v>39</v>
      </c>
      <c r="L8" s="19" t="s">
        <v>544</v>
      </c>
      <c r="M8" s="19">
        <v>9.6</v>
      </c>
      <c r="N8" s="19">
        <v>9</v>
      </c>
      <c r="O8" s="89"/>
      <c r="P8" s="89"/>
      <c r="Q8" s="89"/>
      <c r="R8" s="89"/>
    </row>
    <row r="9" spans="1:20" ht="18.75">
      <c r="A9" s="90">
        <v>43193</v>
      </c>
      <c r="B9" s="94">
        <v>825</v>
      </c>
      <c r="C9" s="88"/>
      <c r="D9" s="88" t="s">
        <v>539</v>
      </c>
      <c r="E9" s="88" t="s">
        <v>540</v>
      </c>
      <c r="F9" s="88" t="s">
        <v>541</v>
      </c>
      <c r="G9" s="19" t="s">
        <v>542</v>
      </c>
      <c r="H9" s="19"/>
      <c r="I9" s="19"/>
      <c r="J9" s="19" t="s">
        <v>18</v>
      </c>
      <c r="K9" s="19" t="s">
        <v>457</v>
      </c>
      <c r="L9" s="19" t="s">
        <v>458</v>
      </c>
      <c r="M9" s="19">
        <v>9.6</v>
      </c>
      <c r="N9" s="19">
        <v>4</v>
      </c>
      <c r="O9" s="88">
        <v>7827</v>
      </c>
      <c r="P9" s="88">
        <v>7869</v>
      </c>
      <c r="Q9" s="88">
        <f>P9-O9</f>
        <v>42</v>
      </c>
      <c r="R9" s="88"/>
    </row>
    <row r="10" spans="1:20" ht="18.75">
      <c r="A10" s="91"/>
      <c r="B10" s="95"/>
      <c r="C10" s="93"/>
      <c r="D10" s="93"/>
      <c r="E10" s="93"/>
      <c r="F10" s="93"/>
      <c r="G10" s="19" t="s">
        <v>34</v>
      </c>
      <c r="H10" s="19"/>
      <c r="I10" s="19"/>
      <c r="J10" s="19" t="s">
        <v>18</v>
      </c>
      <c r="K10" s="19" t="s">
        <v>457</v>
      </c>
      <c r="L10" s="19" t="s">
        <v>458</v>
      </c>
      <c r="M10" s="19">
        <v>9.6</v>
      </c>
      <c r="N10" s="19">
        <v>2</v>
      </c>
      <c r="O10" s="93"/>
      <c r="P10" s="93"/>
      <c r="Q10" s="93"/>
      <c r="R10" s="93"/>
    </row>
    <row r="11" spans="1:20" ht="18.75">
      <c r="A11" s="91"/>
      <c r="B11" s="96"/>
      <c r="C11" s="89"/>
      <c r="D11" s="89"/>
      <c r="E11" s="89"/>
      <c r="F11" s="89"/>
      <c r="G11" s="19" t="s">
        <v>546</v>
      </c>
      <c r="H11" s="19"/>
      <c r="I11" s="19"/>
      <c r="J11" s="19" t="s">
        <v>18</v>
      </c>
      <c r="K11" s="19" t="s">
        <v>457</v>
      </c>
      <c r="L11" s="19" t="s">
        <v>458</v>
      </c>
      <c r="M11" s="19">
        <v>9.6</v>
      </c>
      <c r="N11" s="19">
        <v>1</v>
      </c>
      <c r="O11" s="93"/>
      <c r="P11" s="93"/>
      <c r="Q11" s="93"/>
      <c r="R11" s="93"/>
    </row>
    <row r="12" spans="1:20" ht="18.75">
      <c r="A12" s="91"/>
      <c r="B12" s="51">
        <v>915</v>
      </c>
      <c r="C12" s="19" t="s">
        <v>547</v>
      </c>
      <c r="D12" s="19" t="s">
        <v>541</v>
      </c>
      <c r="E12" s="19" t="s">
        <v>546</v>
      </c>
      <c r="F12" s="19" t="s">
        <v>548</v>
      </c>
      <c r="G12" s="19" t="s">
        <v>37</v>
      </c>
      <c r="H12" s="19"/>
      <c r="I12" s="19"/>
      <c r="J12" s="19" t="s">
        <v>18</v>
      </c>
      <c r="K12" s="19" t="s">
        <v>457</v>
      </c>
      <c r="L12" s="19" t="s">
        <v>458</v>
      </c>
      <c r="M12" s="19">
        <v>9.6</v>
      </c>
      <c r="N12" s="19">
        <v>4</v>
      </c>
      <c r="O12" s="93"/>
      <c r="P12" s="93"/>
      <c r="Q12" s="93"/>
      <c r="R12" s="93"/>
    </row>
    <row r="13" spans="1:20" ht="18.75">
      <c r="A13" s="91"/>
      <c r="B13" s="51">
        <v>1055</v>
      </c>
      <c r="C13" s="19" t="s">
        <v>547</v>
      </c>
      <c r="D13" s="19" t="s">
        <v>541</v>
      </c>
      <c r="E13" s="19" t="s">
        <v>546</v>
      </c>
      <c r="F13" s="19" t="s">
        <v>548</v>
      </c>
      <c r="G13" s="19" t="s">
        <v>37</v>
      </c>
      <c r="H13" s="19"/>
      <c r="I13" s="19"/>
      <c r="J13" s="19" t="s">
        <v>18</v>
      </c>
      <c r="K13" s="19" t="s">
        <v>457</v>
      </c>
      <c r="L13" s="19" t="s">
        <v>458</v>
      </c>
      <c r="M13" s="19">
        <v>9.6</v>
      </c>
      <c r="N13" s="19">
        <v>6</v>
      </c>
      <c r="O13" s="93"/>
      <c r="P13" s="93"/>
      <c r="Q13" s="93"/>
      <c r="R13" s="93"/>
    </row>
    <row r="14" spans="1:20" ht="18.75">
      <c r="A14" s="91"/>
      <c r="B14" s="51">
        <v>1210</v>
      </c>
      <c r="C14" s="19" t="s">
        <v>547</v>
      </c>
      <c r="D14" s="19" t="s">
        <v>541</v>
      </c>
      <c r="E14" s="19" t="s">
        <v>546</v>
      </c>
      <c r="F14" s="19" t="s">
        <v>548</v>
      </c>
      <c r="G14" s="19" t="s">
        <v>37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93"/>
      <c r="P14" s="93"/>
      <c r="Q14" s="93"/>
      <c r="R14" s="93"/>
    </row>
    <row r="15" spans="1:20" ht="18.75">
      <c r="A15" s="91"/>
      <c r="B15" s="51">
        <v>1510</v>
      </c>
      <c r="C15" s="19" t="s">
        <v>547</v>
      </c>
      <c r="D15" s="19" t="s">
        <v>541</v>
      </c>
      <c r="E15" s="19" t="s">
        <v>546</v>
      </c>
      <c r="F15" s="19" t="s">
        <v>548</v>
      </c>
      <c r="G15" s="19" t="s">
        <v>37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7</v>
      </c>
      <c r="O15" s="93"/>
      <c r="P15" s="93"/>
      <c r="Q15" s="93"/>
      <c r="R15" s="93"/>
    </row>
    <row r="16" spans="1:20" ht="18.75">
      <c r="A16" s="91"/>
      <c r="B16" s="51">
        <v>1605</v>
      </c>
      <c r="C16" s="19" t="s">
        <v>547</v>
      </c>
      <c r="D16" s="19" t="s">
        <v>541</v>
      </c>
      <c r="E16" s="19" t="s">
        <v>546</v>
      </c>
      <c r="F16" s="19" t="s">
        <v>548</v>
      </c>
      <c r="G16" s="19" t="s">
        <v>37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4</v>
      </c>
      <c r="O16" s="93"/>
      <c r="P16" s="93"/>
      <c r="Q16" s="93"/>
      <c r="R16" s="93"/>
    </row>
    <row r="17" spans="1:18" ht="18.75">
      <c r="A17" s="91"/>
      <c r="B17" s="51">
        <v>1705</v>
      </c>
      <c r="C17" s="19" t="s">
        <v>547</v>
      </c>
      <c r="D17" s="19" t="s">
        <v>541</v>
      </c>
      <c r="E17" s="19" t="s">
        <v>546</v>
      </c>
      <c r="F17" s="19" t="s">
        <v>548</v>
      </c>
      <c r="G17" s="19" t="s">
        <v>37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93"/>
      <c r="P17" s="93"/>
      <c r="Q17" s="93"/>
      <c r="R17" s="93"/>
    </row>
    <row r="18" spans="1:18" ht="18.75">
      <c r="A18" s="91"/>
      <c r="B18" s="51">
        <v>2105</v>
      </c>
      <c r="C18" s="19" t="s">
        <v>547</v>
      </c>
      <c r="D18" s="19" t="s">
        <v>541</v>
      </c>
      <c r="E18" s="19" t="s">
        <v>546</v>
      </c>
      <c r="F18" s="19" t="s">
        <v>548</v>
      </c>
      <c r="G18" s="19" t="s">
        <v>37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8</v>
      </c>
      <c r="O18" s="93"/>
      <c r="P18" s="93"/>
      <c r="Q18" s="93"/>
      <c r="R18" s="93"/>
    </row>
    <row r="19" spans="1:18" ht="18.75">
      <c r="A19" s="91"/>
      <c r="B19" s="94">
        <v>2250</v>
      </c>
      <c r="C19" s="19"/>
      <c r="D19" s="88" t="s">
        <v>541</v>
      </c>
      <c r="E19" s="19" t="s">
        <v>546</v>
      </c>
      <c r="F19" s="88" t="s">
        <v>548</v>
      </c>
      <c r="G19" s="88" t="s">
        <v>37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2</v>
      </c>
      <c r="O19" s="93"/>
      <c r="P19" s="93"/>
      <c r="Q19" s="93"/>
      <c r="R19" s="93"/>
    </row>
    <row r="20" spans="1:18" ht="18.75">
      <c r="A20" s="91"/>
      <c r="B20" s="96"/>
      <c r="C20" s="19"/>
      <c r="D20" s="89"/>
      <c r="E20" s="19" t="s">
        <v>542</v>
      </c>
      <c r="F20" s="89"/>
      <c r="G20" s="89"/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</v>
      </c>
      <c r="O20" s="93"/>
      <c r="P20" s="93"/>
      <c r="Q20" s="93"/>
      <c r="R20" s="93"/>
    </row>
    <row r="21" spans="1:18" ht="18.75">
      <c r="A21" s="91"/>
      <c r="B21" s="51">
        <v>2210</v>
      </c>
      <c r="C21" s="19" t="s">
        <v>547</v>
      </c>
      <c r="D21" s="19" t="s">
        <v>541</v>
      </c>
      <c r="E21" s="19" t="s">
        <v>546</v>
      </c>
      <c r="F21" s="19" t="s">
        <v>548</v>
      </c>
      <c r="G21" s="19" t="s">
        <v>37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4</v>
      </c>
      <c r="O21" s="93"/>
      <c r="P21" s="93"/>
      <c r="Q21" s="93"/>
      <c r="R21" s="93"/>
    </row>
    <row r="22" spans="1:18" ht="18.75">
      <c r="A22" s="92"/>
      <c r="B22" s="51">
        <v>2355</v>
      </c>
      <c r="C22" s="19" t="s">
        <v>547</v>
      </c>
      <c r="D22" s="19" t="s">
        <v>541</v>
      </c>
      <c r="E22" s="19" t="s">
        <v>546</v>
      </c>
      <c r="F22" s="19" t="s">
        <v>548</v>
      </c>
      <c r="G22" s="19" t="s">
        <v>37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5</v>
      </c>
      <c r="O22" s="89"/>
      <c r="P22" s="89"/>
      <c r="Q22" s="89"/>
      <c r="R22" s="89"/>
    </row>
    <row r="23" spans="1:18" ht="18.75">
      <c r="A23" s="90">
        <v>43193</v>
      </c>
      <c r="B23" s="51">
        <v>840</v>
      </c>
      <c r="C23" s="19"/>
      <c r="D23" s="19" t="s">
        <v>539</v>
      </c>
      <c r="E23" s="19" t="s">
        <v>540</v>
      </c>
      <c r="F23" s="19" t="s">
        <v>541</v>
      </c>
      <c r="G23" s="19" t="s">
        <v>471</v>
      </c>
      <c r="H23" s="19"/>
      <c r="I23" s="19"/>
      <c r="J23" s="19" t="s">
        <v>18</v>
      </c>
      <c r="K23" s="19" t="s">
        <v>465</v>
      </c>
      <c r="L23" s="19" t="s">
        <v>466</v>
      </c>
      <c r="M23" s="19">
        <v>9.6</v>
      </c>
      <c r="N23" s="19">
        <v>11</v>
      </c>
      <c r="O23" s="88">
        <v>5545</v>
      </c>
      <c r="P23" s="88">
        <v>5596</v>
      </c>
      <c r="Q23" s="88">
        <f>P23-O23</f>
        <v>51</v>
      </c>
      <c r="R23" s="88"/>
    </row>
    <row r="24" spans="1:18" ht="18.75">
      <c r="A24" s="91"/>
      <c r="B24" s="51">
        <v>1441</v>
      </c>
      <c r="C24" s="19" t="s">
        <v>460</v>
      </c>
      <c r="D24" s="19" t="s">
        <v>454</v>
      </c>
      <c r="E24" s="19" t="s">
        <v>455</v>
      </c>
      <c r="F24" s="19" t="s">
        <v>548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19">
        <v>14</v>
      </c>
      <c r="O24" s="93"/>
      <c r="P24" s="93"/>
      <c r="Q24" s="93"/>
      <c r="R24" s="93"/>
    </row>
    <row r="25" spans="1:18" ht="18.75">
      <c r="A25" s="91"/>
      <c r="B25" s="51">
        <v>1639</v>
      </c>
      <c r="C25" s="19" t="s">
        <v>460</v>
      </c>
      <c r="D25" s="19" t="s">
        <v>454</v>
      </c>
      <c r="E25" s="19" t="s">
        <v>455</v>
      </c>
      <c r="F25" s="19" t="s">
        <v>548</v>
      </c>
      <c r="G25" s="19" t="s">
        <v>37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19">
        <v>14</v>
      </c>
      <c r="O25" s="93"/>
      <c r="P25" s="93"/>
      <c r="Q25" s="93"/>
      <c r="R25" s="93"/>
    </row>
    <row r="26" spans="1:18" ht="18.75">
      <c r="A26" s="91"/>
      <c r="B26" s="51">
        <v>2010</v>
      </c>
      <c r="C26" s="19" t="s">
        <v>467</v>
      </c>
      <c r="D26" s="19" t="s">
        <v>539</v>
      </c>
      <c r="E26" s="19" t="s">
        <v>578</v>
      </c>
      <c r="F26" s="19" t="s">
        <v>548</v>
      </c>
      <c r="G26" s="19" t="s">
        <v>37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19">
        <v>14</v>
      </c>
      <c r="O26" s="93"/>
      <c r="P26" s="93"/>
      <c r="Q26" s="93"/>
      <c r="R26" s="93"/>
    </row>
    <row r="27" spans="1:18" ht="18.75">
      <c r="A27" s="91"/>
      <c r="B27" s="51">
        <v>2211</v>
      </c>
      <c r="C27" s="19" t="s">
        <v>467</v>
      </c>
      <c r="D27" s="19" t="s">
        <v>539</v>
      </c>
      <c r="E27" s="19" t="s">
        <v>578</v>
      </c>
      <c r="F27" s="19" t="s">
        <v>548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93"/>
      <c r="P27" s="93"/>
      <c r="Q27" s="93"/>
      <c r="R27" s="93"/>
    </row>
    <row r="28" spans="1:18" ht="18.75">
      <c r="A28" s="92"/>
      <c r="B28" s="51">
        <v>2350</v>
      </c>
      <c r="C28" s="19" t="s">
        <v>467</v>
      </c>
      <c r="D28" s="19" t="s">
        <v>539</v>
      </c>
      <c r="E28" s="19" t="s">
        <v>578</v>
      </c>
      <c r="F28" s="19" t="s">
        <v>548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89"/>
      <c r="P28" s="89"/>
      <c r="Q28" s="89"/>
      <c r="R28" s="89"/>
    </row>
    <row r="29" spans="1:18" ht="18.75">
      <c r="A29" s="90">
        <v>43193</v>
      </c>
      <c r="B29" s="94">
        <v>820</v>
      </c>
      <c r="C29" s="88"/>
      <c r="D29" s="88" t="s">
        <v>539</v>
      </c>
      <c r="E29" s="88" t="s">
        <v>540</v>
      </c>
      <c r="F29" s="88" t="s">
        <v>548</v>
      </c>
      <c r="G29" s="19" t="s">
        <v>478</v>
      </c>
      <c r="H29" s="19"/>
      <c r="I29" s="19"/>
      <c r="J29" s="19" t="s">
        <v>18</v>
      </c>
      <c r="K29" s="19" t="s">
        <v>473</v>
      </c>
      <c r="L29" s="19" t="s">
        <v>474</v>
      </c>
      <c r="M29" s="19">
        <v>9.6</v>
      </c>
      <c r="N29" s="88">
        <v>14</v>
      </c>
      <c r="O29" s="88">
        <v>7012</v>
      </c>
      <c r="P29" s="88">
        <v>7036</v>
      </c>
      <c r="Q29" s="88">
        <f>P29-O29</f>
        <v>24</v>
      </c>
      <c r="R29" s="88"/>
    </row>
    <row r="30" spans="1:18" ht="18.75">
      <c r="A30" s="91"/>
      <c r="B30" s="95"/>
      <c r="C30" s="93"/>
      <c r="D30" s="93"/>
      <c r="E30" s="93"/>
      <c r="F30" s="93"/>
      <c r="G30" s="19" t="s">
        <v>609</v>
      </c>
      <c r="H30" s="19"/>
      <c r="I30" s="19"/>
      <c r="J30" s="19" t="s">
        <v>18</v>
      </c>
      <c r="K30" s="19" t="s">
        <v>473</v>
      </c>
      <c r="L30" s="19" t="s">
        <v>474</v>
      </c>
      <c r="M30" s="19">
        <v>9.6</v>
      </c>
      <c r="N30" s="93"/>
      <c r="O30" s="93"/>
      <c r="P30" s="93"/>
      <c r="Q30" s="93"/>
      <c r="R30" s="93"/>
    </row>
    <row r="31" spans="1:18" ht="18.75">
      <c r="A31" s="91"/>
      <c r="B31" s="95"/>
      <c r="C31" s="93"/>
      <c r="D31" s="93"/>
      <c r="E31" s="93"/>
      <c r="F31" s="93"/>
      <c r="G31" s="19" t="s">
        <v>576</v>
      </c>
      <c r="H31" s="19"/>
      <c r="I31" s="19"/>
      <c r="J31" s="19" t="s">
        <v>18</v>
      </c>
      <c r="K31" s="19" t="s">
        <v>473</v>
      </c>
      <c r="L31" s="19" t="s">
        <v>474</v>
      </c>
      <c r="M31" s="19">
        <v>9.6</v>
      </c>
      <c r="N31" s="93"/>
      <c r="O31" s="93"/>
      <c r="P31" s="93"/>
      <c r="Q31" s="93"/>
      <c r="R31" s="93"/>
    </row>
    <row r="32" spans="1:18" ht="18.75">
      <c r="A32" s="91"/>
      <c r="B32" s="96"/>
      <c r="C32" s="89"/>
      <c r="D32" s="89"/>
      <c r="E32" s="89"/>
      <c r="F32" s="89"/>
      <c r="G32" s="19" t="s">
        <v>575</v>
      </c>
      <c r="H32" s="19"/>
      <c r="I32" s="19"/>
      <c r="J32" s="19" t="s">
        <v>18</v>
      </c>
      <c r="K32" s="19" t="s">
        <v>473</v>
      </c>
      <c r="L32" s="19" t="s">
        <v>474</v>
      </c>
      <c r="M32" s="19">
        <v>9.6</v>
      </c>
      <c r="N32" s="89"/>
      <c r="O32" s="93"/>
      <c r="P32" s="93"/>
      <c r="Q32" s="93"/>
      <c r="R32" s="93"/>
    </row>
    <row r="33" spans="1:18" ht="18.75">
      <c r="A33" s="91"/>
      <c r="B33" s="51">
        <v>1155</v>
      </c>
      <c r="C33" s="19"/>
      <c r="D33" s="19" t="s">
        <v>539</v>
      </c>
      <c r="E33" s="19" t="s">
        <v>578</v>
      </c>
      <c r="F33" s="19" t="s">
        <v>548</v>
      </c>
      <c r="G33" s="19" t="s">
        <v>37</v>
      </c>
      <c r="H33" s="19"/>
      <c r="I33" s="19"/>
      <c r="J33" s="19" t="s">
        <v>18</v>
      </c>
      <c r="K33" s="19" t="s">
        <v>473</v>
      </c>
      <c r="L33" s="19" t="s">
        <v>474</v>
      </c>
      <c r="M33" s="19">
        <v>9.6</v>
      </c>
      <c r="N33" s="19">
        <v>14</v>
      </c>
      <c r="O33" s="93"/>
      <c r="P33" s="93"/>
      <c r="Q33" s="93"/>
      <c r="R33" s="93"/>
    </row>
    <row r="34" spans="1:18" ht="18.75">
      <c r="A34" s="91"/>
      <c r="B34" s="51">
        <v>1435</v>
      </c>
      <c r="C34" s="19"/>
      <c r="D34" s="19" t="s">
        <v>539</v>
      </c>
      <c r="E34" s="19" t="s">
        <v>578</v>
      </c>
      <c r="F34" s="19" t="s">
        <v>548</v>
      </c>
      <c r="G34" s="19" t="s">
        <v>37</v>
      </c>
      <c r="H34" s="19"/>
      <c r="I34" s="19"/>
      <c r="J34" s="19" t="s">
        <v>18</v>
      </c>
      <c r="K34" s="19" t="s">
        <v>473</v>
      </c>
      <c r="L34" s="19" t="s">
        <v>474</v>
      </c>
      <c r="M34" s="19">
        <v>9.6</v>
      </c>
      <c r="N34" s="19">
        <v>14</v>
      </c>
      <c r="O34" s="93"/>
      <c r="P34" s="93"/>
      <c r="Q34" s="93"/>
      <c r="R34" s="93"/>
    </row>
    <row r="35" spans="1:18" ht="18.75">
      <c r="A35" s="91"/>
      <c r="B35" s="51">
        <v>1610</v>
      </c>
      <c r="C35" s="19"/>
      <c r="D35" s="19" t="s">
        <v>539</v>
      </c>
      <c r="E35" s="19" t="s">
        <v>578</v>
      </c>
      <c r="F35" s="19" t="s">
        <v>548</v>
      </c>
      <c r="G35" s="19" t="s">
        <v>37</v>
      </c>
      <c r="H35" s="19"/>
      <c r="I35" s="19"/>
      <c r="J35" s="19" t="s">
        <v>18</v>
      </c>
      <c r="K35" s="19" t="s">
        <v>473</v>
      </c>
      <c r="L35" s="19" t="s">
        <v>474</v>
      </c>
      <c r="M35" s="19">
        <v>9.6</v>
      </c>
      <c r="N35" s="19">
        <v>14</v>
      </c>
      <c r="O35" s="93"/>
      <c r="P35" s="93"/>
      <c r="Q35" s="93"/>
      <c r="R35" s="93"/>
    </row>
    <row r="36" spans="1:18" ht="18.75">
      <c r="A36" s="91"/>
      <c r="B36" s="51">
        <v>1930</v>
      </c>
      <c r="C36" s="19"/>
      <c r="D36" s="19" t="s">
        <v>539</v>
      </c>
      <c r="E36" s="19" t="s">
        <v>578</v>
      </c>
      <c r="F36" s="19" t="s">
        <v>548</v>
      </c>
      <c r="G36" s="19" t="s">
        <v>37</v>
      </c>
      <c r="H36" s="19"/>
      <c r="I36" s="19"/>
      <c r="J36" s="19" t="s">
        <v>18</v>
      </c>
      <c r="K36" s="19" t="s">
        <v>473</v>
      </c>
      <c r="L36" s="19" t="s">
        <v>474</v>
      </c>
      <c r="M36" s="19">
        <v>9.6</v>
      </c>
      <c r="N36" s="19">
        <v>14</v>
      </c>
      <c r="O36" s="93"/>
      <c r="P36" s="93"/>
      <c r="Q36" s="93"/>
      <c r="R36" s="93"/>
    </row>
    <row r="37" spans="1:18" ht="18.75">
      <c r="A37" s="91"/>
      <c r="B37" s="51">
        <v>2120</v>
      </c>
      <c r="C37" s="19"/>
      <c r="D37" s="19" t="s">
        <v>539</v>
      </c>
      <c r="E37" s="19" t="s">
        <v>578</v>
      </c>
      <c r="F37" s="19" t="s">
        <v>548</v>
      </c>
      <c r="G37" s="19" t="s">
        <v>37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13</v>
      </c>
      <c r="O37" s="93"/>
      <c r="P37" s="93"/>
      <c r="Q37" s="93"/>
      <c r="R37" s="93"/>
    </row>
    <row r="38" spans="1:18" ht="18.75">
      <c r="A38" s="91"/>
      <c r="B38" s="51">
        <v>2248</v>
      </c>
      <c r="C38" s="19"/>
      <c r="D38" s="19" t="s">
        <v>539</v>
      </c>
      <c r="E38" s="19" t="s">
        <v>578</v>
      </c>
      <c r="F38" s="19" t="s">
        <v>548</v>
      </c>
      <c r="G38" s="19" t="s">
        <v>37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7</v>
      </c>
      <c r="O38" s="93"/>
      <c r="P38" s="93"/>
      <c r="Q38" s="93"/>
      <c r="R38" s="93"/>
    </row>
    <row r="39" spans="1:18" ht="18.75">
      <c r="A39" s="91"/>
      <c r="B39" s="51">
        <v>2255</v>
      </c>
      <c r="C39" s="19"/>
      <c r="D39" s="19" t="s">
        <v>539</v>
      </c>
      <c r="E39" s="19" t="s">
        <v>578</v>
      </c>
      <c r="F39" s="19" t="s">
        <v>548</v>
      </c>
      <c r="G39" s="19" t="s">
        <v>37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4</v>
      </c>
      <c r="O39" s="93"/>
      <c r="P39" s="93"/>
      <c r="Q39" s="93"/>
      <c r="R39" s="93"/>
    </row>
    <row r="40" spans="1:18" ht="18.75">
      <c r="A40" s="92"/>
      <c r="B40" s="51">
        <v>12</v>
      </c>
      <c r="C40" s="19"/>
      <c r="D40" s="19" t="s">
        <v>539</v>
      </c>
      <c r="E40" s="19" t="s">
        <v>578</v>
      </c>
      <c r="F40" s="19" t="s">
        <v>548</v>
      </c>
      <c r="G40" s="19" t="s">
        <v>37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14</v>
      </c>
      <c r="O40" s="89"/>
      <c r="P40" s="89"/>
      <c r="Q40" s="89"/>
      <c r="R40" s="89"/>
    </row>
    <row r="41" spans="1:18" ht="18.75">
      <c r="A41" s="90">
        <v>43193</v>
      </c>
      <c r="B41" s="51">
        <v>830</v>
      </c>
      <c r="C41" s="19"/>
      <c r="D41" s="19" t="s">
        <v>548</v>
      </c>
      <c r="E41" s="19" t="s">
        <v>37</v>
      </c>
      <c r="F41" s="19" t="s">
        <v>454</v>
      </c>
      <c r="G41" s="19" t="s">
        <v>455</v>
      </c>
      <c r="H41" s="19"/>
      <c r="I41" s="19"/>
      <c r="J41" s="19" t="s">
        <v>18</v>
      </c>
      <c r="K41" s="19" t="s">
        <v>483</v>
      </c>
      <c r="L41" s="19" t="s">
        <v>484</v>
      </c>
      <c r="M41" s="19">
        <v>9.6</v>
      </c>
      <c r="N41" s="19" t="s">
        <v>468</v>
      </c>
      <c r="O41" s="88">
        <v>5404</v>
      </c>
      <c r="P41" s="88">
        <v>5528</v>
      </c>
      <c r="Q41" s="88">
        <f>P41-O41</f>
        <v>124</v>
      </c>
      <c r="R41" s="88"/>
    </row>
    <row r="42" spans="1:18" ht="18.75">
      <c r="A42" s="91"/>
      <c r="B42" s="51">
        <v>1052</v>
      </c>
      <c r="C42" s="19" t="s">
        <v>460</v>
      </c>
      <c r="D42" s="19" t="s">
        <v>454</v>
      </c>
      <c r="E42" s="19" t="s">
        <v>455</v>
      </c>
      <c r="F42" s="19" t="s">
        <v>548</v>
      </c>
      <c r="G42" s="19" t="s">
        <v>37</v>
      </c>
      <c r="H42" s="19"/>
      <c r="I42" s="19"/>
      <c r="J42" s="19" t="s">
        <v>18</v>
      </c>
      <c r="K42" s="19" t="s">
        <v>483</v>
      </c>
      <c r="L42" s="19" t="s">
        <v>484</v>
      </c>
      <c r="M42" s="19">
        <v>9.6</v>
      </c>
      <c r="N42" s="19">
        <v>14</v>
      </c>
      <c r="O42" s="93"/>
      <c r="P42" s="93"/>
      <c r="Q42" s="93"/>
      <c r="R42" s="93"/>
    </row>
    <row r="43" spans="1:18" ht="18.75">
      <c r="A43" s="91"/>
      <c r="B43" s="51">
        <v>1300</v>
      </c>
      <c r="C43" s="19"/>
      <c r="D43" s="19" t="s">
        <v>539</v>
      </c>
      <c r="E43" s="19" t="s">
        <v>540</v>
      </c>
      <c r="F43" s="19" t="s">
        <v>454</v>
      </c>
      <c r="G43" s="19" t="s">
        <v>455</v>
      </c>
      <c r="H43" s="19"/>
      <c r="I43" s="19"/>
      <c r="J43" s="19" t="s">
        <v>18</v>
      </c>
      <c r="K43" s="19" t="s">
        <v>483</v>
      </c>
      <c r="L43" s="19" t="s">
        <v>484</v>
      </c>
      <c r="M43" s="19">
        <v>9.6</v>
      </c>
      <c r="N43" s="19">
        <v>6</v>
      </c>
      <c r="O43" s="93"/>
      <c r="P43" s="93"/>
      <c r="Q43" s="93"/>
      <c r="R43" s="93"/>
    </row>
    <row r="44" spans="1:18" ht="18.75">
      <c r="A44" s="91"/>
      <c r="B44" s="51">
        <v>1352</v>
      </c>
      <c r="C44" s="19" t="s">
        <v>460</v>
      </c>
      <c r="D44" s="19" t="s">
        <v>454</v>
      </c>
      <c r="E44" s="19" t="s">
        <v>455</v>
      </c>
      <c r="F44" s="19" t="s">
        <v>548</v>
      </c>
      <c r="G44" s="19" t="s">
        <v>37</v>
      </c>
      <c r="H44" s="19"/>
      <c r="I44" s="19"/>
      <c r="J44" s="19" t="s">
        <v>18</v>
      </c>
      <c r="K44" s="19" t="s">
        <v>483</v>
      </c>
      <c r="L44" s="19" t="s">
        <v>484</v>
      </c>
      <c r="M44" s="19">
        <v>9.6</v>
      </c>
      <c r="N44" s="19">
        <v>14</v>
      </c>
      <c r="O44" s="93"/>
      <c r="P44" s="93"/>
      <c r="Q44" s="93"/>
      <c r="R44" s="93"/>
    </row>
    <row r="45" spans="1:18" ht="18.75">
      <c r="A45" s="91"/>
      <c r="B45" s="51">
        <v>1523</v>
      </c>
      <c r="C45" s="19" t="s">
        <v>460</v>
      </c>
      <c r="D45" s="19" t="s">
        <v>454</v>
      </c>
      <c r="E45" s="19" t="s">
        <v>455</v>
      </c>
      <c r="F45" s="19" t="s">
        <v>548</v>
      </c>
      <c r="G45" s="19" t="s">
        <v>37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14</v>
      </c>
      <c r="O45" s="93"/>
      <c r="P45" s="93"/>
      <c r="Q45" s="93"/>
      <c r="R45" s="93"/>
    </row>
    <row r="46" spans="1:18" ht="18.75">
      <c r="A46" s="91"/>
      <c r="B46" s="94">
        <v>1625</v>
      </c>
      <c r="C46" s="88"/>
      <c r="D46" s="88" t="s">
        <v>539</v>
      </c>
      <c r="E46" s="88" t="s">
        <v>540</v>
      </c>
      <c r="F46" s="19" t="s">
        <v>541</v>
      </c>
      <c r="G46" s="19" t="s">
        <v>471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88">
        <v>11</v>
      </c>
      <c r="O46" s="93"/>
      <c r="P46" s="93"/>
      <c r="Q46" s="93"/>
      <c r="R46" s="93"/>
    </row>
    <row r="47" spans="1:18" ht="18.75">
      <c r="A47" s="91"/>
      <c r="B47" s="95"/>
      <c r="C47" s="93"/>
      <c r="D47" s="93"/>
      <c r="E47" s="93"/>
      <c r="F47" s="88" t="s">
        <v>548</v>
      </c>
      <c r="G47" s="19" t="s">
        <v>475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93"/>
      <c r="O47" s="93"/>
      <c r="P47" s="93"/>
      <c r="Q47" s="93"/>
      <c r="R47" s="93"/>
    </row>
    <row r="48" spans="1:18" ht="18.75">
      <c r="A48" s="91"/>
      <c r="B48" s="96"/>
      <c r="C48" s="89"/>
      <c r="D48" s="89"/>
      <c r="E48" s="89"/>
      <c r="F48" s="89"/>
      <c r="G48" s="19" t="s">
        <v>37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89"/>
      <c r="O48" s="93"/>
      <c r="P48" s="93"/>
      <c r="Q48" s="93"/>
      <c r="R48" s="93"/>
    </row>
    <row r="49" spans="1:18" ht="18.75">
      <c r="A49" s="91"/>
      <c r="B49" s="51">
        <v>1715</v>
      </c>
      <c r="C49" s="19"/>
      <c r="D49" s="19" t="s">
        <v>548</v>
      </c>
      <c r="E49" s="19" t="s">
        <v>37</v>
      </c>
      <c r="F49" s="19" t="s">
        <v>539</v>
      </c>
      <c r="G49" s="19" t="s">
        <v>540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88">
        <v>10</v>
      </c>
      <c r="O49" s="93"/>
      <c r="P49" s="93"/>
      <c r="Q49" s="93"/>
      <c r="R49" s="93"/>
    </row>
    <row r="50" spans="1:18" ht="18.75">
      <c r="A50" s="91"/>
      <c r="B50" s="51">
        <v>1730</v>
      </c>
      <c r="C50" s="19"/>
      <c r="D50" s="19" t="s">
        <v>541</v>
      </c>
      <c r="E50" s="19" t="s">
        <v>471</v>
      </c>
      <c r="F50" s="19" t="s">
        <v>539</v>
      </c>
      <c r="G50" s="19" t="s">
        <v>471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89"/>
      <c r="O50" s="93"/>
      <c r="P50" s="93"/>
      <c r="Q50" s="93"/>
      <c r="R50" s="93"/>
    </row>
    <row r="51" spans="1:18" ht="18.75">
      <c r="A51" s="91"/>
      <c r="B51" s="51">
        <v>2010</v>
      </c>
      <c r="C51" s="19" t="s">
        <v>461</v>
      </c>
      <c r="D51" s="19" t="s">
        <v>454</v>
      </c>
      <c r="E51" s="19" t="s">
        <v>456</v>
      </c>
      <c r="F51" s="19" t="s">
        <v>548</v>
      </c>
      <c r="G51" s="19" t="s">
        <v>37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88">
        <v>12</v>
      </c>
      <c r="O51" s="93"/>
      <c r="P51" s="93"/>
      <c r="Q51" s="93"/>
      <c r="R51" s="93"/>
    </row>
    <row r="52" spans="1:18" ht="18.75">
      <c r="A52" s="91"/>
      <c r="B52" s="51">
        <v>2036</v>
      </c>
      <c r="C52" s="19" t="s">
        <v>460</v>
      </c>
      <c r="D52" s="19" t="s">
        <v>454</v>
      </c>
      <c r="E52" s="19" t="s">
        <v>455</v>
      </c>
      <c r="F52" s="19" t="s">
        <v>548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89"/>
      <c r="O52" s="93"/>
      <c r="P52" s="93"/>
      <c r="Q52" s="93"/>
      <c r="R52" s="93"/>
    </row>
    <row r="53" spans="1:18" ht="18.75">
      <c r="A53" s="92"/>
      <c r="B53" s="51">
        <v>2304</v>
      </c>
      <c r="C53" s="19" t="s">
        <v>460</v>
      </c>
      <c r="D53" s="19" t="s">
        <v>454</v>
      </c>
      <c r="E53" s="19" t="s">
        <v>455</v>
      </c>
      <c r="F53" s="19" t="s">
        <v>548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89"/>
      <c r="P53" s="89"/>
      <c r="Q53" s="89"/>
      <c r="R53" s="89"/>
    </row>
    <row r="54" spans="1:18" ht="18.75">
      <c r="A54" s="23"/>
      <c r="B54" s="5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5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51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5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</sheetData>
  <mergeCells count="48">
    <mergeCell ref="O2:O8"/>
    <mergeCell ref="P2:P8"/>
    <mergeCell ref="Q2:Q8"/>
    <mergeCell ref="R2:R8"/>
    <mergeCell ref="A2:A8"/>
    <mergeCell ref="D19:D20"/>
    <mergeCell ref="B19:B20"/>
    <mergeCell ref="A9:A22"/>
    <mergeCell ref="B9:B11"/>
    <mergeCell ref="C9:C11"/>
    <mergeCell ref="D9:D11"/>
    <mergeCell ref="E9:E11"/>
    <mergeCell ref="F9:F11"/>
    <mergeCell ref="F19:F20"/>
    <mergeCell ref="G19:G20"/>
    <mergeCell ref="O9:O22"/>
    <mergeCell ref="Q9:Q22"/>
    <mergeCell ref="R9:R22"/>
    <mergeCell ref="O23:O28"/>
    <mergeCell ref="P23:P28"/>
    <mergeCell ref="Q23:Q28"/>
    <mergeCell ref="R23:R28"/>
    <mergeCell ref="P9:P22"/>
    <mergeCell ref="A23:A28"/>
    <mergeCell ref="N29:N32"/>
    <mergeCell ref="A29:A40"/>
    <mergeCell ref="B29:B32"/>
    <mergeCell ref="C29:C32"/>
    <mergeCell ref="D29:D32"/>
    <mergeCell ref="E29:E32"/>
    <mergeCell ref="F29:F32"/>
    <mergeCell ref="O29:O40"/>
    <mergeCell ref="P29:P40"/>
    <mergeCell ref="Q29:Q40"/>
    <mergeCell ref="R29:R40"/>
    <mergeCell ref="D46:D48"/>
    <mergeCell ref="E46:E48"/>
    <mergeCell ref="F47:F48"/>
    <mergeCell ref="O41:O53"/>
    <mergeCell ref="P41:P53"/>
    <mergeCell ref="Q41:Q53"/>
    <mergeCell ref="R41:R53"/>
    <mergeCell ref="B46:B48"/>
    <mergeCell ref="C46:C48"/>
    <mergeCell ref="A41:A53"/>
    <mergeCell ref="N46:N48"/>
    <mergeCell ref="N49:N50"/>
    <mergeCell ref="N51:N5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42"/>
  <sheetViews>
    <sheetView workbookViewId="0">
      <selection activeCell="D8" sqref="D8:D9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90">
        <v>43194</v>
      </c>
      <c r="B2" s="56">
        <v>830</v>
      </c>
      <c r="C2" s="19"/>
      <c r="D2" s="19" t="s">
        <v>548</v>
      </c>
      <c r="E2" s="19" t="s">
        <v>617</v>
      </c>
      <c r="F2" s="19" t="s">
        <v>454</v>
      </c>
      <c r="G2" s="19" t="s">
        <v>618</v>
      </c>
      <c r="H2" s="19"/>
      <c r="I2" s="19"/>
      <c r="J2" s="19" t="s">
        <v>18</v>
      </c>
      <c r="K2" s="19" t="s">
        <v>39</v>
      </c>
      <c r="L2" s="19" t="s">
        <v>622</v>
      </c>
      <c r="M2" s="19">
        <v>9.6</v>
      </c>
      <c r="N2" s="19" t="s">
        <v>623</v>
      </c>
      <c r="O2" s="88">
        <v>7806</v>
      </c>
      <c r="P2" s="88">
        <v>7958</v>
      </c>
      <c r="Q2" s="88">
        <f>P2-O2</f>
        <v>152</v>
      </c>
      <c r="R2" s="88"/>
    </row>
    <row r="3" spans="1:20" ht="18.75">
      <c r="A3" s="91"/>
      <c r="B3" s="56">
        <v>1153</v>
      </c>
      <c r="C3" s="19" t="s">
        <v>460</v>
      </c>
      <c r="D3" s="19" t="s">
        <v>454</v>
      </c>
      <c r="E3" s="19" t="s">
        <v>618</v>
      </c>
      <c r="F3" s="19" t="s">
        <v>548</v>
      </c>
      <c r="G3" s="19" t="s">
        <v>617</v>
      </c>
      <c r="H3" s="19"/>
      <c r="I3" s="19"/>
      <c r="J3" s="19" t="s">
        <v>18</v>
      </c>
      <c r="K3" s="19" t="s">
        <v>39</v>
      </c>
      <c r="L3" s="19" t="s">
        <v>622</v>
      </c>
      <c r="M3" s="19">
        <v>9.6</v>
      </c>
      <c r="N3" s="19">
        <v>9</v>
      </c>
      <c r="O3" s="93"/>
      <c r="P3" s="93"/>
      <c r="Q3" s="93"/>
      <c r="R3" s="93"/>
    </row>
    <row r="4" spans="1:20" ht="18.75">
      <c r="A4" s="91"/>
      <c r="B4" s="94">
        <v>1310</v>
      </c>
      <c r="C4" s="88"/>
      <c r="D4" s="88" t="s">
        <v>619</v>
      </c>
      <c r="E4" s="88" t="s">
        <v>621</v>
      </c>
      <c r="F4" s="19" t="s">
        <v>454</v>
      </c>
      <c r="G4" s="19" t="s">
        <v>620</v>
      </c>
      <c r="H4" s="19"/>
      <c r="I4" s="19"/>
      <c r="J4" s="19" t="s">
        <v>18</v>
      </c>
      <c r="K4" s="19" t="s">
        <v>39</v>
      </c>
      <c r="L4" s="19" t="s">
        <v>622</v>
      </c>
      <c r="M4" s="19">
        <v>9.6</v>
      </c>
      <c r="N4" s="19">
        <v>1</v>
      </c>
      <c r="O4" s="93"/>
      <c r="P4" s="93"/>
      <c r="Q4" s="93"/>
      <c r="R4" s="93"/>
    </row>
    <row r="5" spans="1:20" ht="18.75">
      <c r="A5" s="91"/>
      <c r="B5" s="96"/>
      <c r="C5" s="89"/>
      <c r="D5" s="89"/>
      <c r="E5" s="89"/>
      <c r="F5" s="19" t="s">
        <v>454</v>
      </c>
      <c r="G5" s="19" t="s">
        <v>618</v>
      </c>
      <c r="H5" s="19"/>
      <c r="I5" s="19"/>
      <c r="J5" s="19" t="s">
        <v>18</v>
      </c>
      <c r="K5" s="19" t="s">
        <v>39</v>
      </c>
      <c r="L5" s="19" t="s">
        <v>622</v>
      </c>
      <c r="M5" s="19">
        <v>9.6</v>
      </c>
      <c r="N5" s="19">
        <v>4</v>
      </c>
      <c r="O5" s="93"/>
      <c r="P5" s="93"/>
      <c r="Q5" s="93"/>
      <c r="R5" s="93"/>
    </row>
    <row r="6" spans="1:20" ht="18.75">
      <c r="A6" s="91"/>
      <c r="B6" s="56">
        <v>1417</v>
      </c>
      <c r="C6" s="19" t="s">
        <v>460</v>
      </c>
      <c r="D6" s="19" t="s">
        <v>454</v>
      </c>
      <c r="E6" s="19" t="s">
        <v>618</v>
      </c>
      <c r="F6" s="19" t="s">
        <v>548</v>
      </c>
      <c r="G6" s="19" t="s">
        <v>617</v>
      </c>
      <c r="H6" s="19"/>
      <c r="I6" s="19"/>
      <c r="J6" s="19" t="s">
        <v>18</v>
      </c>
      <c r="K6" s="19" t="s">
        <v>39</v>
      </c>
      <c r="L6" s="19" t="s">
        <v>622</v>
      </c>
      <c r="M6" s="19">
        <v>9.6</v>
      </c>
      <c r="N6" s="19">
        <v>14</v>
      </c>
      <c r="O6" s="93"/>
      <c r="P6" s="93"/>
      <c r="Q6" s="93"/>
      <c r="R6" s="93"/>
    </row>
    <row r="7" spans="1:20" ht="18.75">
      <c r="A7" s="91"/>
      <c r="B7" s="56">
        <v>1554</v>
      </c>
      <c r="C7" s="19" t="s">
        <v>460</v>
      </c>
      <c r="D7" s="19" t="s">
        <v>454</v>
      </c>
      <c r="E7" s="19" t="s">
        <v>618</v>
      </c>
      <c r="F7" s="19" t="s">
        <v>548</v>
      </c>
      <c r="G7" s="19" t="s">
        <v>617</v>
      </c>
      <c r="H7" s="19"/>
      <c r="I7" s="19"/>
      <c r="J7" s="19" t="s">
        <v>18</v>
      </c>
      <c r="K7" s="19" t="s">
        <v>39</v>
      </c>
      <c r="L7" s="19" t="s">
        <v>622</v>
      </c>
      <c r="M7" s="19">
        <v>9.6</v>
      </c>
      <c r="N7" s="19">
        <v>14</v>
      </c>
      <c r="O7" s="93"/>
      <c r="P7" s="93"/>
      <c r="Q7" s="93"/>
      <c r="R7" s="93"/>
    </row>
    <row r="8" spans="1:20" ht="18.75">
      <c r="A8" s="91"/>
      <c r="B8" s="94">
        <v>1718</v>
      </c>
      <c r="C8" s="88" t="s">
        <v>460</v>
      </c>
      <c r="D8" s="88" t="s">
        <v>454</v>
      </c>
      <c r="E8" s="88" t="s">
        <v>618</v>
      </c>
      <c r="F8" s="19" t="s">
        <v>548</v>
      </c>
      <c r="G8" s="19" t="s">
        <v>617</v>
      </c>
      <c r="H8" s="19"/>
      <c r="I8" s="19"/>
      <c r="J8" s="19" t="s">
        <v>18</v>
      </c>
      <c r="K8" s="19" t="s">
        <v>39</v>
      </c>
      <c r="L8" s="19" t="s">
        <v>622</v>
      </c>
      <c r="M8" s="19">
        <v>9.6</v>
      </c>
      <c r="N8" s="19">
        <v>9</v>
      </c>
      <c r="O8" s="93"/>
      <c r="P8" s="93"/>
      <c r="Q8" s="93"/>
      <c r="R8" s="93"/>
    </row>
    <row r="9" spans="1:20" ht="18.75">
      <c r="A9" s="91"/>
      <c r="B9" s="96"/>
      <c r="C9" s="89"/>
      <c r="D9" s="89"/>
      <c r="E9" s="89"/>
      <c r="F9" s="19" t="s">
        <v>619</v>
      </c>
      <c r="G9" s="19" t="s">
        <v>621</v>
      </c>
      <c r="H9" s="19"/>
      <c r="I9" s="19"/>
      <c r="J9" s="19" t="s">
        <v>18</v>
      </c>
      <c r="K9" s="19" t="s">
        <v>39</v>
      </c>
      <c r="L9" s="19" t="s">
        <v>622</v>
      </c>
      <c r="M9" s="19">
        <v>9.6</v>
      </c>
      <c r="N9" s="19">
        <v>1</v>
      </c>
      <c r="O9" s="93"/>
      <c r="P9" s="93"/>
      <c r="Q9" s="93"/>
      <c r="R9" s="93"/>
    </row>
    <row r="10" spans="1:20" ht="18.75">
      <c r="A10" s="91"/>
      <c r="B10" s="56">
        <v>2010</v>
      </c>
      <c r="C10" s="19" t="s">
        <v>461</v>
      </c>
      <c r="D10" s="88" t="s">
        <v>454</v>
      </c>
      <c r="E10" s="19" t="s">
        <v>620</v>
      </c>
      <c r="F10" s="88" t="s">
        <v>548</v>
      </c>
      <c r="G10" s="88" t="s">
        <v>617</v>
      </c>
      <c r="H10" s="19"/>
      <c r="I10" s="19"/>
      <c r="J10" s="19" t="s">
        <v>18</v>
      </c>
      <c r="K10" s="19" t="s">
        <v>39</v>
      </c>
      <c r="L10" s="19" t="s">
        <v>622</v>
      </c>
      <c r="M10" s="19">
        <v>9.6</v>
      </c>
      <c r="N10" s="19">
        <v>1</v>
      </c>
      <c r="O10" s="93"/>
      <c r="P10" s="93"/>
      <c r="Q10" s="93"/>
      <c r="R10" s="93"/>
    </row>
    <row r="11" spans="1:20" ht="18.75">
      <c r="A11" s="91"/>
      <c r="B11" s="56">
        <v>2030</v>
      </c>
      <c r="C11" s="19" t="s">
        <v>460</v>
      </c>
      <c r="D11" s="89"/>
      <c r="E11" s="19" t="s">
        <v>618</v>
      </c>
      <c r="F11" s="89"/>
      <c r="G11" s="89"/>
      <c r="H11" s="19"/>
      <c r="I11" s="19"/>
      <c r="J11" s="19" t="s">
        <v>18</v>
      </c>
      <c r="K11" s="19" t="s">
        <v>39</v>
      </c>
      <c r="L11" s="19" t="s">
        <v>622</v>
      </c>
      <c r="M11" s="19">
        <v>9.6</v>
      </c>
      <c r="N11" s="19">
        <v>13</v>
      </c>
      <c r="O11" s="93"/>
      <c r="P11" s="93"/>
      <c r="Q11" s="93"/>
      <c r="R11" s="93"/>
    </row>
    <row r="12" spans="1:20" ht="18.75">
      <c r="A12" s="91"/>
      <c r="B12" s="56">
        <v>2148</v>
      </c>
      <c r="C12" s="19" t="s">
        <v>460</v>
      </c>
      <c r="D12" s="19" t="s">
        <v>454</v>
      </c>
      <c r="E12" s="19" t="s">
        <v>618</v>
      </c>
      <c r="F12" s="19" t="s">
        <v>548</v>
      </c>
      <c r="G12" s="19" t="s">
        <v>617</v>
      </c>
      <c r="H12" s="19"/>
      <c r="I12" s="19"/>
      <c r="J12" s="19" t="s">
        <v>18</v>
      </c>
      <c r="K12" s="19" t="s">
        <v>39</v>
      </c>
      <c r="L12" s="19" t="s">
        <v>622</v>
      </c>
      <c r="M12" s="19">
        <v>9.6</v>
      </c>
      <c r="N12" s="19">
        <v>12</v>
      </c>
      <c r="O12" s="93"/>
      <c r="P12" s="93"/>
      <c r="Q12" s="93"/>
      <c r="R12" s="93"/>
    </row>
    <row r="13" spans="1:20" ht="18.75">
      <c r="A13" s="92"/>
      <c r="B13" s="56">
        <v>2313</v>
      </c>
      <c r="C13" s="19" t="s">
        <v>460</v>
      </c>
      <c r="D13" s="19" t="s">
        <v>454</v>
      </c>
      <c r="E13" s="19" t="s">
        <v>618</v>
      </c>
      <c r="F13" s="19" t="s">
        <v>548</v>
      </c>
      <c r="G13" s="19" t="s">
        <v>617</v>
      </c>
      <c r="H13" s="19"/>
      <c r="I13" s="19"/>
      <c r="J13" s="19" t="s">
        <v>18</v>
      </c>
      <c r="K13" s="19" t="s">
        <v>39</v>
      </c>
      <c r="L13" s="19" t="s">
        <v>622</v>
      </c>
      <c r="M13" s="19">
        <v>9.6</v>
      </c>
      <c r="N13" s="19">
        <v>12</v>
      </c>
      <c r="O13" s="89"/>
      <c r="P13" s="89"/>
      <c r="Q13" s="89"/>
      <c r="R13" s="89"/>
    </row>
    <row r="14" spans="1:20" ht="18.75">
      <c r="A14" s="90">
        <v>43194</v>
      </c>
      <c r="B14" s="94">
        <v>830</v>
      </c>
      <c r="C14" s="88"/>
      <c r="D14" s="88" t="s">
        <v>539</v>
      </c>
      <c r="E14" s="88" t="s">
        <v>621</v>
      </c>
      <c r="F14" s="88" t="s">
        <v>548</v>
      </c>
      <c r="G14" s="19" t="s">
        <v>626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88">
        <v>7869</v>
      </c>
      <c r="P14" s="88">
        <v>7890</v>
      </c>
      <c r="Q14" s="88">
        <f>P14-O14</f>
        <v>21</v>
      </c>
      <c r="R14" s="88"/>
    </row>
    <row r="15" spans="1:20" ht="18.75">
      <c r="A15" s="91"/>
      <c r="B15" s="95"/>
      <c r="C15" s="93"/>
      <c r="D15" s="93"/>
      <c r="E15" s="93"/>
      <c r="F15" s="93"/>
      <c r="G15" s="19" t="s">
        <v>627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2</v>
      </c>
      <c r="O15" s="93"/>
      <c r="P15" s="93"/>
      <c r="Q15" s="93"/>
      <c r="R15" s="93"/>
    </row>
    <row r="16" spans="1:20" ht="18.75">
      <c r="A16" s="91"/>
      <c r="B16" s="95"/>
      <c r="C16" s="93"/>
      <c r="D16" s="93"/>
      <c r="E16" s="93"/>
      <c r="F16" s="93"/>
      <c r="G16" s="19" t="s">
        <v>628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1</v>
      </c>
      <c r="O16" s="93"/>
      <c r="P16" s="93"/>
      <c r="Q16" s="93"/>
      <c r="R16" s="93"/>
    </row>
    <row r="17" spans="1:18" ht="18.75">
      <c r="A17" s="91"/>
      <c r="B17" s="96"/>
      <c r="C17" s="89"/>
      <c r="D17" s="89"/>
      <c r="E17" s="89"/>
      <c r="F17" s="89"/>
      <c r="G17" s="19" t="s">
        <v>629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93"/>
      <c r="P17" s="93"/>
      <c r="Q17" s="93"/>
      <c r="R17" s="93"/>
    </row>
    <row r="18" spans="1:18" ht="18.75">
      <c r="A18" s="91"/>
      <c r="B18" s="56">
        <v>1110</v>
      </c>
      <c r="C18" s="19" t="s">
        <v>467</v>
      </c>
      <c r="D18" s="19" t="s">
        <v>539</v>
      </c>
      <c r="E18" s="19" t="s">
        <v>630</v>
      </c>
      <c r="F18" s="19" t="s">
        <v>548</v>
      </c>
      <c r="G18" s="19" t="s">
        <v>617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11</v>
      </c>
      <c r="O18" s="93"/>
      <c r="P18" s="93"/>
      <c r="Q18" s="93"/>
      <c r="R18" s="93"/>
    </row>
    <row r="19" spans="1:18" ht="18.75">
      <c r="A19" s="91"/>
      <c r="B19" s="56">
        <v>1418</v>
      </c>
      <c r="C19" s="19" t="s">
        <v>467</v>
      </c>
      <c r="D19" s="19" t="s">
        <v>539</v>
      </c>
      <c r="E19" s="19" t="s">
        <v>630</v>
      </c>
      <c r="F19" s="19" t="s">
        <v>548</v>
      </c>
      <c r="G19" s="19" t="s">
        <v>617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14</v>
      </c>
      <c r="O19" s="93"/>
      <c r="P19" s="93"/>
      <c r="Q19" s="93"/>
      <c r="R19" s="93"/>
    </row>
    <row r="20" spans="1:18" ht="18.75">
      <c r="A20" s="91"/>
      <c r="B20" s="56">
        <v>1518</v>
      </c>
      <c r="C20" s="19" t="s">
        <v>467</v>
      </c>
      <c r="D20" s="19" t="s">
        <v>539</v>
      </c>
      <c r="E20" s="19" t="s">
        <v>630</v>
      </c>
      <c r="F20" s="19" t="s">
        <v>548</v>
      </c>
      <c r="G20" s="19" t="s">
        <v>617</v>
      </c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13</v>
      </c>
      <c r="O20" s="93"/>
      <c r="P20" s="93"/>
      <c r="Q20" s="93"/>
      <c r="R20" s="93"/>
    </row>
    <row r="21" spans="1:18" ht="18.75">
      <c r="A21" s="91"/>
      <c r="B21" s="56">
        <v>1700</v>
      </c>
      <c r="C21" s="19" t="s">
        <v>467</v>
      </c>
      <c r="D21" s="19" t="s">
        <v>539</v>
      </c>
      <c r="E21" s="19" t="s">
        <v>630</v>
      </c>
      <c r="F21" s="19" t="s">
        <v>548</v>
      </c>
      <c r="G21" s="19" t="s">
        <v>617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10</v>
      </c>
      <c r="O21" s="93"/>
      <c r="P21" s="93"/>
      <c r="Q21" s="93"/>
      <c r="R21" s="93"/>
    </row>
    <row r="22" spans="1:18" ht="18.75">
      <c r="A22" s="91"/>
      <c r="B22" s="56">
        <v>2110</v>
      </c>
      <c r="C22" s="19" t="s">
        <v>467</v>
      </c>
      <c r="D22" s="19" t="s">
        <v>539</v>
      </c>
      <c r="E22" s="19" t="s">
        <v>630</v>
      </c>
      <c r="F22" s="19" t="s">
        <v>548</v>
      </c>
      <c r="G22" s="19" t="s">
        <v>617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14</v>
      </c>
      <c r="O22" s="93"/>
      <c r="P22" s="93"/>
      <c r="Q22" s="93"/>
      <c r="R22" s="93"/>
    </row>
    <row r="23" spans="1:18" ht="18.75">
      <c r="A23" s="92"/>
      <c r="B23" s="56">
        <v>2336</v>
      </c>
      <c r="C23" s="19" t="s">
        <v>467</v>
      </c>
      <c r="D23" s="19" t="s">
        <v>539</v>
      </c>
      <c r="E23" s="19" t="s">
        <v>630</v>
      </c>
      <c r="F23" s="19" t="s">
        <v>548</v>
      </c>
      <c r="G23" s="19" t="s">
        <v>617</v>
      </c>
      <c r="H23" s="19"/>
      <c r="I23" s="19"/>
      <c r="J23" s="19" t="s">
        <v>18</v>
      </c>
      <c r="K23" s="19" t="s">
        <v>457</v>
      </c>
      <c r="L23" s="19" t="s">
        <v>458</v>
      </c>
      <c r="M23" s="19">
        <v>9.6</v>
      </c>
      <c r="N23" s="19">
        <v>14</v>
      </c>
      <c r="O23" s="89"/>
      <c r="P23" s="89"/>
      <c r="Q23" s="89"/>
      <c r="R23" s="89"/>
    </row>
    <row r="24" spans="1:18" ht="18.75">
      <c r="A24" s="90">
        <v>43194</v>
      </c>
      <c r="B24" s="94">
        <v>820</v>
      </c>
      <c r="C24" s="88"/>
      <c r="D24" s="88" t="s">
        <v>539</v>
      </c>
      <c r="E24" s="88" t="s">
        <v>634</v>
      </c>
      <c r="F24" s="88" t="s">
        <v>541</v>
      </c>
      <c r="G24" s="19" t="s">
        <v>635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88">
        <v>10</v>
      </c>
      <c r="O24" s="88">
        <v>5596</v>
      </c>
      <c r="P24" s="88">
        <v>5632</v>
      </c>
      <c r="Q24" s="88">
        <f>P24-O24</f>
        <v>36</v>
      </c>
      <c r="R24" s="88"/>
    </row>
    <row r="25" spans="1:18" ht="18.75">
      <c r="A25" s="91"/>
      <c r="B25" s="95"/>
      <c r="C25" s="93"/>
      <c r="D25" s="93"/>
      <c r="E25" s="93"/>
      <c r="F25" s="93"/>
      <c r="G25" s="19" t="s">
        <v>636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93"/>
      <c r="O25" s="93"/>
      <c r="P25" s="93"/>
      <c r="Q25" s="93"/>
      <c r="R25" s="93"/>
    </row>
    <row r="26" spans="1:18" ht="18.75">
      <c r="A26" s="91"/>
      <c r="B26" s="96"/>
      <c r="C26" s="89"/>
      <c r="D26" s="89"/>
      <c r="E26" s="89"/>
      <c r="F26" s="89"/>
      <c r="G26" s="19" t="s">
        <v>637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89"/>
      <c r="O26" s="93"/>
      <c r="P26" s="93"/>
      <c r="Q26" s="93"/>
      <c r="R26" s="93"/>
    </row>
    <row r="27" spans="1:18" ht="18.75">
      <c r="A27" s="91"/>
      <c r="B27" s="56">
        <v>910</v>
      </c>
      <c r="C27" s="19" t="s">
        <v>547</v>
      </c>
      <c r="D27" s="19" t="s">
        <v>541</v>
      </c>
      <c r="E27" s="19" t="s">
        <v>637</v>
      </c>
      <c r="F27" s="19" t="s">
        <v>548</v>
      </c>
      <c r="G27" s="19" t="s">
        <v>617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5</v>
      </c>
      <c r="O27" s="93"/>
      <c r="P27" s="93"/>
      <c r="Q27" s="93"/>
      <c r="R27" s="93"/>
    </row>
    <row r="28" spans="1:18" ht="18.75">
      <c r="A28" s="91"/>
      <c r="B28" s="56">
        <v>1055</v>
      </c>
      <c r="C28" s="19" t="s">
        <v>547</v>
      </c>
      <c r="D28" s="19" t="s">
        <v>541</v>
      </c>
      <c r="E28" s="19" t="s">
        <v>637</v>
      </c>
      <c r="F28" s="19" t="s">
        <v>548</v>
      </c>
      <c r="G28" s="19" t="s">
        <v>617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6</v>
      </c>
      <c r="O28" s="93"/>
      <c r="P28" s="93"/>
      <c r="Q28" s="93"/>
      <c r="R28" s="93"/>
    </row>
    <row r="29" spans="1:18" ht="18.75">
      <c r="A29" s="91"/>
      <c r="B29" s="56">
        <v>1205</v>
      </c>
      <c r="C29" s="19" t="s">
        <v>547</v>
      </c>
      <c r="D29" s="19" t="s">
        <v>541</v>
      </c>
      <c r="E29" s="19" t="s">
        <v>637</v>
      </c>
      <c r="F29" s="19" t="s">
        <v>548</v>
      </c>
      <c r="G29" s="19" t="s">
        <v>617</v>
      </c>
      <c r="H29" s="19"/>
      <c r="I29" s="19"/>
      <c r="J29" s="19" t="s">
        <v>18</v>
      </c>
      <c r="K29" s="19" t="s">
        <v>465</v>
      </c>
      <c r="L29" s="19" t="s">
        <v>466</v>
      </c>
      <c r="M29" s="19">
        <v>9.6</v>
      </c>
      <c r="N29" s="19">
        <v>5</v>
      </c>
      <c r="O29" s="93"/>
      <c r="P29" s="93"/>
      <c r="Q29" s="93"/>
      <c r="R29" s="93"/>
    </row>
    <row r="30" spans="1:18" ht="18.75">
      <c r="A30" s="91"/>
      <c r="B30" s="56">
        <v>1510</v>
      </c>
      <c r="C30" s="19" t="s">
        <v>547</v>
      </c>
      <c r="D30" s="19" t="s">
        <v>541</v>
      </c>
      <c r="E30" s="19" t="s">
        <v>637</v>
      </c>
      <c r="F30" s="19" t="s">
        <v>548</v>
      </c>
      <c r="G30" s="19" t="s">
        <v>617</v>
      </c>
      <c r="H30" s="19"/>
      <c r="I30" s="19"/>
      <c r="J30" s="19" t="s">
        <v>18</v>
      </c>
      <c r="K30" s="19" t="s">
        <v>465</v>
      </c>
      <c r="L30" s="19" t="s">
        <v>466</v>
      </c>
      <c r="M30" s="19">
        <v>9.6</v>
      </c>
      <c r="N30" s="19">
        <v>6</v>
      </c>
      <c r="O30" s="93"/>
      <c r="P30" s="93"/>
      <c r="Q30" s="93"/>
      <c r="R30" s="93"/>
    </row>
    <row r="31" spans="1:18" ht="18.75">
      <c r="A31" s="91"/>
      <c r="B31" s="56">
        <v>1610</v>
      </c>
      <c r="C31" s="19" t="s">
        <v>547</v>
      </c>
      <c r="D31" s="19" t="s">
        <v>541</v>
      </c>
      <c r="E31" s="19" t="s">
        <v>637</v>
      </c>
      <c r="F31" s="19" t="s">
        <v>548</v>
      </c>
      <c r="G31" s="19" t="s">
        <v>617</v>
      </c>
      <c r="H31" s="19"/>
      <c r="I31" s="19"/>
      <c r="J31" s="19" t="s">
        <v>18</v>
      </c>
      <c r="K31" s="19" t="s">
        <v>465</v>
      </c>
      <c r="L31" s="19" t="s">
        <v>466</v>
      </c>
      <c r="M31" s="19">
        <v>9.6</v>
      </c>
      <c r="N31" s="19">
        <v>4</v>
      </c>
      <c r="O31" s="93"/>
      <c r="P31" s="93"/>
      <c r="Q31" s="93"/>
      <c r="R31" s="93"/>
    </row>
    <row r="32" spans="1:18" ht="18.75">
      <c r="A32" s="91"/>
      <c r="B32" s="56">
        <v>1705</v>
      </c>
      <c r="C32" s="19" t="s">
        <v>547</v>
      </c>
      <c r="D32" s="19" t="s">
        <v>541</v>
      </c>
      <c r="E32" s="19" t="s">
        <v>637</v>
      </c>
      <c r="F32" s="19" t="s">
        <v>548</v>
      </c>
      <c r="G32" s="19" t="s">
        <v>617</v>
      </c>
      <c r="H32" s="19"/>
      <c r="I32" s="19"/>
      <c r="J32" s="19" t="s">
        <v>18</v>
      </c>
      <c r="K32" s="19" t="s">
        <v>465</v>
      </c>
      <c r="L32" s="19" t="s">
        <v>466</v>
      </c>
      <c r="M32" s="19">
        <v>9.6</v>
      </c>
      <c r="N32" s="19">
        <v>4</v>
      </c>
      <c r="O32" s="93"/>
      <c r="P32" s="93"/>
      <c r="Q32" s="93"/>
      <c r="R32" s="93"/>
    </row>
    <row r="33" spans="1:18" ht="18.75">
      <c r="A33" s="91"/>
      <c r="B33" s="56">
        <v>2105</v>
      </c>
      <c r="C33" s="19" t="s">
        <v>547</v>
      </c>
      <c r="D33" s="19" t="s">
        <v>541</v>
      </c>
      <c r="E33" s="19" t="s">
        <v>637</v>
      </c>
      <c r="F33" s="19" t="s">
        <v>548</v>
      </c>
      <c r="G33" s="19" t="s">
        <v>617</v>
      </c>
      <c r="H33" s="19"/>
      <c r="I33" s="19"/>
      <c r="J33" s="19" t="s">
        <v>18</v>
      </c>
      <c r="K33" s="19" t="s">
        <v>465</v>
      </c>
      <c r="L33" s="19" t="s">
        <v>466</v>
      </c>
      <c r="M33" s="19">
        <v>9.6</v>
      </c>
      <c r="N33" s="19">
        <v>6</v>
      </c>
      <c r="O33" s="93"/>
      <c r="P33" s="93"/>
      <c r="Q33" s="93"/>
      <c r="R33" s="93"/>
    </row>
    <row r="34" spans="1:18" ht="18.75">
      <c r="A34" s="91"/>
      <c r="B34" s="56">
        <v>2210</v>
      </c>
      <c r="C34" s="19" t="s">
        <v>547</v>
      </c>
      <c r="D34" s="19" t="s">
        <v>541</v>
      </c>
      <c r="E34" s="19" t="s">
        <v>637</v>
      </c>
      <c r="F34" s="19" t="s">
        <v>548</v>
      </c>
      <c r="G34" s="19" t="s">
        <v>617</v>
      </c>
      <c r="H34" s="19"/>
      <c r="I34" s="19"/>
      <c r="J34" s="19" t="s">
        <v>18</v>
      </c>
      <c r="K34" s="19" t="s">
        <v>465</v>
      </c>
      <c r="L34" s="19" t="s">
        <v>466</v>
      </c>
      <c r="M34" s="19">
        <v>9.6</v>
      </c>
      <c r="N34" s="19">
        <v>5</v>
      </c>
      <c r="O34" s="93"/>
      <c r="P34" s="93"/>
      <c r="Q34" s="93"/>
      <c r="R34" s="93"/>
    </row>
    <row r="35" spans="1:18" ht="18.75">
      <c r="A35" s="91"/>
      <c r="B35" s="56">
        <v>2258</v>
      </c>
      <c r="C35" s="88" t="s">
        <v>638</v>
      </c>
      <c r="D35" s="19" t="s">
        <v>541</v>
      </c>
      <c r="E35" s="19" t="s">
        <v>637</v>
      </c>
      <c r="F35" s="19" t="s">
        <v>548</v>
      </c>
      <c r="G35" s="19" t="s">
        <v>617</v>
      </c>
      <c r="H35" s="19"/>
      <c r="I35" s="19"/>
      <c r="J35" s="19" t="s">
        <v>18</v>
      </c>
      <c r="K35" s="19" t="s">
        <v>465</v>
      </c>
      <c r="L35" s="19" t="s">
        <v>466</v>
      </c>
      <c r="M35" s="19">
        <v>9.6</v>
      </c>
      <c r="N35" s="19">
        <v>2</v>
      </c>
      <c r="O35" s="93"/>
      <c r="P35" s="93"/>
      <c r="Q35" s="93"/>
      <c r="R35" s="93"/>
    </row>
    <row r="36" spans="1:18" ht="18.75">
      <c r="A36" s="92"/>
      <c r="B36" s="56">
        <v>2350</v>
      </c>
      <c r="C36" s="89"/>
      <c r="D36" s="19" t="s">
        <v>541</v>
      </c>
      <c r="E36" s="19" t="s">
        <v>637</v>
      </c>
      <c r="F36" s="19" t="s">
        <v>548</v>
      </c>
      <c r="G36" s="19" t="s">
        <v>617</v>
      </c>
      <c r="H36" s="19"/>
      <c r="I36" s="19"/>
      <c r="J36" s="19" t="s">
        <v>18</v>
      </c>
      <c r="K36" s="19" t="s">
        <v>465</v>
      </c>
      <c r="L36" s="19" t="s">
        <v>466</v>
      </c>
      <c r="M36" s="19">
        <v>9.6</v>
      </c>
      <c r="N36" s="19">
        <v>5</v>
      </c>
      <c r="O36" s="89"/>
      <c r="P36" s="89"/>
      <c r="Q36" s="89"/>
      <c r="R36" s="89"/>
    </row>
    <row r="37" spans="1:18" ht="18.75">
      <c r="A37" s="90">
        <v>43194</v>
      </c>
      <c r="B37" s="56">
        <v>845</v>
      </c>
      <c r="C37" s="19"/>
      <c r="D37" s="19" t="s">
        <v>548</v>
      </c>
      <c r="E37" s="19" t="s">
        <v>617</v>
      </c>
      <c r="F37" s="19" t="s">
        <v>539</v>
      </c>
      <c r="G37" s="19" t="s">
        <v>630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14</v>
      </c>
      <c r="O37" s="88">
        <v>7036</v>
      </c>
      <c r="P37" s="88">
        <v>7057</v>
      </c>
      <c r="Q37" s="88">
        <f>P37-O37</f>
        <v>21</v>
      </c>
      <c r="R37" s="88"/>
    </row>
    <row r="38" spans="1:18" ht="18.75">
      <c r="A38" s="91"/>
      <c r="B38" s="56">
        <v>1032</v>
      </c>
      <c r="C38" s="19" t="s">
        <v>467</v>
      </c>
      <c r="D38" s="19" t="s">
        <v>539</v>
      </c>
      <c r="E38" s="19" t="s">
        <v>630</v>
      </c>
      <c r="F38" s="19" t="s">
        <v>548</v>
      </c>
      <c r="G38" s="19" t="s">
        <v>617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14</v>
      </c>
      <c r="O38" s="93"/>
      <c r="P38" s="93"/>
      <c r="Q38" s="93"/>
      <c r="R38" s="93"/>
    </row>
    <row r="39" spans="1:18" ht="18.75">
      <c r="A39" s="91"/>
      <c r="B39" s="56">
        <v>1156</v>
      </c>
      <c r="C39" s="19" t="s">
        <v>467</v>
      </c>
      <c r="D39" s="19" t="s">
        <v>539</v>
      </c>
      <c r="E39" s="19" t="s">
        <v>630</v>
      </c>
      <c r="F39" s="19" t="s">
        <v>548</v>
      </c>
      <c r="G39" s="19" t="s">
        <v>617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13</v>
      </c>
      <c r="O39" s="93"/>
      <c r="P39" s="93"/>
      <c r="Q39" s="93"/>
      <c r="R39" s="93"/>
    </row>
    <row r="40" spans="1:18" ht="18.75">
      <c r="A40" s="91"/>
      <c r="B40" s="56">
        <v>1510</v>
      </c>
      <c r="C40" s="19" t="s">
        <v>467</v>
      </c>
      <c r="D40" s="19" t="s">
        <v>539</v>
      </c>
      <c r="E40" s="19" t="s">
        <v>630</v>
      </c>
      <c r="F40" s="19" t="s">
        <v>548</v>
      </c>
      <c r="G40" s="19" t="s">
        <v>617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12</v>
      </c>
      <c r="O40" s="93"/>
      <c r="P40" s="93"/>
      <c r="Q40" s="93"/>
      <c r="R40" s="93"/>
    </row>
    <row r="41" spans="1:18" ht="18.75">
      <c r="A41" s="91"/>
      <c r="B41" s="56">
        <v>1612</v>
      </c>
      <c r="C41" s="19" t="s">
        <v>467</v>
      </c>
      <c r="D41" s="19" t="s">
        <v>539</v>
      </c>
      <c r="E41" s="19" t="s">
        <v>630</v>
      </c>
      <c r="F41" s="19" t="s">
        <v>548</v>
      </c>
      <c r="G41" s="19" t="s">
        <v>617</v>
      </c>
      <c r="H41" s="19"/>
      <c r="I41" s="19"/>
      <c r="J41" s="19" t="s">
        <v>18</v>
      </c>
      <c r="K41" s="19" t="s">
        <v>473</v>
      </c>
      <c r="L41" s="19" t="s">
        <v>474</v>
      </c>
      <c r="M41" s="19">
        <v>9.6</v>
      </c>
      <c r="N41" s="19">
        <v>11</v>
      </c>
      <c r="O41" s="93"/>
      <c r="P41" s="93"/>
      <c r="Q41" s="93"/>
      <c r="R41" s="93"/>
    </row>
    <row r="42" spans="1:18" ht="18.75">
      <c r="A42" s="91"/>
      <c r="B42" s="56">
        <v>2000</v>
      </c>
      <c r="C42" s="19" t="s">
        <v>467</v>
      </c>
      <c r="D42" s="19" t="s">
        <v>539</v>
      </c>
      <c r="E42" s="19" t="s">
        <v>630</v>
      </c>
      <c r="F42" s="19" t="s">
        <v>539</v>
      </c>
      <c r="G42" s="19" t="s">
        <v>633</v>
      </c>
      <c r="H42" s="19"/>
      <c r="I42" s="19"/>
      <c r="J42" s="19" t="s">
        <v>18</v>
      </c>
      <c r="K42" s="19" t="s">
        <v>473</v>
      </c>
      <c r="L42" s="19" t="s">
        <v>474</v>
      </c>
      <c r="M42" s="19">
        <v>9.6</v>
      </c>
      <c r="N42" s="19">
        <v>14</v>
      </c>
      <c r="O42" s="93"/>
      <c r="P42" s="93"/>
      <c r="Q42" s="93"/>
      <c r="R42" s="93"/>
    </row>
    <row r="43" spans="1:18" ht="18.75">
      <c r="A43" s="91"/>
      <c r="B43" s="56">
        <v>2245</v>
      </c>
      <c r="C43" s="19"/>
      <c r="D43" s="19" t="s">
        <v>539</v>
      </c>
      <c r="E43" s="19" t="s">
        <v>630</v>
      </c>
      <c r="F43" s="88" t="s">
        <v>548</v>
      </c>
      <c r="G43" s="88" t="s">
        <v>617</v>
      </c>
      <c r="H43" s="19"/>
      <c r="I43" s="19"/>
      <c r="J43" s="19" t="s">
        <v>18</v>
      </c>
      <c r="K43" s="19" t="s">
        <v>473</v>
      </c>
      <c r="L43" s="19" t="s">
        <v>474</v>
      </c>
      <c r="M43" s="19">
        <v>9.6</v>
      </c>
      <c r="N43" s="19">
        <v>6</v>
      </c>
      <c r="O43" s="93"/>
      <c r="P43" s="93"/>
      <c r="Q43" s="93"/>
      <c r="R43" s="93"/>
    </row>
    <row r="44" spans="1:18" ht="18.75">
      <c r="A44" s="92"/>
      <c r="B44" s="56">
        <v>2255</v>
      </c>
      <c r="C44" s="19"/>
      <c r="D44" s="19" t="s">
        <v>539</v>
      </c>
      <c r="E44" s="19" t="s">
        <v>641</v>
      </c>
      <c r="F44" s="89"/>
      <c r="G44" s="89"/>
      <c r="H44" s="19"/>
      <c r="I44" s="19"/>
      <c r="J44" s="19" t="s">
        <v>18</v>
      </c>
      <c r="K44" s="19" t="s">
        <v>473</v>
      </c>
      <c r="L44" s="19" t="s">
        <v>474</v>
      </c>
      <c r="M44" s="19">
        <v>9.6</v>
      </c>
      <c r="N44" s="19">
        <v>3</v>
      </c>
      <c r="O44" s="89"/>
      <c r="P44" s="89"/>
      <c r="Q44" s="89"/>
      <c r="R44" s="89"/>
    </row>
    <row r="45" spans="1:18" ht="18.75">
      <c r="A45" s="90">
        <v>43194</v>
      </c>
      <c r="B45" s="56">
        <v>840</v>
      </c>
      <c r="C45" s="19"/>
      <c r="D45" s="19" t="s">
        <v>539</v>
      </c>
      <c r="E45" s="19" t="s">
        <v>633</v>
      </c>
      <c r="F45" s="19" t="s">
        <v>541</v>
      </c>
      <c r="G45" s="63" t="s">
        <v>644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8</v>
      </c>
      <c r="O45" s="88">
        <v>5528</v>
      </c>
      <c r="P45" s="88">
        <v>5582</v>
      </c>
      <c r="Q45" s="88">
        <f>P45-O45</f>
        <v>54</v>
      </c>
      <c r="R45" s="88"/>
    </row>
    <row r="46" spans="1:18" ht="18.75">
      <c r="A46" s="91"/>
      <c r="B46" s="56">
        <v>910</v>
      </c>
      <c r="C46" s="19"/>
      <c r="D46" s="19" t="s">
        <v>541</v>
      </c>
      <c r="E46" s="63" t="s">
        <v>644</v>
      </c>
      <c r="F46" s="19" t="s">
        <v>539</v>
      </c>
      <c r="G46" s="19" t="s">
        <v>633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19">
        <v>4</v>
      </c>
      <c r="O46" s="93"/>
      <c r="P46" s="93"/>
      <c r="Q46" s="93"/>
      <c r="R46" s="93"/>
    </row>
    <row r="47" spans="1:18" ht="18.75">
      <c r="A47" s="91"/>
      <c r="B47" s="94">
        <v>1400</v>
      </c>
      <c r="C47" s="88"/>
      <c r="D47" s="88" t="s">
        <v>539</v>
      </c>
      <c r="E47" s="88" t="s">
        <v>633</v>
      </c>
      <c r="F47" s="88" t="s">
        <v>548</v>
      </c>
      <c r="G47" s="54" t="s">
        <v>646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88">
        <v>10</v>
      </c>
      <c r="O47" s="93"/>
      <c r="P47" s="93"/>
      <c r="Q47" s="93"/>
      <c r="R47" s="93"/>
    </row>
    <row r="48" spans="1:18" ht="18.75">
      <c r="A48" s="91"/>
      <c r="B48" s="95"/>
      <c r="C48" s="93"/>
      <c r="D48" s="93"/>
      <c r="E48" s="93"/>
      <c r="F48" s="89"/>
      <c r="G48" s="19" t="s">
        <v>645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93"/>
      <c r="O48" s="93"/>
      <c r="P48" s="93"/>
      <c r="Q48" s="93"/>
      <c r="R48" s="93"/>
    </row>
    <row r="49" spans="1:18" ht="18.75">
      <c r="A49" s="91"/>
      <c r="B49" s="96"/>
      <c r="C49" s="89"/>
      <c r="D49" s="89"/>
      <c r="E49" s="89"/>
      <c r="F49" s="19" t="s">
        <v>541</v>
      </c>
      <c r="G49" s="64" t="s">
        <v>644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89"/>
      <c r="O49" s="93"/>
      <c r="P49" s="93"/>
      <c r="Q49" s="93"/>
      <c r="R49" s="93"/>
    </row>
    <row r="50" spans="1:18" ht="18.75">
      <c r="A50" s="91"/>
      <c r="B50" s="56">
        <v>1515</v>
      </c>
      <c r="C50" s="19"/>
      <c r="D50" s="19" t="s">
        <v>541</v>
      </c>
      <c r="E50" s="64" t="s">
        <v>644</v>
      </c>
      <c r="F50" s="19" t="s">
        <v>539</v>
      </c>
      <c r="G50" s="19" t="s">
        <v>633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19">
        <v>12</v>
      </c>
      <c r="O50" s="93"/>
      <c r="P50" s="93"/>
      <c r="Q50" s="93"/>
      <c r="R50" s="93"/>
    </row>
    <row r="51" spans="1:18" ht="18.75">
      <c r="A51" s="91"/>
      <c r="B51" s="56">
        <v>1655</v>
      </c>
      <c r="C51" s="19" t="s">
        <v>460</v>
      </c>
      <c r="D51" s="19" t="s">
        <v>454</v>
      </c>
      <c r="E51" s="19" t="s">
        <v>618</v>
      </c>
      <c r="F51" s="19" t="s">
        <v>548</v>
      </c>
      <c r="G51" s="19" t="s">
        <v>617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19">
        <v>14</v>
      </c>
      <c r="O51" s="93"/>
      <c r="P51" s="93"/>
      <c r="Q51" s="93"/>
      <c r="R51" s="93"/>
    </row>
    <row r="52" spans="1:18" ht="18.75">
      <c r="A52" s="91"/>
      <c r="B52" s="56">
        <v>2200</v>
      </c>
      <c r="C52" s="19" t="s">
        <v>467</v>
      </c>
      <c r="D52" s="19" t="s">
        <v>539</v>
      </c>
      <c r="E52" s="19" t="s">
        <v>630</v>
      </c>
      <c r="F52" s="19" t="s">
        <v>548</v>
      </c>
      <c r="G52" s="19" t="s">
        <v>617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19">
        <v>9</v>
      </c>
      <c r="O52" s="93"/>
      <c r="P52" s="93"/>
      <c r="Q52" s="93"/>
      <c r="R52" s="93"/>
    </row>
    <row r="53" spans="1:18" ht="18.75">
      <c r="A53" s="92"/>
      <c r="B53" s="56">
        <v>2345</v>
      </c>
      <c r="C53" s="19" t="s">
        <v>460</v>
      </c>
      <c r="D53" s="19" t="s">
        <v>454</v>
      </c>
      <c r="E53" s="19" t="s">
        <v>618</v>
      </c>
      <c r="F53" s="19" t="s">
        <v>548</v>
      </c>
      <c r="G53" s="19" t="s">
        <v>617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89"/>
      <c r="P53" s="89"/>
      <c r="Q53" s="89"/>
      <c r="R53" s="89"/>
    </row>
    <row r="54" spans="1:18" ht="18.75">
      <c r="A54" s="23"/>
      <c r="B54" s="56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56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56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56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6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6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6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6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6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6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6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6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6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6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56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56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56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56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56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56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56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56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56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56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56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56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56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56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56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56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56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56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56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56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56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56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56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56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56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56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56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56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56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56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56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56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56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56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56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56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56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56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56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56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56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56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56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56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56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56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56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56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56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56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56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56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56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56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56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56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56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1:18" ht="18.75">
      <c r="A125" s="23"/>
      <c r="B125" s="56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1:18" ht="18.75">
      <c r="A126" s="23"/>
      <c r="B126" s="56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1:18" ht="18.75">
      <c r="A127" s="23"/>
      <c r="B127" s="56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1:18" ht="18.75">
      <c r="A128" s="23"/>
      <c r="B128" s="56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1:18" ht="18.75">
      <c r="A129" s="23"/>
      <c r="B129" s="56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1:18" ht="18.75">
      <c r="A130" s="23"/>
      <c r="B130" s="56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1:18" ht="18.75">
      <c r="A131" s="23"/>
      <c r="B131" s="56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1:18" ht="18.75">
      <c r="A132" s="23"/>
      <c r="B132" s="56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1:18" ht="18.75">
      <c r="A133" s="23"/>
      <c r="B133" s="56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1:18" ht="18.75">
      <c r="A134" s="23"/>
      <c r="B134" s="56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1:18" ht="18.75">
      <c r="A135" s="23"/>
      <c r="B135" s="56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1:18" ht="18.75">
      <c r="A136" s="23"/>
      <c r="B136" s="56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1:18" ht="18.75">
      <c r="A137" s="23"/>
      <c r="B137" s="56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1:18" ht="18.75">
      <c r="A138" s="23"/>
      <c r="B138" s="56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1:18" ht="18.75">
      <c r="A139" s="23"/>
      <c r="B139" s="56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1:18" ht="18.75">
      <c r="A140" s="23"/>
      <c r="B140" s="56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1:18" ht="18.75">
      <c r="A141" s="23"/>
      <c r="B141" s="56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1:18" ht="18.75">
      <c r="A142" s="23"/>
      <c r="B142" s="56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</sheetData>
  <mergeCells count="56">
    <mergeCell ref="A45:A53"/>
    <mergeCell ref="N47:N49"/>
    <mergeCell ref="B47:B49"/>
    <mergeCell ref="C47:C49"/>
    <mergeCell ref="D47:D49"/>
    <mergeCell ref="E47:E49"/>
    <mergeCell ref="F47:F48"/>
    <mergeCell ref="Q37:Q44"/>
    <mergeCell ref="P37:P44"/>
    <mergeCell ref="R37:R44"/>
    <mergeCell ref="O45:O53"/>
    <mergeCell ref="P45:P53"/>
    <mergeCell ref="Q45:Q53"/>
    <mergeCell ref="R45:R53"/>
    <mergeCell ref="O37:O44"/>
    <mergeCell ref="F24:F26"/>
    <mergeCell ref="C35:C36"/>
    <mergeCell ref="F43:F44"/>
    <mergeCell ref="G43:G44"/>
    <mergeCell ref="A37:A44"/>
    <mergeCell ref="A24:A36"/>
    <mergeCell ref="B24:B26"/>
    <mergeCell ref="C24:C26"/>
    <mergeCell ref="D24:D26"/>
    <mergeCell ref="E24:E26"/>
    <mergeCell ref="O24:O36"/>
    <mergeCell ref="N24:N26"/>
    <mergeCell ref="P24:P36"/>
    <mergeCell ref="Q24:Q36"/>
    <mergeCell ref="R24:R36"/>
    <mergeCell ref="A14:A23"/>
    <mergeCell ref="B14:B17"/>
    <mergeCell ref="C14:C17"/>
    <mergeCell ref="D14:D17"/>
    <mergeCell ref="E14:E17"/>
    <mergeCell ref="F14:F17"/>
    <mergeCell ref="C8:C9"/>
    <mergeCell ref="C4:C5"/>
    <mergeCell ref="O14:O23"/>
    <mergeCell ref="P14:P23"/>
    <mergeCell ref="Q14:Q23"/>
    <mergeCell ref="R14:R23"/>
    <mergeCell ref="R2:R13"/>
    <mergeCell ref="A2:A13"/>
    <mergeCell ref="B4:B5"/>
    <mergeCell ref="D4:D5"/>
    <mergeCell ref="E4:E5"/>
    <mergeCell ref="B8:B9"/>
    <mergeCell ref="D8:D9"/>
    <mergeCell ref="E8:E9"/>
    <mergeCell ref="D10:D11"/>
    <mergeCell ref="F10:F11"/>
    <mergeCell ref="O2:O13"/>
    <mergeCell ref="P2:P13"/>
    <mergeCell ref="Q2:Q13"/>
    <mergeCell ref="G10:G1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92"/>
  <sheetViews>
    <sheetView topLeftCell="A43" workbookViewId="0">
      <selection activeCell="A35" sqref="A1:XFD1048576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90">
        <v>43195</v>
      </c>
      <c r="B2" s="94">
        <v>900</v>
      </c>
      <c r="C2" s="88"/>
      <c r="D2" s="88" t="s">
        <v>30</v>
      </c>
      <c r="E2" s="88" t="s">
        <v>634</v>
      </c>
      <c r="F2" s="88" t="s">
        <v>30</v>
      </c>
      <c r="G2" s="19" t="s">
        <v>630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3</v>
      </c>
      <c r="O2" s="88">
        <v>7958</v>
      </c>
      <c r="P2" s="88">
        <v>7973</v>
      </c>
      <c r="Q2" s="88">
        <f>P2-O2</f>
        <v>15</v>
      </c>
      <c r="R2" s="88"/>
    </row>
    <row r="3" spans="1:20" ht="18.75">
      <c r="A3" s="91"/>
      <c r="B3" s="95"/>
      <c r="C3" s="93"/>
      <c r="D3" s="93"/>
      <c r="E3" s="93"/>
      <c r="F3" s="93"/>
      <c r="G3" s="19" t="s">
        <v>649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4</v>
      </c>
      <c r="O3" s="93"/>
      <c r="P3" s="93"/>
      <c r="Q3" s="93"/>
      <c r="R3" s="93"/>
    </row>
    <row r="4" spans="1:20" ht="18.75">
      <c r="A4" s="91"/>
      <c r="B4" s="96"/>
      <c r="C4" s="89"/>
      <c r="D4" s="89"/>
      <c r="E4" s="89"/>
      <c r="F4" s="89"/>
      <c r="G4" s="19" t="s">
        <v>630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3</v>
      </c>
      <c r="O4" s="93"/>
      <c r="P4" s="93"/>
      <c r="Q4" s="93"/>
      <c r="R4" s="93"/>
    </row>
    <row r="5" spans="1:20" ht="18.75">
      <c r="A5" s="91"/>
      <c r="B5" s="61">
        <v>1000</v>
      </c>
      <c r="C5" s="19"/>
      <c r="D5" s="19" t="s">
        <v>30</v>
      </c>
      <c r="E5" s="19" t="s">
        <v>634</v>
      </c>
      <c r="F5" s="19" t="s">
        <v>32</v>
      </c>
      <c r="G5" s="19" t="s">
        <v>650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9</v>
      </c>
      <c r="O5" s="93"/>
      <c r="P5" s="93"/>
      <c r="Q5" s="93"/>
      <c r="R5" s="93"/>
    </row>
    <row r="6" spans="1:20" ht="18.75">
      <c r="A6" s="91"/>
      <c r="B6" s="61">
        <v>1340</v>
      </c>
      <c r="C6" s="19"/>
      <c r="D6" s="19" t="s">
        <v>30</v>
      </c>
      <c r="E6" s="19" t="s">
        <v>634</v>
      </c>
      <c r="F6" s="19" t="s">
        <v>36</v>
      </c>
      <c r="G6" s="19" t="s">
        <v>651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3</v>
      </c>
      <c r="O6" s="93"/>
      <c r="P6" s="93"/>
      <c r="Q6" s="93"/>
      <c r="R6" s="93"/>
    </row>
    <row r="7" spans="1:20" ht="18.75">
      <c r="A7" s="91"/>
      <c r="B7" s="61">
        <v>1415</v>
      </c>
      <c r="C7" s="19"/>
      <c r="D7" s="19" t="s">
        <v>36</v>
      </c>
      <c r="E7" s="19" t="s">
        <v>651</v>
      </c>
      <c r="F7" s="19" t="s">
        <v>30</v>
      </c>
      <c r="G7" s="19" t="s">
        <v>634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3</v>
      </c>
      <c r="O7" s="93"/>
      <c r="P7" s="93"/>
      <c r="Q7" s="93"/>
      <c r="R7" s="93"/>
    </row>
    <row r="8" spans="1:20" ht="18.75">
      <c r="A8" s="91"/>
      <c r="B8" s="61">
        <v>1510</v>
      </c>
      <c r="C8" s="19"/>
      <c r="D8" s="19" t="s">
        <v>32</v>
      </c>
      <c r="E8" s="19" t="s">
        <v>650</v>
      </c>
      <c r="F8" s="19" t="s">
        <v>30</v>
      </c>
      <c r="G8" s="19" t="s">
        <v>634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9</v>
      </c>
      <c r="O8" s="93"/>
      <c r="P8" s="93"/>
      <c r="Q8" s="93"/>
      <c r="R8" s="93"/>
    </row>
    <row r="9" spans="1:20" ht="18.75">
      <c r="A9" s="91"/>
      <c r="B9" s="61">
        <v>2115</v>
      </c>
      <c r="C9" s="19" t="s">
        <v>467</v>
      </c>
      <c r="D9" s="19" t="s">
        <v>30</v>
      </c>
      <c r="E9" s="19" t="s">
        <v>630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14</v>
      </c>
      <c r="O9" s="93"/>
      <c r="P9" s="93"/>
      <c r="Q9" s="93"/>
      <c r="R9" s="93"/>
    </row>
    <row r="10" spans="1:20" ht="18.75">
      <c r="A10" s="92"/>
      <c r="B10" s="61">
        <v>2355</v>
      </c>
      <c r="C10" s="19" t="s">
        <v>467</v>
      </c>
      <c r="D10" s="19" t="s">
        <v>30</v>
      </c>
      <c r="E10" s="19" t="s">
        <v>630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14</v>
      </c>
      <c r="O10" s="89"/>
      <c r="P10" s="89"/>
      <c r="Q10" s="89"/>
      <c r="R10" s="89"/>
    </row>
    <row r="11" spans="1:20" ht="18.75">
      <c r="A11" s="90">
        <v>43195</v>
      </c>
      <c r="B11" s="61">
        <v>830</v>
      </c>
      <c r="C11" s="19"/>
      <c r="D11" s="19" t="s">
        <v>36</v>
      </c>
      <c r="E11" s="19" t="s">
        <v>651</v>
      </c>
      <c r="F11" s="19" t="s">
        <v>30</v>
      </c>
      <c r="G11" s="19" t="s">
        <v>630</v>
      </c>
      <c r="H11" s="19"/>
      <c r="I11" s="19"/>
      <c r="J11" s="19" t="s">
        <v>652</v>
      </c>
      <c r="K11" s="19" t="s">
        <v>457</v>
      </c>
      <c r="L11" s="19" t="s">
        <v>458</v>
      </c>
      <c r="M11" s="19">
        <v>9.6</v>
      </c>
      <c r="N11" s="19" t="s">
        <v>623</v>
      </c>
      <c r="O11" s="88">
        <v>7890</v>
      </c>
      <c r="P11" s="88">
        <v>7904</v>
      </c>
      <c r="Q11" s="88">
        <f>P11-O11</f>
        <v>14</v>
      </c>
      <c r="R11" s="88"/>
    </row>
    <row r="12" spans="1:20" ht="18.75">
      <c r="A12" s="91"/>
      <c r="B12" s="61">
        <v>1102</v>
      </c>
      <c r="C12" s="19" t="s">
        <v>467</v>
      </c>
      <c r="D12" s="19" t="s">
        <v>30</v>
      </c>
      <c r="E12" s="19" t="s">
        <v>630</v>
      </c>
      <c r="F12" s="19" t="s">
        <v>36</v>
      </c>
      <c r="G12" s="19" t="s">
        <v>651</v>
      </c>
      <c r="H12" s="19"/>
      <c r="I12" s="19"/>
      <c r="J12" s="19" t="s">
        <v>652</v>
      </c>
      <c r="K12" s="19" t="s">
        <v>457</v>
      </c>
      <c r="L12" s="19" t="s">
        <v>458</v>
      </c>
      <c r="M12" s="19">
        <v>9.6</v>
      </c>
      <c r="N12" s="19">
        <v>14</v>
      </c>
      <c r="O12" s="93"/>
      <c r="P12" s="93"/>
      <c r="Q12" s="93"/>
      <c r="R12" s="93"/>
    </row>
    <row r="13" spans="1:20" ht="18.75">
      <c r="A13" s="91"/>
      <c r="B13" s="61">
        <v>1449</v>
      </c>
      <c r="C13" s="19" t="s">
        <v>467</v>
      </c>
      <c r="D13" s="19" t="s">
        <v>30</v>
      </c>
      <c r="E13" s="19" t="s">
        <v>630</v>
      </c>
      <c r="F13" s="19" t="s">
        <v>36</v>
      </c>
      <c r="G13" s="19" t="s">
        <v>651</v>
      </c>
      <c r="H13" s="19"/>
      <c r="I13" s="19"/>
      <c r="J13" s="19" t="s">
        <v>652</v>
      </c>
      <c r="K13" s="19" t="s">
        <v>457</v>
      </c>
      <c r="L13" s="19" t="s">
        <v>458</v>
      </c>
      <c r="M13" s="19">
        <v>9.6</v>
      </c>
      <c r="N13" s="19">
        <v>13</v>
      </c>
      <c r="O13" s="93"/>
      <c r="P13" s="93"/>
      <c r="Q13" s="93"/>
      <c r="R13" s="93"/>
    </row>
    <row r="14" spans="1:20" ht="18.75">
      <c r="A14" s="91"/>
      <c r="B14" s="61">
        <v>1620</v>
      </c>
      <c r="C14" s="19" t="s">
        <v>467</v>
      </c>
      <c r="D14" s="19" t="s">
        <v>30</v>
      </c>
      <c r="E14" s="19" t="s">
        <v>630</v>
      </c>
      <c r="F14" s="19" t="s">
        <v>36</v>
      </c>
      <c r="G14" s="19" t="s">
        <v>651</v>
      </c>
      <c r="H14" s="19"/>
      <c r="I14" s="19"/>
      <c r="J14" s="19" t="s">
        <v>652</v>
      </c>
      <c r="K14" s="19" t="s">
        <v>457</v>
      </c>
      <c r="L14" s="19" t="s">
        <v>458</v>
      </c>
      <c r="M14" s="19">
        <v>9.6</v>
      </c>
      <c r="N14" s="19">
        <v>12</v>
      </c>
      <c r="O14" s="93"/>
      <c r="P14" s="93"/>
      <c r="Q14" s="93"/>
      <c r="R14" s="93"/>
    </row>
    <row r="15" spans="1:20" ht="18.75">
      <c r="A15" s="92"/>
      <c r="B15" s="61">
        <v>2200</v>
      </c>
      <c r="C15" s="19" t="s">
        <v>467</v>
      </c>
      <c r="D15" s="19" t="s">
        <v>30</v>
      </c>
      <c r="E15" s="19" t="s">
        <v>630</v>
      </c>
      <c r="F15" s="19" t="s">
        <v>36</v>
      </c>
      <c r="G15" s="19" t="s">
        <v>651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14</v>
      </c>
      <c r="O15" s="89"/>
      <c r="P15" s="89"/>
      <c r="Q15" s="89"/>
      <c r="R15" s="89"/>
    </row>
    <row r="16" spans="1:20" ht="18.75">
      <c r="A16" s="90">
        <v>43195</v>
      </c>
      <c r="B16" s="94">
        <v>840</v>
      </c>
      <c r="C16" s="88"/>
      <c r="D16" s="88" t="s">
        <v>30</v>
      </c>
      <c r="E16" s="88" t="s">
        <v>633</v>
      </c>
      <c r="F16" s="88" t="s">
        <v>36</v>
      </c>
      <c r="G16" s="19" t="s">
        <v>657</v>
      </c>
      <c r="H16" s="19"/>
      <c r="I16" s="19"/>
      <c r="J16" s="19" t="s">
        <v>652</v>
      </c>
      <c r="K16" s="19" t="s">
        <v>465</v>
      </c>
      <c r="L16" s="19" t="s">
        <v>466</v>
      </c>
      <c r="M16" s="19">
        <v>9.6</v>
      </c>
      <c r="N16" s="88">
        <v>14</v>
      </c>
      <c r="O16" s="88">
        <v>5632</v>
      </c>
      <c r="P16" s="88">
        <v>5649</v>
      </c>
      <c r="Q16" s="88">
        <f>P16-O16</f>
        <v>17</v>
      </c>
      <c r="R16" s="88"/>
    </row>
    <row r="17" spans="1:18" ht="18.75">
      <c r="A17" s="91"/>
      <c r="B17" s="95"/>
      <c r="C17" s="93"/>
      <c r="D17" s="93"/>
      <c r="E17" s="93"/>
      <c r="F17" s="93"/>
      <c r="G17" s="19" t="s">
        <v>627</v>
      </c>
      <c r="H17" s="19"/>
      <c r="I17" s="19"/>
      <c r="J17" s="19" t="s">
        <v>652</v>
      </c>
      <c r="K17" s="19" t="s">
        <v>465</v>
      </c>
      <c r="L17" s="19" t="s">
        <v>466</v>
      </c>
      <c r="M17" s="19">
        <v>9.6</v>
      </c>
      <c r="N17" s="93"/>
      <c r="O17" s="93"/>
      <c r="P17" s="93"/>
      <c r="Q17" s="93"/>
      <c r="R17" s="93"/>
    </row>
    <row r="18" spans="1:18" ht="18.75">
      <c r="A18" s="91"/>
      <c r="B18" s="95"/>
      <c r="C18" s="93"/>
      <c r="D18" s="93"/>
      <c r="E18" s="93"/>
      <c r="F18" s="93"/>
      <c r="G18" s="19" t="s">
        <v>628</v>
      </c>
      <c r="H18" s="19"/>
      <c r="I18" s="19"/>
      <c r="J18" s="19" t="s">
        <v>652</v>
      </c>
      <c r="K18" s="19" t="s">
        <v>465</v>
      </c>
      <c r="L18" s="19" t="s">
        <v>466</v>
      </c>
      <c r="M18" s="19">
        <v>9.6</v>
      </c>
      <c r="N18" s="93"/>
      <c r="O18" s="93"/>
      <c r="P18" s="93"/>
      <c r="Q18" s="93"/>
      <c r="R18" s="93"/>
    </row>
    <row r="19" spans="1:18" ht="18.75">
      <c r="A19" s="91"/>
      <c r="B19" s="96"/>
      <c r="C19" s="89"/>
      <c r="D19" s="89"/>
      <c r="E19" s="89"/>
      <c r="F19" s="89"/>
      <c r="G19" s="19" t="s">
        <v>658</v>
      </c>
      <c r="H19" s="19"/>
      <c r="I19" s="19"/>
      <c r="J19" s="19" t="s">
        <v>652</v>
      </c>
      <c r="K19" s="19" t="s">
        <v>465</v>
      </c>
      <c r="L19" s="19" t="s">
        <v>466</v>
      </c>
      <c r="M19" s="19">
        <v>9.6</v>
      </c>
      <c r="N19" s="89"/>
      <c r="O19" s="93"/>
      <c r="P19" s="93"/>
      <c r="Q19" s="93"/>
      <c r="R19" s="93"/>
    </row>
    <row r="20" spans="1:18" ht="18.75">
      <c r="A20" s="91"/>
      <c r="B20" s="61">
        <v>1152</v>
      </c>
      <c r="C20" s="19" t="s">
        <v>467</v>
      </c>
      <c r="D20" s="19" t="s">
        <v>30</v>
      </c>
      <c r="E20" s="19" t="s">
        <v>630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465</v>
      </c>
      <c r="L20" s="19" t="s">
        <v>466</v>
      </c>
      <c r="M20" s="19">
        <v>9.6</v>
      </c>
      <c r="N20" s="19">
        <v>12</v>
      </c>
      <c r="O20" s="93"/>
      <c r="P20" s="93"/>
      <c r="Q20" s="93"/>
      <c r="R20" s="93"/>
    </row>
    <row r="21" spans="1:18" ht="18.75">
      <c r="A21" s="91"/>
      <c r="B21" s="61">
        <v>1516</v>
      </c>
      <c r="C21" s="19" t="s">
        <v>467</v>
      </c>
      <c r="D21" s="19" t="s">
        <v>30</v>
      </c>
      <c r="E21" s="19" t="s">
        <v>630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465</v>
      </c>
      <c r="L21" s="19" t="s">
        <v>466</v>
      </c>
      <c r="M21" s="19">
        <v>9.6</v>
      </c>
      <c r="N21" s="19">
        <v>11</v>
      </c>
      <c r="O21" s="93"/>
      <c r="P21" s="93"/>
      <c r="Q21" s="93"/>
      <c r="R21" s="93"/>
    </row>
    <row r="22" spans="1:18" ht="18.75">
      <c r="A22" s="91"/>
      <c r="B22" s="61">
        <v>1710</v>
      </c>
      <c r="C22" s="19" t="s">
        <v>467</v>
      </c>
      <c r="D22" s="19" t="s">
        <v>30</v>
      </c>
      <c r="E22" s="19" t="s">
        <v>630</v>
      </c>
      <c r="F22" s="19" t="s">
        <v>36</v>
      </c>
      <c r="G22" s="19" t="s">
        <v>617</v>
      </c>
      <c r="H22" s="19"/>
      <c r="I22" s="19"/>
      <c r="J22" s="19" t="s">
        <v>652</v>
      </c>
      <c r="K22" s="19" t="s">
        <v>465</v>
      </c>
      <c r="L22" s="19" t="s">
        <v>466</v>
      </c>
      <c r="M22" s="19">
        <v>9.6</v>
      </c>
      <c r="N22" s="19">
        <v>12</v>
      </c>
      <c r="O22" s="93"/>
      <c r="P22" s="93"/>
      <c r="Q22" s="93"/>
      <c r="R22" s="93"/>
    </row>
    <row r="23" spans="1:18" ht="18.75">
      <c r="A23" s="91"/>
      <c r="B23" s="61">
        <v>2245</v>
      </c>
      <c r="C23" s="19"/>
      <c r="D23" s="88" t="s">
        <v>30</v>
      </c>
      <c r="E23" s="19" t="s">
        <v>630</v>
      </c>
      <c r="F23" s="88" t="s">
        <v>36</v>
      </c>
      <c r="G23" s="88" t="s">
        <v>617</v>
      </c>
      <c r="H23" s="19"/>
      <c r="I23" s="19"/>
      <c r="J23" s="19" t="s">
        <v>652</v>
      </c>
      <c r="K23" s="19" t="s">
        <v>465</v>
      </c>
      <c r="L23" s="19" t="s">
        <v>466</v>
      </c>
      <c r="M23" s="19">
        <v>9.6</v>
      </c>
      <c r="N23" s="19">
        <v>9</v>
      </c>
      <c r="O23" s="93"/>
      <c r="P23" s="93"/>
      <c r="Q23" s="93"/>
      <c r="R23" s="93"/>
    </row>
    <row r="24" spans="1:18" ht="18.75">
      <c r="A24" s="92"/>
      <c r="B24" s="61">
        <v>2300</v>
      </c>
      <c r="C24" s="19"/>
      <c r="D24" s="89"/>
      <c r="E24" s="19" t="s">
        <v>641</v>
      </c>
      <c r="F24" s="89"/>
      <c r="G24" s="89"/>
      <c r="H24" s="19"/>
      <c r="I24" s="19"/>
      <c r="J24" s="19" t="s">
        <v>652</v>
      </c>
      <c r="K24" s="19" t="s">
        <v>465</v>
      </c>
      <c r="L24" s="19" t="s">
        <v>466</v>
      </c>
      <c r="M24" s="19">
        <v>9.6</v>
      </c>
      <c r="N24" s="19">
        <v>2</v>
      </c>
      <c r="O24" s="89"/>
      <c r="P24" s="89"/>
      <c r="Q24" s="89"/>
      <c r="R24" s="89"/>
    </row>
    <row r="25" spans="1:18" ht="18.75">
      <c r="A25" s="90">
        <v>43195</v>
      </c>
      <c r="B25" s="61">
        <v>820</v>
      </c>
      <c r="C25" s="19"/>
      <c r="D25" s="19" t="s">
        <v>36</v>
      </c>
      <c r="E25" s="19" t="s">
        <v>617</v>
      </c>
      <c r="F25" s="19" t="s">
        <v>454</v>
      </c>
      <c r="G25" s="19" t="s">
        <v>618</v>
      </c>
      <c r="H25" s="19"/>
      <c r="I25" s="19"/>
      <c r="J25" s="19" t="s">
        <v>652</v>
      </c>
      <c r="K25" s="19" t="s">
        <v>473</v>
      </c>
      <c r="L25" s="19" t="s">
        <v>474</v>
      </c>
      <c r="M25" s="19">
        <v>9.6</v>
      </c>
      <c r="N25" s="19">
        <v>14</v>
      </c>
      <c r="O25" s="88">
        <v>7057</v>
      </c>
      <c r="P25" s="88">
        <v>7204</v>
      </c>
      <c r="Q25" s="88">
        <f>P25-O25</f>
        <v>147</v>
      </c>
      <c r="R25" s="88"/>
    </row>
    <row r="26" spans="1:18" ht="18.75">
      <c r="A26" s="91"/>
      <c r="B26" s="61">
        <v>1122</v>
      </c>
      <c r="C26" s="19" t="s">
        <v>460</v>
      </c>
      <c r="D26" s="19" t="s">
        <v>454</v>
      </c>
      <c r="E26" s="19" t="s">
        <v>618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473</v>
      </c>
      <c r="L26" s="19" t="s">
        <v>474</v>
      </c>
      <c r="M26" s="19">
        <v>9.6</v>
      </c>
      <c r="N26" s="19">
        <v>14</v>
      </c>
      <c r="O26" s="93"/>
      <c r="P26" s="93"/>
      <c r="Q26" s="93"/>
      <c r="R26" s="93"/>
    </row>
    <row r="27" spans="1:18" ht="18.75">
      <c r="A27" s="91"/>
      <c r="B27" s="61">
        <v>1315</v>
      </c>
      <c r="C27" s="19"/>
      <c r="D27" s="19" t="s">
        <v>30</v>
      </c>
      <c r="E27" s="19" t="s">
        <v>634</v>
      </c>
      <c r="F27" s="19" t="s">
        <v>454</v>
      </c>
      <c r="G27" s="19" t="s">
        <v>618</v>
      </c>
      <c r="H27" s="19"/>
      <c r="I27" s="19"/>
      <c r="J27" s="19" t="s">
        <v>652</v>
      </c>
      <c r="K27" s="19" t="s">
        <v>473</v>
      </c>
      <c r="L27" s="19" t="s">
        <v>474</v>
      </c>
      <c r="M27" s="19">
        <v>9.6</v>
      </c>
      <c r="N27" s="19">
        <v>2</v>
      </c>
      <c r="O27" s="93"/>
      <c r="P27" s="93"/>
      <c r="Q27" s="93"/>
      <c r="R27" s="93"/>
    </row>
    <row r="28" spans="1:18" ht="18.75">
      <c r="A28" s="91"/>
      <c r="B28" s="61">
        <v>1441</v>
      </c>
      <c r="C28" s="19" t="s">
        <v>460</v>
      </c>
      <c r="D28" s="19" t="s">
        <v>454</v>
      </c>
      <c r="E28" s="19" t="s">
        <v>618</v>
      </c>
      <c r="F28" s="19" t="s">
        <v>36</v>
      </c>
      <c r="G28" s="19" t="s">
        <v>617</v>
      </c>
      <c r="H28" s="19"/>
      <c r="I28" s="19"/>
      <c r="J28" s="19" t="s">
        <v>652</v>
      </c>
      <c r="K28" s="19" t="s">
        <v>473</v>
      </c>
      <c r="L28" s="19" t="s">
        <v>474</v>
      </c>
      <c r="M28" s="19">
        <v>9.6</v>
      </c>
      <c r="N28" s="19">
        <v>14</v>
      </c>
      <c r="O28" s="93"/>
      <c r="P28" s="93"/>
      <c r="Q28" s="93"/>
      <c r="R28" s="93"/>
    </row>
    <row r="29" spans="1:18" ht="18.75">
      <c r="A29" s="91"/>
      <c r="B29" s="61">
        <v>1551</v>
      </c>
      <c r="C29" s="19" t="s">
        <v>460</v>
      </c>
      <c r="D29" s="19" t="s">
        <v>454</v>
      </c>
      <c r="E29" s="19" t="s">
        <v>618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473</v>
      </c>
      <c r="L29" s="19" t="s">
        <v>474</v>
      </c>
      <c r="M29" s="19">
        <v>9.6</v>
      </c>
      <c r="N29" s="19">
        <v>14</v>
      </c>
      <c r="O29" s="93"/>
      <c r="P29" s="93"/>
      <c r="Q29" s="93"/>
      <c r="R29" s="93"/>
    </row>
    <row r="30" spans="1:18" ht="18.75">
      <c r="A30" s="91"/>
      <c r="B30" s="61">
        <v>1713</v>
      </c>
      <c r="C30" s="19" t="s">
        <v>460</v>
      </c>
      <c r="D30" s="88" t="s">
        <v>454</v>
      </c>
      <c r="E30" s="19" t="s">
        <v>618</v>
      </c>
      <c r="F30" s="88" t="s">
        <v>36</v>
      </c>
      <c r="G30" s="88" t="s">
        <v>617</v>
      </c>
      <c r="H30" s="19"/>
      <c r="I30" s="19"/>
      <c r="J30" s="19" t="s">
        <v>652</v>
      </c>
      <c r="K30" s="19" t="s">
        <v>473</v>
      </c>
      <c r="L30" s="19" t="s">
        <v>474</v>
      </c>
      <c r="M30" s="19">
        <v>9.6</v>
      </c>
      <c r="N30" s="19">
        <v>14</v>
      </c>
      <c r="O30" s="93"/>
      <c r="P30" s="93"/>
      <c r="Q30" s="93"/>
      <c r="R30" s="93"/>
    </row>
    <row r="31" spans="1:18" ht="18.75">
      <c r="A31" s="91"/>
      <c r="B31" s="61">
        <v>2010</v>
      </c>
      <c r="C31" s="19" t="s">
        <v>461</v>
      </c>
      <c r="D31" s="89"/>
      <c r="E31" s="19" t="s">
        <v>620</v>
      </c>
      <c r="F31" s="89"/>
      <c r="G31" s="89"/>
      <c r="H31" s="19"/>
      <c r="I31" s="19"/>
      <c r="J31" s="19" t="s">
        <v>652</v>
      </c>
      <c r="K31" s="19" t="s">
        <v>473</v>
      </c>
      <c r="L31" s="19" t="s">
        <v>474</v>
      </c>
      <c r="M31" s="19">
        <v>9.6</v>
      </c>
      <c r="N31" s="19">
        <v>1</v>
      </c>
      <c r="O31" s="93"/>
      <c r="P31" s="93"/>
      <c r="Q31" s="93"/>
      <c r="R31" s="93"/>
    </row>
    <row r="32" spans="1:18" ht="18.75">
      <c r="A32" s="91"/>
      <c r="B32" s="61">
        <v>2055</v>
      </c>
      <c r="C32" s="19" t="s">
        <v>460</v>
      </c>
      <c r="D32" s="19" t="s">
        <v>454</v>
      </c>
      <c r="E32" s="19" t="s">
        <v>618</v>
      </c>
      <c r="F32" s="19" t="s">
        <v>36</v>
      </c>
      <c r="G32" s="19" t="s">
        <v>617</v>
      </c>
      <c r="H32" s="19"/>
      <c r="I32" s="19"/>
      <c r="J32" s="19" t="s">
        <v>652</v>
      </c>
      <c r="K32" s="19" t="s">
        <v>473</v>
      </c>
      <c r="L32" s="19" t="s">
        <v>474</v>
      </c>
      <c r="M32" s="19">
        <v>9.6</v>
      </c>
      <c r="N32" s="19">
        <v>13</v>
      </c>
      <c r="O32" s="93"/>
      <c r="P32" s="93"/>
      <c r="Q32" s="93"/>
      <c r="R32" s="93"/>
    </row>
    <row r="33" spans="1:18" ht="18.75">
      <c r="A33" s="91"/>
      <c r="B33" s="61">
        <v>2232</v>
      </c>
      <c r="C33" s="19" t="s">
        <v>460</v>
      </c>
      <c r="D33" s="19" t="s">
        <v>454</v>
      </c>
      <c r="E33" s="19" t="s">
        <v>618</v>
      </c>
      <c r="F33" s="19" t="s">
        <v>36</v>
      </c>
      <c r="G33" s="19" t="s">
        <v>617</v>
      </c>
      <c r="H33" s="19"/>
      <c r="I33" s="19"/>
      <c r="J33" s="19" t="s">
        <v>652</v>
      </c>
      <c r="K33" s="19" t="s">
        <v>473</v>
      </c>
      <c r="L33" s="19" t="s">
        <v>474</v>
      </c>
      <c r="M33" s="19">
        <v>9.6</v>
      </c>
      <c r="N33" s="19">
        <v>13</v>
      </c>
      <c r="O33" s="93"/>
      <c r="P33" s="93"/>
      <c r="Q33" s="93"/>
      <c r="R33" s="93"/>
    </row>
    <row r="34" spans="1:18" ht="18.75">
      <c r="A34" s="92"/>
      <c r="B34" s="61">
        <v>2333</v>
      </c>
      <c r="C34" s="19" t="s">
        <v>460</v>
      </c>
      <c r="D34" s="19" t="s">
        <v>454</v>
      </c>
      <c r="E34" s="19" t="s">
        <v>618</v>
      </c>
      <c r="F34" s="19" t="s">
        <v>36</v>
      </c>
      <c r="G34" s="19" t="s">
        <v>617</v>
      </c>
      <c r="H34" s="19"/>
      <c r="I34" s="19"/>
      <c r="J34" s="19" t="s">
        <v>652</v>
      </c>
      <c r="K34" s="19" t="s">
        <v>473</v>
      </c>
      <c r="L34" s="19" t="s">
        <v>474</v>
      </c>
      <c r="M34" s="19">
        <v>9.6</v>
      </c>
      <c r="N34" s="19">
        <v>9</v>
      </c>
      <c r="O34" s="89"/>
      <c r="P34" s="89"/>
      <c r="Q34" s="89"/>
      <c r="R34" s="89"/>
    </row>
    <row r="35" spans="1:18" ht="18.75">
      <c r="A35" s="90">
        <v>43195</v>
      </c>
      <c r="B35" s="94">
        <v>910</v>
      </c>
      <c r="C35" s="88"/>
      <c r="D35" s="88" t="s">
        <v>30</v>
      </c>
      <c r="E35" s="88" t="s">
        <v>634</v>
      </c>
      <c r="F35" s="88" t="s">
        <v>32</v>
      </c>
      <c r="G35" s="19" t="s">
        <v>635</v>
      </c>
      <c r="H35" s="19"/>
      <c r="I35" s="19"/>
      <c r="J35" s="19" t="s">
        <v>652</v>
      </c>
      <c r="K35" s="19" t="s">
        <v>483</v>
      </c>
      <c r="L35" s="19" t="s">
        <v>484</v>
      </c>
      <c r="M35" s="19">
        <v>9.6</v>
      </c>
      <c r="N35" s="19">
        <v>8</v>
      </c>
      <c r="O35" s="88">
        <v>5582</v>
      </c>
      <c r="P35" s="88">
        <v>5622</v>
      </c>
      <c r="Q35" s="88">
        <f>P35-O35</f>
        <v>40</v>
      </c>
      <c r="R35" s="88"/>
    </row>
    <row r="36" spans="1:18" ht="18.75">
      <c r="A36" s="91"/>
      <c r="B36" s="95"/>
      <c r="C36" s="93"/>
      <c r="D36" s="93"/>
      <c r="E36" s="93"/>
      <c r="F36" s="93"/>
      <c r="G36" s="19" t="s">
        <v>636</v>
      </c>
      <c r="H36" s="19"/>
      <c r="I36" s="19"/>
      <c r="J36" s="19" t="s">
        <v>652</v>
      </c>
      <c r="K36" s="19" t="s">
        <v>483</v>
      </c>
      <c r="L36" s="19" t="s">
        <v>484</v>
      </c>
      <c r="M36" s="19">
        <v>9.6</v>
      </c>
      <c r="N36" s="19"/>
      <c r="O36" s="93"/>
      <c r="P36" s="93"/>
      <c r="Q36" s="93"/>
      <c r="R36" s="93"/>
    </row>
    <row r="37" spans="1:18" ht="18.75">
      <c r="A37" s="91"/>
      <c r="B37" s="96"/>
      <c r="C37" s="89"/>
      <c r="D37" s="89"/>
      <c r="E37" s="89"/>
      <c r="F37" s="89"/>
      <c r="G37" s="19" t="s">
        <v>637</v>
      </c>
      <c r="H37" s="19"/>
      <c r="I37" s="19"/>
      <c r="J37" s="19" t="s">
        <v>652</v>
      </c>
      <c r="K37" s="19" t="s">
        <v>483</v>
      </c>
      <c r="L37" s="19" t="s">
        <v>484</v>
      </c>
      <c r="M37" s="19">
        <v>9.6</v>
      </c>
      <c r="N37" s="19"/>
      <c r="O37" s="93"/>
      <c r="P37" s="93"/>
      <c r="Q37" s="93"/>
      <c r="R37" s="93"/>
    </row>
    <row r="38" spans="1:18" ht="18.75">
      <c r="A38" s="91"/>
      <c r="B38" s="61">
        <v>929</v>
      </c>
      <c r="C38" s="19" t="s">
        <v>40</v>
      </c>
      <c r="D38" s="19" t="s">
        <v>32</v>
      </c>
      <c r="E38" s="19" t="s">
        <v>637</v>
      </c>
      <c r="F38" s="19" t="s">
        <v>36</v>
      </c>
      <c r="G38" s="19" t="s">
        <v>617</v>
      </c>
      <c r="H38" s="19"/>
      <c r="I38" s="19"/>
      <c r="J38" s="19" t="s">
        <v>652</v>
      </c>
      <c r="K38" s="19" t="s">
        <v>483</v>
      </c>
      <c r="L38" s="19" t="s">
        <v>484</v>
      </c>
      <c r="M38" s="19">
        <v>9.6</v>
      </c>
      <c r="N38" s="19">
        <v>5</v>
      </c>
      <c r="O38" s="93"/>
      <c r="P38" s="93"/>
      <c r="Q38" s="93"/>
      <c r="R38" s="93"/>
    </row>
    <row r="39" spans="1:18" ht="18.75">
      <c r="A39" s="91"/>
      <c r="B39" s="61">
        <v>1110</v>
      </c>
      <c r="C39" s="19" t="s">
        <v>40</v>
      </c>
      <c r="D39" s="19" t="s">
        <v>32</v>
      </c>
      <c r="E39" s="19" t="s">
        <v>637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483</v>
      </c>
      <c r="L39" s="19" t="s">
        <v>484</v>
      </c>
      <c r="M39" s="19">
        <v>9.6</v>
      </c>
      <c r="N39" s="19">
        <v>4</v>
      </c>
      <c r="O39" s="93"/>
      <c r="P39" s="93"/>
      <c r="Q39" s="93"/>
      <c r="R39" s="93"/>
    </row>
    <row r="40" spans="1:18" ht="18.75">
      <c r="A40" s="91"/>
      <c r="B40" s="61">
        <v>1200</v>
      </c>
      <c r="C40" s="19" t="s">
        <v>40</v>
      </c>
      <c r="D40" s="19" t="s">
        <v>32</v>
      </c>
      <c r="E40" s="19" t="s">
        <v>637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483</v>
      </c>
      <c r="L40" s="19" t="s">
        <v>484</v>
      </c>
      <c r="M40" s="19">
        <v>9.6</v>
      </c>
      <c r="N40" s="19">
        <v>4</v>
      </c>
      <c r="O40" s="93"/>
      <c r="P40" s="93"/>
      <c r="Q40" s="93"/>
      <c r="R40" s="93"/>
    </row>
    <row r="41" spans="1:18" ht="18.75">
      <c r="A41" s="91"/>
      <c r="B41" s="61">
        <v>1510</v>
      </c>
      <c r="C41" s="19" t="s">
        <v>40</v>
      </c>
      <c r="D41" s="19" t="s">
        <v>32</v>
      </c>
      <c r="E41" s="19" t="s">
        <v>637</v>
      </c>
      <c r="F41" s="19" t="s">
        <v>36</v>
      </c>
      <c r="G41" s="19" t="s">
        <v>617</v>
      </c>
      <c r="H41" s="19"/>
      <c r="I41" s="19"/>
      <c r="J41" s="19" t="s">
        <v>652</v>
      </c>
      <c r="K41" s="19" t="s">
        <v>483</v>
      </c>
      <c r="L41" s="19" t="s">
        <v>484</v>
      </c>
      <c r="M41" s="19">
        <v>9.6</v>
      </c>
      <c r="N41" s="19">
        <v>6</v>
      </c>
      <c r="O41" s="93"/>
      <c r="P41" s="93"/>
      <c r="Q41" s="93"/>
      <c r="R41" s="93"/>
    </row>
    <row r="42" spans="1:18" ht="18.75">
      <c r="A42" s="91"/>
      <c r="B42" s="61">
        <v>1605</v>
      </c>
      <c r="C42" s="19" t="s">
        <v>40</v>
      </c>
      <c r="D42" s="19" t="s">
        <v>32</v>
      </c>
      <c r="E42" s="19" t="s">
        <v>637</v>
      </c>
      <c r="F42" s="19" t="s">
        <v>36</v>
      </c>
      <c r="G42" s="19" t="s">
        <v>617</v>
      </c>
      <c r="H42" s="19"/>
      <c r="I42" s="19"/>
      <c r="J42" s="19" t="s">
        <v>652</v>
      </c>
      <c r="K42" s="19" t="s">
        <v>483</v>
      </c>
      <c r="L42" s="19" t="s">
        <v>484</v>
      </c>
      <c r="M42" s="19">
        <v>9.6</v>
      </c>
      <c r="N42" s="19">
        <v>4</v>
      </c>
      <c r="O42" s="93"/>
      <c r="P42" s="93"/>
      <c r="Q42" s="93"/>
      <c r="R42" s="93"/>
    </row>
    <row r="43" spans="1:18" ht="18.75">
      <c r="A43" s="91"/>
      <c r="B43" s="61">
        <v>1720</v>
      </c>
      <c r="C43" s="19" t="s">
        <v>40</v>
      </c>
      <c r="D43" s="19" t="s">
        <v>32</v>
      </c>
      <c r="E43" s="19" t="s">
        <v>637</v>
      </c>
      <c r="F43" s="19" t="s">
        <v>36</v>
      </c>
      <c r="G43" s="19" t="s">
        <v>617</v>
      </c>
      <c r="H43" s="19"/>
      <c r="I43" s="19"/>
      <c r="J43" s="19" t="s">
        <v>652</v>
      </c>
      <c r="K43" s="19" t="s">
        <v>483</v>
      </c>
      <c r="L43" s="19" t="s">
        <v>484</v>
      </c>
      <c r="M43" s="19">
        <v>9.6</v>
      </c>
      <c r="N43" s="19">
        <v>6</v>
      </c>
      <c r="O43" s="93"/>
      <c r="P43" s="93"/>
      <c r="Q43" s="93"/>
      <c r="R43" s="93"/>
    </row>
    <row r="44" spans="1:18" ht="18.75">
      <c r="A44" s="91"/>
      <c r="B44" s="61">
        <v>2110</v>
      </c>
      <c r="C44" s="19" t="s">
        <v>40</v>
      </c>
      <c r="D44" s="19" t="s">
        <v>32</v>
      </c>
      <c r="E44" s="19" t="s">
        <v>637</v>
      </c>
      <c r="F44" s="19" t="s">
        <v>36</v>
      </c>
      <c r="G44" s="19" t="s">
        <v>617</v>
      </c>
      <c r="H44" s="19"/>
      <c r="I44" s="19"/>
      <c r="J44" s="19" t="s">
        <v>652</v>
      </c>
      <c r="K44" s="19" t="s">
        <v>483</v>
      </c>
      <c r="L44" s="19" t="s">
        <v>484</v>
      </c>
      <c r="M44" s="19">
        <v>9.6</v>
      </c>
      <c r="N44" s="19">
        <v>8</v>
      </c>
      <c r="O44" s="93"/>
      <c r="P44" s="93"/>
      <c r="Q44" s="93"/>
      <c r="R44" s="93"/>
    </row>
    <row r="45" spans="1:18" ht="18.75">
      <c r="A45" s="91"/>
      <c r="B45" s="61">
        <v>2200</v>
      </c>
      <c r="C45" s="19" t="s">
        <v>40</v>
      </c>
      <c r="D45" s="19" t="s">
        <v>32</v>
      </c>
      <c r="E45" s="19" t="s">
        <v>637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483</v>
      </c>
      <c r="L45" s="19" t="s">
        <v>484</v>
      </c>
      <c r="M45" s="19">
        <v>9.6</v>
      </c>
      <c r="N45" s="19">
        <v>3</v>
      </c>
      <c r="O45" s="93"/>
      <c r="P45" s="93"/>
      <c r="Q45" s="93"/>
      <c r="R45" s="93"/>
    </row>
    <row r="46" spans="1:18" ht="18.75">
      <c r="A46" s="91"/>
      <c r="B46" s="94">
        <v>2300</v>
      </c>
      <c r="C46" s="19"/>
      <c r="D46" s="88" t="s">
        <v>32</v>
      </c>
      <c r="E46" s="19" t="s">
        <v>637</v>
      </c>
      <c r="F46" s="88" t="s">
        <v>36</v>
      </c>
      <c r="G46" s="88" t="s">
        <v>617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88">
        <v>4</v>
      </c>
      <c r="O46" s="93"/>
      <c r="P46" s="93"/>
      <c r="Q46" s="93"/>
      <c r="R46" s="93"/>
    </row>
    <row r="47" spans="1:18" ht="18.75">
      <c r="A47" s="91"/>
      <c r="B47" s="95"/>
      <c r="C47" s="19"/>
      <c r="D47" s="93"/>
      <c r="E47" s="19" t="s">
        <v>635</v>
      </c>
      <c r="F47" s="93"/>
      <c r="G47" s="93"/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93"/>
      <c r="O47" s="93"/>
      <c r="P47" s="93"/>
      <c r="Q47" s="93"/>
      <c r="R47" s="93"/>
    </row>
    <row r="48" spans="1:18" ht="18.75">
      <c r="A48" s="91"/>
      <c r="B48" s="96"/>
      <c r="C48" s="19"/>
      <c r="D48" s="89"/>
      <c r="E48" s="19" t="s">
        <v>636</v>
      </c>
      <c r="F48" s="89"/>
      <c r="G48" s="89"/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89"/>
      <c r="O48" s="93"/>
      <c r="P48" s="93"/>
      <c r="Q48" s="93"/>
      <c r="R48" s="93"/>
    </row>
    <row r="49" spans="1:18" ht="18.75">
      <c r="A49" s="92"/>
      <c r="B49" s="61">
        <v>2350</v>
      </c>
      <c r="C49" s="19" t="s">
        <v>663</v>
      </c>
      <c r="D49" s="19" t="s">
        <v>32</v>
      </c>
      <c r="E49" s="19" t="s">
        <v>637</v>
      </c>
      <c r="F49" s="19" t="s">
        <v>36</v>
      </c>
      <c r="G49" s="19" t="s">
        <v>617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4</v>
      </c>
      <c r="O49" s="89"/>
      <c r="P49" s="89"/>
      <c r="Q49" s="89"/>
      <c r="R49" s="89"/>
    </row>
    <row r="50" spans="1:18" ht="18.75">
      <c r="A50" s="23"/>
      <c r="B50" s="61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61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61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1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1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1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1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1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1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1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1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1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1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1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1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1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1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1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1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1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1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1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1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1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1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1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1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1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61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61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</sheetData>
  <mergeCells count="52">
    <mergeCell ref="A11:A15"/>
    <mergeCell ref="O2:O10"/>
    <mergeCell ref="P2:P10"/>
    <mergeCell ref="Q2:Q10"/>
    <mergeCell ref="R2:R10"/>
    <mergeCell ref="A2:A10"/>
    <mergeCell ref="B2:B4"/>
    <mergeCell ref="C2:C4"/>
    <mergeCell ref="D2:D4"/>
    <mergeCell ref="E2:E4"/>
    <mergeCell ref="F2:F4"/>
    <mergeCell ref="O11:O15"/>
    <mergeCell ref="P11:P15"/>
    <mergeCell ref="Q11:Q15"/>
    <mergeCell ref="R11:R15"/>
    <mergeCell ref="A16:A24"/>
    <mergeCell ref="B16:B19"/>
    <mergeCell ref="C16:C19"/>
    <mergeCell ref="D16:D19"/>
    <mergeCell ref="E16:E19"/>
    <mergeCell ref="N16:N19"/>
    <mergeCell ref="D30:D31"/>
    <mergeCell ref="R25:R34"/>
    <mergeCell ref="D23:D24"/>
    <mergeCell ref="F23:F24"/>
    <mergeCell ref="G23:G24"/>
    <mergeCell ref="F16:F19"/>
    <mergeCell ref="Q25:Q34"/>
    <mergeCell ref="O16:O24"/>
    <mergeCell ref="P16:P24"/>
    <mergeCell ref="Q16:Q24"/>
    <mergeCell ref="R16:R24"/>
    <mergeCell ref="A25:A34"/>
    <mergeCell ref="F30:F31"/>
    <mergeCell ref="G30:G31"/>
    <mergeCell ref="O25:O34"/>
    <mergeCell ref="P25:P34"/>
    <mergeCell ref="R35:R49"/>
    <mergeCell ref="F46:F48"/>
    <mergeCell ref="G46:G48"/>
    <mergeCell ref="D46:D48"/>
    <mergeCell ref="B46:B48"/>
    <mergeCell ref="B35:B37"/>
    <mergeCell ref="D35:D37"/>
    <mergeCell ref="C35:C37"/>
    <mergeCell ref="E35:E37"/>
    <mergeCell ref="F35:F37"/>
    <mergeCell ref="A35:A49"/>
    <mergeCell ref="N46:N48"/>
    <mergeCell ref="O35:O49"/>
    <mergeCell ref="P35:P49"/>
    <mergeCell ref="Q35:Q49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66"/>
  <sheetViews>
    <sheetView workbookViewId="0">
      <selection activeCell="A41" sqref="A1:XFD1048576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90">
        <v>43196</v>
      </c>
      <c r="B2" s="94">
        <v>820</v>
      </c>
      <c r="C2" s="88"/>
      <c r="D2" s="88" t="s">
        <v>30</v>
      </c>
      <c r="E2" s="88" t="s">
        <v>634</v>
      </c>
      <c r="F2" s="88" t="s">
        <v>32</v>
      </c>
      <c r="G2" s="19" t="s">
        <v>635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2</v>
      </c>
      <c r="O2" s="88">
        <v>7973</v>
      </c>
      <c r="P2" s="88">
        <v>8009</v>
      </c>
      <c r="Q2" s="88">
        <f>P2-O2</f>
        <v>36</v>
      </c>
      <c r="R2" s="88"/>
    </row>
    <row r="3" spans="1:20" ht="18.75">
      <c r="A3" s="91"/>
      <c r="B3" s="95"/>
      <c r="C3" s="93"/>
      <c r="D3" s="93"/>
      <c r="E3" s="93"/>
      <c r="F3" s="93"/>
      <c r="G3" s="19" t="s">
        <v>636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2</v>
      </c>
      <c r="O3" s="93"/>
      <c r="P3" s="93"/>
      <c r="Q3" s="93"/>
      <c r="R3" s="93"/>
    </row>
    <row r="4" spans="1:20" ht="18.75">
      <c r="A4" s="91"/>
      <c r="B4" s="96"/>
      <c r="C4" s="89"/>
      <c r="D4" s="89"/>
      <c r="E4" s="89"/>
      <c r="F4" s="89"/>
      <c r="G4" s="19" t="s">
        <v>637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1</v>
      </c>
      <c r="O4" s="93"/>
      <c r="P4" s="93"/>
      <c r="Q4" s="93"/>
      <c r="R4" s="93"/>
    </row>
    <row r="5" spans="1:20" ht="18.75">
      <c r="A5" s="91"/>
      <c r="B5" s="65">
        <v>930</v>
      </c>
      <c r="C5" s="19" t="s">
        <v>40</v>
      </c>
      <c r="D5" s="19" t="s">
        <v>32</v>
      </c>
      <c r="E5" s="19" t="s">
        <v>637</v>
      </c>
      <c r="F5" s="19" t="s">
        <v>36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6</v>
      </c>
      <c r="O5" s="93"/>
      <c r="P5" s="93"/>
      <c r="Q5" s="93"/>
      <c r="R5" s="93"/>
    </row>
    <row r="6" spans="1:20" ht="18.75">
      <c r="A6" s="91"/>
      <c r="B6" s="65">
        <v>1125</v>
      </c>
      <c r="C6" s="19" t="s">
        <v>40</v>
      </c>
      <c r="D6" s="19" t="s">
        <v>32</v>
      </c>
      <c r="E6" s="19" t="s">
        <v>637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5</v>
      </c>
      <c r="O6" s="93"/>
      <c r="P6" s="93"/>
      <c r="Q6" s="93"/>
      <c r="R6" s="93"/>
    </row>
    <row r="7" spans="1:20" ht="18.75">
      <c r="A7" s="91"/>
      <c r="B7" s="65">
        <v>1200</v>
      </c>
      <c r="C7" s="19" t="s">
        <v>40</v>
      </c>
      <c r="D7" s="19" t="s">
        <v>32</v>
      </c>
      <c r="E7" s="19" t="s">
        <v>637</v>
      </c>
      <c r="F7" s="19" t="s">
        <v>36</v>
      </c>
      <c r="G7" s="19" t="s">
        <v>617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3</v>
      </c>
      <c r="O7" s="93"/>
      <c r="P7" s="93"/>
      <c r="Q7" s="93"/>
      <c r="R7" s="93"/>
    </row>
    <row r="8" spans="1:20" ht="18.75">
      <c r="A8" s="91"/>
      <c r="B8" s="65">
        <v>1500</v>
      </c>
      <c r="C8" s="19" t="s">
        <v>40</v>
      </c>
      <c r="D8" s="19" t="s">
        <v>32</v>
      </c>
      <c r="E8" s="19" t="s">
        <v>637</v>
      </c>
      <c r="F8" s="19" t="s">
        <v>36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5</v>
      </c>
      <c r="O8" s="93"/>
      <c r="P8" s="93"/>
      <c r="Q8" s="93"/>
      <c r="R8" s="93"/>
    </row>
    <row r="9" spans="1:20" ht="18.75">
      <c r="A9" s="91"/>
      <c r="B9" s="65">
        <v>1615</v>
      </c>
      <c r="C9" s="19" t="s">
        <v>40</v>
      </c>
      <c r="D9" s="19" t="s">
        <v>32</v>
      </c>
      <c r="E9" s="19" t="s">
        <v>637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2</v>
      </c>
      <c r="O9" s="93"/>
      <c r="P9" s="93"/>
      <c r="Q9" s="93"/>
      <c r="R9" s="93"/>
    </row>
    <row r="10" spans="1:20" ht="18.75">
      <c r="A10" s="91"/>
      <c r="B10" s="65">
        <v>1730</v>
      </c>
      <c r="C10" s="19" t="s">
        <v>40</v>
      </c>
      <c r="D10" s="19" t="s">
        <v>32</v>
      </c>
      <c r="E10" s="19" t="s">
        <v>637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4</v>
      </c>
      <c r="O10" s="93"/>
      <c r="P10" s="93"/>
      <c r="Q10" s="93"/>
      <c r="R10" s="93"/>
    </row>
    <row r="11" spans="1:20" ht="18.75">
      <c r="A11" s="91"/>
      <c r="B11" s="65">
        <v>2110</v>
      </c>
      <c r="C11" s="19" t="s">
        <v>40</v>
      </c>
      <c r="D11" s="19" t="s">
        <v>32</v>
      </c>
      <c r="E11" s="19" t="s">
        <v>637</v>
      </c>
      <c r="F11" s="19" t="s">
        <v>36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9</v>
      </c>
      <c r="O11" s="93"/>
      <c r="P11" s="93"/>
      <c r="Q11" s="93"/>
      <c r="R11" s="93"/>
    </row>
    <row r="12" spans="1:20" ht="18.75">
      <c r="A12" s="91"/>
      <c r="B12" s="65">
        <v>2210</v>
      </c>
      <c r="C12" s="88" t="s">
        <v>40</v>
      </c>
      <c r="D12" s="88" t="s">
        <v>32</v>
      </c>
      <c r="E12" s="19" t="s">
        <v>637</v>
      </c>
      <c r="F12" s="88" t="s">
        <v>36</v>
      </c>
      <c r="G12" s="88" t="s">
        <v>617</v>
      </c>
      <c r="H12" s="19"/>
      <c r="I12" s="19"/>
      <c r="J12" s="19" t="s">
        <v>652</v>
      </c>
      <c r="K12" s="19" t="s">
        <v>39</v>
      </c>
      <c r="L12" s="19" t="s">
        <v>622</v>
      </c>
      <c r="M12" s="19">
        <v>9.6</v>
      </c>
      <c r="N12" s="19">
        <v>2</v>
      </c>
      <c r="O12" s="93"/>
      <c r="P12" s="93"/>
      <c r="Q12" s="93"/>
      <c r="R12" s="93"/>
    </row>
    <row r="13" spans="1:20" ht="18.75">
      <c r="A13" s="91"/>
      <c r="B13" s="65">
        <v>2300</v>
      </c>
      <c r="C13" s="93"/>
      <c r="D13" s="93"/>
      <c r="E13" s="19" t="s">
        <v>635</v>
      </c>
      <c r="F13" s="93"/>
      <c r="G13" s="93"/>
      <c r="H13" s="19"/>
      <c r="I13" s="19"/>
      <c r="J13" s="19" t="s">
        <v>652</v>
      </c>
      <c r="K13" s="19" t="s">
        <v>39</v>
      </c>
      <c r="L13" s="19" t="s">
        <v>622</v>
      </c>
      <c r="M13" s="19">
        <v>9.6</v>
      </c>
      <c r="N13" s="19">
        <v>1</v>
      </c>
      <c r="O13" s="93"/>
      <c r="P13" s="93"/>
      <c r="Q13" s="93"/>
      <c r="R13" s="93"/>
    </row>
    <row r="14" spans="1:20" ht="18.75">
      <c r="A14" s="91"/>
      <c r="B14" s="65">
        <v>2310</v>
      </c>
      <c r="C14" s="89"/>
      <c r="D14" s="89"/>
      <c r="E14" s="19" t="s">
        <v>636</v>
      </c>
      <c r="F14" s="89"/>
      <c r="G14" s="89"/>
      <c r="H14" s="19"/>
      <c r="I14" s="19"/>
      <c r="J14" s="19" t="s">
        <v>652</v>
      </c>
      <c r="K14" s="19" t="s">
        <v>39</v>
      </c>
      <c r="L14" s="19" t="s">
        <v>622</v>
      </c>
      <c r="M14" s="19">
        <v>9.6</v>
      </c>
      <c r="N14" s="19">
        <v>4</v>
      </c>
      <c r="O14" s="93"/>
      <c r="P14" s="93"/>
      <c r="Q14" s="93"/>
      <c r="R14" s="93"/>
    </row>
    <row r="15" spans="1:20" ht="18.75">
      <c r="A15" s="92"/>
      <c r="B15" s="65">
        <v>2355</v>
      </c>
      <c r="C15" s="19" t="s">
        <v>663</v>
      </c>
      <c r="D15" s="19" t="s">
        <v>32</v>
      </c>
      <c r="E15" s="19" t="s">
        <v>637</v>
      </c>
      <c r="F15" s="19" t="s">
        <v>36</v>
      </c>
      <c r="G15" s="19" t="s">
        <v>617</v>
      </c>
      <c r="H15" s="19"/>
      <c r="I15" s="19"/>
      <c r="J15" s="19" t="s">
        <v>652</v>
      </c>
      <c r="K15" s="19" t="s">
        <v>39</v>
      </c>
      <c r="L15" s="19" t="s">
        <v>622</v>
      </c>
      <c r="M15" s="19">
        <v>9.6</v>
      </c>
      <c r="N15" s="19">
        <v>5</v>
      </c>
      <c r="O15" s="89"/>
      <c r="P15" s="89"/>
      <c r="Q15" s="89"/>
      <c r="R15" s="89"/>
    </row>
    <row r="16" spans="1:20" ht="18.75">
      <c r="A16" s="90">
        <v>43196</v>
      </c>
      <c r="B16" s="65">
        <v>820</v>
      </c>
      <c r="C16" s="19"/>
      <c r="D16" s="19" t="s">
        <v>36</v>
      </c>
      <c r="E16" s="19" t="s">
        <v>617</v>
      </c>
      <c r="F16" s="19" t="s">
        <v>454</v>
      </c>
      <c r="G16" s="19" t="s">
        <v>618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 t="s">
        <v>623</v>
      </c>
      <c r="O16" s="88">
        <v>7904</v>
      </c>
      <c r="P16" s="88">
        <v>8051</v>
      </c>
      <c r="Q16" s="88">
        <f>P16-O16</f>
        <v>147</v>
      </c>
      <c r="R16" s="88"/>
    </row>
    <row r="17" spans="1:18" ht="18.75">
      <c r="A17" s="91"/>
      <c r="B17" s="65">
        <v>1147</v>
      </c>
      <c r="C17" s="19" t="s">
        <v>460</v>
      </c>
      <c r="D17" s="19" t="s">
        <v>454</v>
      </c>
      <c r="E17" s="19" t="s">
        <v>618</v>
      </c>
      <c r="F17" s="19" t="s">
        <v>36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10</v>
      </c>
      <c r="O17" s="93"/>
      <c r="P17" s="93"/>
      <c r="Q17" s="93"/>
      <c r="R17" s="93"/>
    </row>
    <row r="18" spans="1:18" ht="18.75">
      <c r="A18" s="91"/>
      <c r="B18" s="94">
        <v>1310</v>
      </c>
      <c r="C18" s="88"/>
      <c r="D18" s="19" t="s">
        <v>30</v>
      </c>
      <c r="E18" s="19" t="s">
        <v>634</v>
      </c>
      <c r="F18" s="19" t="s">
        <v>454</v>
      </c>
      <c r="G18" s="19" t="s">
        <v>618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4</v>
      </c>
      <c r="O18" s="93"/>
      <c r="P18" s="93"/>
      <c r="Q18" s="93"/>
      <c r="R18" s="93"/>
    </row>
    <row r="19" spans="1:18" ht="18.75">
      <c r="A19" s="91"/>
      <c r="B19" s="96"/>
      <c r="C19" s="89"/>
      <c r="D19" s="19" t="s">
        <v>30</v>
      </c>
      <c r="E19" s="19" t="s">
        <v>634</v>
      </c>
      <c r="F19" s="19" t="s">
        <v>454</v>
      </c>
      <c r="G19" s="19" t="s">
        <v>620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1</v>
      </c>
      <c r="O19" s="93"/>
      <c r="P19" s="93"/>
      <c r="Q19" s="93"/>
      <c r="R19" s="93"/>
    </row>
    <row r="20" spans="1:18" ht="18.75">
      <c r="A20" s="91"/>
      <c r="B20" s="65">
        <v>1436</v>
      </c>
      <c r="C20" s="19" t="s">
        <v>460</v>
      </c>
      <c r="D20" s="19" t="s">
        <v>454</v>
      </c>
      <c r="E20" s="19" t="s">
        <v>618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14</v>
      </c>
      <c r="O20" s="93"/>
      <c r="P20" s="93"/>
      <c r="Q20" s="93"/>
      <c r="R20" s="93"/>
    </row>
    <row r="21" spans="1:18" ht="18.75">
      <c r="A21" s="91"/>
      <c r="B21" s="65">
        <v>1555</v>
      </c>
      <c r="C21" s="19" t="s">
        <v>460</v>
      </c>
      <c r="D21" s="19" t="s">
        <v>454</v>
      </c>
      <c r="E21" s="19" t="s">
        <v>618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>
        <v>14</v>
      </c>
      <c r="O21" s="93"/>
      <c r="P21" s="93"/>
      <c r="Q21" s="93"/>
      <c r="R21" s="93"/>
    </row>
    <row r="22" spans="1:18" ht="18.75">
      <c r="A22" s="91"/>
      <c r="B22" s="94">
        <v>1647</v>
      </c>
      <c r="C22" s="88" t="s">
        <v>460</v>
      </c>
      <c r="D22" s="19" t="s">
        <v>454</v>
      </c>
      <c r="E22" s="19" t="s">
        <v>618</v>
      </c>
      <c r="F22" s="19" t="s">
        <v>36</v>
      </c>
      <c r="G22" s="19" t="s">
        <v>617</v>
      </c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>
        <v>13</v>
      </c>
      <c r="O22" s="93"/>
      <c r="P22" s="93"/>
      <c r="Q22" s="93"/>
      <c r="R22" s="93"/>
    </row>
    <row r="23" spans="1:18" ht="18.75">
      <c r="A23" s="91"/>
      <c r="B23" s="96"/>
      <c r="C23" s="89"/>
      <c r="D23" s="19" t="s">
        <v>454</v>
      </c>
      <c r="E23" s="19" t="s">
        <v>618</v>
      </c>
      <c r="F23" s="19" t="s">
        <v>30</v>
      </c>
      <c r="G23" s="19" t="s">
        <v>634</v>
      </c>
      <c r="H23" s="19"/>
      <c r="I23" s="19"/>
      <c r="J23" s="19" t="s">
        <v>652</v>
      </c>
      <c r="K23" s="19" t="s">
        <v>457</v>
      </c>
      <c r="L23" s="19" t="s">
        <v>458</v>
      </c>
      <c r="M23" s="19">
        <v>9.6</v>
      </c>
      <c r="N23" s="19">
        <v>1</v>
      </c>
      <c r="O23" s="93"/>
      <c r="P23" s="93"/>
      <c r="Q23" s="93"/>
      <c r="R23" s="93"/>
    </row>
    <row r="24" spans="1:18" ht="18.75">
      <c r="A24" s="91"/>
      <c r="B24" s="65">
        <v>2010</v>
      </c>
      <c r="C24" s="19" t="s">
        <v>461</v>
      </c>
      <c r="D24" s="19" t="s">
        <v>454</v>
      </c>
      <c r="E24" s="19" t="s">
        <v>620</v>
      </c>
      <c r="F24" s="19" t="s">
        <v>36</v>
      </c>
      <c r="G24" s="19" t="s">
        <v>617</v>
      </c>
      <c r="H24" s="19"/>
      <c r="I24" s="19"/>
      <c r="J24" s="19" t="s">
        <v>652</v>
      </c>
      <c r="K24" s="19" t="s">
        <v>457</v>
      </c>
      <c r="L24" s="19" t="s">
        <v>458</v>
      </c>
      <c r="M24" s="19">
        <v>9.6</v>
      </c>
      <c r="N24" s="19">
        <v>1</v>
      </c>
      <c r="O24" s="93"/>
      <c r="P24" s="93"/>
      <c r="Q24" s="93"/>
      <c r="R24" s="93"/>
    </row>
    <row r="25" spans="1:18" ht="18.75">
      <c r="A25" s="91"/>
      <c r="B25" s="65">
        <v>2026</v>
      </c>
      <c r="C25" s="19" t="s">
        <v>460</v>
      </c>
      <c r="D25" s="19" t="s">
        <v>454</v>
      </c>
      <c r="E25" s="19" t="s">
        <v>618</v>
      </c>
      <c r="F25" s="19" t="s">
        <v>36</v>
      </c>
      <c r="G25" s="19" t="s">
        <v>617</v>
      </c>
      <c r="H25" s="19"/>
      <c r="I25" s="19"/>
      <c r="J25" s="19" t="s">
        <v>652</v>
      </c>
      <c r="K25" s="19" t="s">
        <v>457</v>
      </c>
      <c r="L25" s="19" t="s">
        <v>458</v>
      </c>
      <c r="M25" s="19">
        <v>9.6</v>
      </c>
      <c r="N25" s="19">
        <v>12</v>
      </c>
      <c r="O25" s="93"/>
      <c r="P25" s="93"/>
      <c r="Q25" s="93"/>
      <c r="R25" s="93"/>
    </row>
    <row r="26" spans="1:18" ht="18.75">
      <c r="A26" s="91"/>
      <c r="B26" s="65">
        <v>2215</v>
      </c>
      <c r="C26" s="19" t="s">
        <v>460</v>
      </c>
      <c r="D26" s="19" t="s">
        <v>454</v>
      </c>
      <c r="E26" s="19" t="s">
        <v>618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457</v>
      </c>
      <c r="L26" s="19" t="s">
        <v>458</v>
      </c>
      <c r="M26" s="19">
        <v>9.6</v>
      </c>
      <c r="N26" s="19">
        <v>14</v>
      </c>
      <c r="O26" s="93"/>
      <c r="P26" s="93"/>
      <c r="Q26" s="93"/>
      <c r="R26" s="93"/>
    </row>
    <row r="27" spans="1:18" ht="18.75">
      <c r="A27" s="92"/>
      <c r="B27" s="65">
        <v>2336</v>
      </c>
      <c r="C27" s="19" t="s">
        <v>460</v>
      </c>
      <c r="D27" s="19" t="s">
        <v>454</v>
      </c>
      <c r="E27" s="19" t="s">
        <v>618</v>
      </c>
      <c r="F27" s="19" t="s">
        <v>36</v>
      </c>
      <c r="G27" s="19" t="s">
        <v>617</v>
      </c>
      <c r="H27" s="19"/>
      <c r="I27" s="19"/>
      <c r="J27" s="19" t="s">
        <v>652</v>
      </c>
      <c r="K27" s="19" t="s">
        <v>457</v>
      </c>
      <c r="L27" s="19" t="s">
        <v>458</v>
      </c>
      <c r="M27" s="19">
        <v>9.6</v>
      </c>
      <c r="N27" s="19">
        <v>10</v>
      </c>
      <c r="O27" s="89"/>
      <c r="P27" s="89"/>
      <c r="Q27" s="89"/>
      <c r="R27" s="89"/>
    </row>
    <row r="28" spans="1:18" ht="18.75">
      <c r="A28" s="90">
        <v>43196</v>
      </c>
      <c r="B28" s="65">
        <v>820</v>
      </c>
      <c r="C28" s="19"/>
      <c r="D28" s="19" t="s">
        <v>36</v>
      </c>
      <c r="E28" s="19" t="s">
        <v>617</v>
      </c>
      <c r="F28" s="19" t="s">
        <v>30</v>
      </c>
      <c r="G28" s="19" t="s">
        <v>630</v>
      </c>
      <c r="H28" s="19"/>
      <c r="I28" s="19"/>
      <c r="J28" s="19" t="s">
        <v>652</v>
      </c>
      <c r="K28" s="19" t="s">
        <v>465</v>
      </c>
      <c r="L28" s="19" t="s">
        <v>466</v>
      </c>
      <c r="M28" s="19">
        <v>9.6</v>
      </c>
      <c r="N28" s="19" t="s">
        <v>468</v>
      </c>
      <c r="O28" s="88">
        <v>5649</v>
      </c>
      <c r="P28" s="88">
        <v>5684</v>
      </c>
      <c r="Q28" s="88">
        <f>P28-O28</f>
        <v>35</v>
      </c>
      <c r="R28" s="88"/>
    </row>
    <row r="29" spans="1:18" ht="18.75">
      <c r="A29" s="91"/>
      <c r="B29" s="65">
        <v>1054</v>
      </c>
      <c r="C29" s="19" t="s">
        <v>467</v>
      </c>
      <c r="D29" s="19" t="s">
        <v>30</v>
      </c>
      <c r="E29" s="19" t="s">
        <v>630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465</v>
      </c>
      <c r="L29" s="19" t="s">
        <v>466</v>
      </c>
      <c r="M29" s="19">
        <v>9.6</v>
      </c>
      <c r="N29" s="19">
        <v>12</v>
      </c>
      <c r="O29" s="93"/>
      <c r="P29" s="93"/>
      <c r="Q29" s="93"/>
      <c r="R29" s="93"/>
    </row>
    <row r="30" spans="1:18" ht="18.75">
      <c r="A30" s="91"/>
      <c r="B30" s="65">
        <v>1430</v>
      </c>
      <c r="C30" s="19" t="s">
        <v>467</v>
      </c>
      <c r="D30" s="19" t="s">
        <v>30</v>
      </c>
      <c r="E30" s="19" t="s">
        <v>630</v>
      </c>
      <c r="F30" s="19" t="s">
        <v>36</v>
      </c>
      <c r="G30" s="19" t="s">
        <v>617</v>
      </c>
      <c r="H30" s="19"/>
      <c r="I30" s="19"/>
      <c r="J30" s="19" t="s">
        <v>652</v>
      </c>
      <c r="K30" s="19" t="s">
        <v>465</v>
      </c>
      <c r="L30" s="19" t="s">
        <v>466</v>
      </c>
      <c r="M30" s="19">
        <v>9.6</v>
      </c>
      <c r="N30" s="19">
        <v>14</v>
      </c>
      <c r="O30" s="93"/>
      <c r="P30" s="93"/>
      <c r="Q30" s="93"/>
      <c r="R30" s="93"/>
    </row>
    <row r="31" spans="1:18" ht="18.75">
      <c r="A31" s="91"/>
      <c r="B31" s="65">
        <v>1610</v>
      </c>
      <c r="C31" s="19" t="s">
        <v>467</v>
      </c>
      <c r="D31" s="19" t="s">
        <v>30</v>
      </c>
      <c r="E31" s="19" t="s">
        <v>630</v>
      </c>
      <c r="F31" s="19" t="s">
        <v>36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466</v>
      </c>
      <c r="M31" s="19">
        <v>9.6</v>
      </c>
      <c r="N31" s="19">
        <v>13</v>
      </c>
      <c r="O31" s="93"/>
      <c r="P31" s="93"/>
      <c r="Q31" s="93"/>
      <c r="R31" s="93"/>
    </row>
    <row r="32" spans="1:18" ht="18.75">
      <c r="A32" s="91"/>
      <c r="B32" s="65">
        <v>2200</v>
      </c>
      <c r="C32" s="19" t="s">
        <v>460</v>
      </c>
      <c r="D32" s="19" t="s">
        <v>30</v>
      </c>
      <c r="E32" s="19" t="s">
        <v>630</v>
      </c>
      <c r="F32" s="19" t="s">
        <v>36</v>
      </c>
      <c r="G32" s="19" t="s">
        <v>617</v>
      </c>
      <c r="H32" s="19"/>
      <c r="I32" s="19"/>
      <c r="J32" s="19" t="s">
        <v>652</v>
      </c>
      <c r="K32" s="19" t="s">
        <v>465</v>
      </c>
      <c r="L32" s="19" t="s">
        <v>466</v>
      </c>
      <c r="M32" s="19">
        <v>9.6</v>
      </c>
      <c r="N32" s="19">
        <v>10</v>
      </c>
      <c r="O32" s="93"/>
      <c r="P32" s="93"/>
      <c r="Q32" s="93"/>
      <c r="R32" s="93"/>
    </row>
    <row r="33" spans="1:18" ht="18.75">
      <c r="A33" s="92"/>
      <c r="B33" s="65">
        <v>2359</v>
      </c>
      <c r="C33" s="19" t="s">
        <v>460</v>
      </c>
      <c r="D33" s="19" t="s">
        <v>454</v>
      </c>
      <c r="E33" s="19" t="s">
        <v>618</v>
      </c>
      <c r="F33" s="19" t="s">
        <v>36</v>
      </c>
      <c r="G33" s="19" t="s">
        <v>617</v>
      </c>
      <c r="H33" s="19"/>
      <c r="I33" s="19"/>
      <c r="J33" s="19" t="s">
        <v>652</v>
      </c>
      <c r="K33" s="19" t="s">
        <v>465</v>
      </c>
      <c r="L33" s="19" t="s">
        <v>466</v>
      </c>
      <c r="M33" s="19">
        <v>9.6</v>
      </c>
      <c r="N33" s="19">
        <v>8</v>
      </c>
      <c r="O33" s="89"/>
      <c r="P33" s="89"/>
      <c r="Q33" s="89"/>
      <c r="R33" s="89"/>
    </row>
    <row r="34" spans="1:18" ht="18.75">
      <c r="A34" s="90">
        <v>43196</v>
      </c>
      <c r="B34" s="65">
        <v>845</v>
      </c>
      <c r="C34" s="19"/>
      <c r="D34" s="19" t="s">
        <v>30</v>
      </c>
      <c r="E34" s="19" t="s">
        <v>634</v>
      </c>
      <c r="F34" s="19" t="s">
        <v>32</v>
      </c>
      <c r="G34" s="19" t="s">
        <v>650</v>
      </c>
      <c r="H34" s="19"/>
      <c r="I34" s="19"/>
      <c r="J34" s="19" t="s">
        <v>652</v>
      </c>
      <c r="K34" s="19" t="s">
        <v>473</v>
      </c>
      <c r="L34" s="19" t="s">
        <v>474</v>
      </c>
      <c r="M34" s="19">
        <v>9.6</v>
      </c>
      <c r="N34" s="19">
        <v>5</v>
      </c>
      <c r="O34" s="88">
        <v>7204</v>
      </c>
      <c r="P34" s="88">
        <v>7220</v>
      </c>
      <c r="Q34" s="88">
        <f>P34-O34</f>
        <v>16</v>
      </c>
      <c r="R34" s="88"/>
    </row>
    <row r="35" spans="1:18" ht="18.75">
      <c r="A35" s="91"/>
      <c r="B35" s="65">
        <v>1350</v>
      </c>
      <c r="C35" s="19"/>
      <c r="D35" s="19" t="s">
        <v>30</v>
      </c>
      <c r="E35" s="19" t="s">
        <v>634</v>
      </c>
      <c r="F35" s="19" t="s">
        <v>36</v>
      </c>
      <c r="G35" s="19" t="s">
        <v>651</v>
      </c>
      <c r="H35" s="19"/>
      <c r="I35" s="19"/>
      <c r="J35" s="19" t="s">
        <v>652</v>
      </c>
      <c r="K35" s="19" t="s">
        <v>473</v>
      </c>
      <c r="L35" s="19" t="s">
        <v>474</v>
      </c>
      <c r="M35" s="19">
        <v>9.6</v>
      </c>
      <c r="N35" s="19">
        <v>5</v>
      </c>
      <c r="O35" s="93"/>
      <c r="P35" s="93"/>
      <c r="Q35" s="93"/>
      <c r="R35" s="93"/>
    </row>
    <row r="36" spans="1:18" ht="18.75">
      <c r="A36" s="91"/>
      <c r="B36" s="65">
        <v>1400</v>
      </c>
      <c r="C36" s="19"/>
      <c r="D36" s="19" t="s">
        <v>36</v>
      </c>
      <c r="E36" s="19" t="s">
        <v>651</v>
      </c>
      <c r="F36" s="19" t="s">
        <v>32</v>
      </c>
      <c r="G36" s="19" t="s">
        <v>650</v>
      </c>
      <c r="H36" s="19"/>
      <c r="I36" s="19"/>
      <c r="J36" s="19" t="s">
        <v>652</v>
      </c>
      <c r="K36" s="19" t="s">
        <v>473</v>
      </c>
      <c r="L36" s="19" t="s">
        <v>474</v>
      </c>
      <c r="M36" s="19">
        <v>9.6</v>
      </c>
      <c r="N36" s="19">
        <v>5</v>
      </c>
      <c r="O36" s="93"/>
      <c r="P36" s="93"/>
      <c r="Q36" s="93"/>
      <c r="R36" s="93"/>
    </row>
    <row r="37" spans="1:18" ht="18.75">
      <c r="A37" s="91"/>
      <c r="B37" s="65">
        <v>1515</v>
      </c>
      <c r="C37" s="19"/>
      <c r="D37" s="19" t="s">
        <v>30</v>
      </c>
      <c r="E37" s="19" t="s">
        <v>634</v>
      </c>
      <c r="F37" s="19" t="s">
        <v>36</v>
      </c>
      <c r="G37" s="19" t="s">
        <v>672</v>
      </c>
      <c r="H37" s="19"/>
      <c r="I37" s="19"/>
      <c r="J37" s="19" t="s">
        <v>652</v>
      </c>
      <c r="K37" s="19" t="s">
        <v>473</v>
      </c>
      <c r="L37" s="19" t="s">
        <v>474</v>
      </c>
      <c r="M37" s="19">
        <v>9.6</v>
      </c>
      <c r="N37" s="19">
        <v>6</v>
      </c>
      <c r="O37" s="93"/>
      <c r="P37" s="93"/>
      <c r="Q37" s="93"/>
      <c r="R37" s="93"/>
    </row>
    <row r="38" spans="1:18" ht="18.75">
      <c r="A38" s="91"/>
      <c r="B38" s="65">
        <v>1558</v>
      </c>
      <c r="C38" s="19"/>
      <c r="D38" s="19" t="s">
        <v>32</v>
      </c>
      <c r="E38" s="19" t="s">
        <v>650</v>
      </c>
      <c r="F38" s="19" t="s">
        <v>30</v>
      </c>
      <c r="G38" s="19" t="s">
        <v>634</v>
      </c>
      <c r="H38" s="19"/>
      <c r="I38" s="19"/>
      <c r="J38" s="19" t="s">
        <v>652</v>
      </c>
      <c r="K38" s="19" t="s">
        <v>473</v>
      </c>
      <c r="L38" s="19" t="s">
        <v>474</v>
      </c>
      <c r="M38" s="19">
        <v>9.6</v>
      </c>
      <c r="N38" s="19">
        <v>9</v>
      </c>
      <c r="O38" s="93"/>
      <c r="P38" s="93"/>
      <c r="Q38" s="93"/>
      <c r="R38" s="93"/>
    </row>
    <row r="39" spans="1:18" ht="18.75">
      <c r="A39" s="91"/>
      <c r="B39" s="65">
        <v>2110</v>
      </c>
      <c r="C39" s="19" t="s">
        <v>467</v>
      </c>
      <c r="D39" s="19" t="s">
        <v>30</v>
      </c>
      <c r="E39" s="19" t="s">
        <v>630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473</v>
      </c>
      <c r="L39" s="19" t="s">
        <v>474</v>
      </c>
      <c r="M39" s="19">
        <v>9.6</v>
      </c>
      <c r="N39" s="19">
        <v>9</v>
      </c>
      <c r="O39" s="93"/>
      <c r="P39" s="93"/>
      <c r="Q39" s="93"/>
      <c r="R39" s="93"/>
    </row>
    <row r="40" spans="1:18" ht="18.75">
      <c r="A40" s="92"/>
      <c r="B40" s="65">
        <v>2350</v>
      </c>
      <c r="C40" s="19" t="s">
        <v>467</v>
      </c>
      <c r="D40" s="19" t="s">
        <v>30</v>
      </c>
      <c r="E40" s="19" t="s">
        <v>630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474</v>
      </c>
      <c r="M40" s="19">
        <v>9.6</v>
      </c>
      <c r="N40" s="19">
        <v>12</v>
      </c>
      <c r="O40" s="89"/>
      <c r="P40" s="89"/>
      <c r="Q40" s="89"/>
      <c r="R40" s="89"/>
    </row>
    <row r="41" spans="1:18" ht="18.75">
      <c r="A41" s="90">
        <v>43196</v>
      </c>
      <c r="B41" s="94">
        <v>825</v>
      </c>
      <c r="C41" s="88"/>
      <c r="D41" s="88" t="s">
        <v>30</v>
      </c>
      <c r="E41" s="88" t="s">
        <v>634</v>
      </c>
      <c r="F41" s="88" t="s">
        <v>36</v>
      </c>
      <c r="G41" s="19" t="s">
        <v>657</v>
      </c>
      <c r="H41" s="19"/>
      <c r="I41" s="19"/>
      <c r="J41" s="19" t="s">
        <v>652</v>
      </c>
      <c r="K41" s="19" t="s">
        <v>483</v>
      </c>
      <c r="L41" s="19" t="s">
        <v>484</v>
      </c>
      <c r="M41" s="19">
        <v>9.6</v>
      </c>
      <c r="N41" s="88">
        <v>13</v>
      </c>
      <c r="O41" s="88">
        <v>5622</v>
      </c>
      <c r="P41" s="88">
        <v>5641</v>
      </c>
      <c r="Q41" s="88">
        <f>P41-O41</f>
        <v>19</v>
      </c>
      <c r="R41" s="88"/>
    </row>
    <row r="42" spans="1:18" ht="18.75">
      <c r="A42" s="91"/>
      <c r="B42" s="95"/>
      <c r="C42" s="93"/>
      <c r="D42" s="93"/>
      <c r="E42" s="93"/>
      <c r="F42" s="93"/>
      <c r="G42" s="19" t="s">
        <v>627</v>
      </c>
      <c r="H42" s="19"/>
      <c r="I42" s="19"/>
      <c r="J42" s="19" t="s">
        <v>652</v>
      </c>
      <c r="K42" s="19" t="s">
        <v>483</v>
      </c>
      <c r="L42" s="19" t="s">
        <v>484</v>
      </c>
      <c r="M42" s="19">
        <v>9.6</v>
      </c>
      <c r="N42" s="93"/>
      <c r="O42" s="93"/>
      <c r="P42" s="93"/>
      <c r="Q42" s="93"/>
      <c r="R42" s="93"/>
    </row>
    <row r="43" spans="1:18" ht="18.75">
      <c r="A43" s="91"/>
      <c r="B43" s="96"/>
      <c r="C43" s="89"/>
      <c r="D43" s="89"/>
      <c r="E43" s="89"/>
      <c r="F43" s="89"/>
      <c r="G43" s="19" t="s">
        <v>629</v>
      </c>
      <c r="H43" s="19"/>
      <c r="I43" s="19"/>
      <c r="J43" s="19" t="s">
        <v>652</v>
      </c>
      <c r="K43" s="19" t="s">
        <v>483</v>
      </c>
      <c r="L43" s="19" t="s">
        <v>484</v>
      </c>
      <c r="M43" s="19">
        <v>9.6</v>
      </c>
      <c r="N43" s="89"/>
      <c r="O43" s="93"/>
      <c r="P43" s="93"/>
      <c r="Q43" s="93"/>
      <c r="R43" s="93"/>
    </row>
    <row r="44" spans="1:18" ht="18.75">
      <c r="A44" s="91"/>
      <c r="B44" s="65">
        <v>1156</v>
      </c>
      <c r="C44" s="19" t="s">
        <v>467</v>
      </c>
      <c r="D44" s="19" t="s">
        <v>30</v>
      </c>
      <c r="E44" s="19" t="s">
        <v>630</v>
      </c>
      <c r="F44" s="19" t="s">
        <v>36</v>
      </c>
      <c r="G44" s="19" t="s">
        <v>617</v>
      </c>
      <c r="H44" s="19"/>
      <c r="I44" s="19"/>
      <c r="J44" s="19" t="s">
        <v>652</v>
      </c>
      <c r="K44" s="19" t="s">
        <v>483</v>
      </c>
      <c r="L44" s="19" t="s">
        <v>484</v>
      </c>
      <c r="M44" s="19">
        <v>9.6</v>
      </c>
      <c r="N44" s="19">
        <v>14</v>
      </c>
      <c r="O44" s="93"/>
      <c r="P44" s="93"/>
      <c r="Q44" s="93"/>
      <c r="R44" s="93"/>
    </row>
    <row r="45" spans="1:18" ht="18.75">
      <c r="A45" s="91"/>
      <c r="B45" s="65">
        <v>1510</v>
      </c>
      <c r="C45" s="19" t="s">
        <v>467</v>
      </c>
      <c r="D45" s="19" t="s">
        <v>30</v>
      </c>
      <c r="E45" s="19" t="s">
        <v>630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483</v>
      </c>
      <c r="L45" s="19" t="s">
        <v>484</v>
      </c>
      <c r="M45" s="19">
        <v>9.6</v>
      </c>
      <c r="N45" s="19">
        <v>10</v>
      </c>
      <c r="O45" s="93"/>
      <c r="P45" s="93"/>
      <c r="Q45" s="93"/>
      <c r="R45" s="93"/>
    </row>
    <row r="46" spans="1:18" ht="18.75">
      <c r="A46" s="91"/>
      <c r="B46" s="65">
        <v>1710</v>
      </c>
      <c r="C46" s="19" t="s">
        <v>467</v>
      </c>
      <c r="D46" s="19" t="s">
        <v>30</v>
      </c>
      <c r="E46" s="19" t="s">
        <v>630</v>
      </c>
      <c r="F46" s="19" t="s">
        <v>36</v>
      </c>
      <c r="G46" s="19" t="s">
        <v>617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19">
        <v>9</v>
      </c>
      <c r="O46" s="93"/>
      <c r="P46" s="93"/>
      <c r="Q46" s="93"/>
      <c r="R46" s="93"/>
    </row>
    <row r="47" spans="1:18" ht="18.75">
      <c r="A47" s="91"/>
      <c r="B47" s="65">
        <v>2000</v>
      </c>
      <c r="C47" s="19" t="s">
        <v>467</v>
      </c>
      <c r="D47" s="19" t="s">
        <v>30</v>
      </c>
      <c r="E47" s="19" t="s">
        <v>630</v>
      </c>
      <c r="F47" s="19" t="s">
        <v>36</v>
      </c>
      <c r="G47" s="19" t="s">
        <v>617</v>
      </c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19">
        <v>13</v>
      </c>
      <c r="O47" s="93"/>
      <c r="P47" s="93"/>
      <c r="Q47" s="93"/>
      <c r="R47" s="93"/>
    </row>
    <row r="48" spans="1:18" ht="18.75">
      <c r="A48" s="91"/>
      <c r="B48" s="94">
        <v>2305</v>
      </c>
      <c r="C48" s="19"/>
      <c r="D48" s="88" t="s">
        <v>30</v>
      </c>
      <c r="E48" s="19" t="s">
        <v>675</v>
      </c>
      <c r="F48" s="88" t="s">
        <v>36</v>
      </c>
      <c r="G48" s="88" t="s">
        <v>617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88">
        <v>12</v>
      </c>
      <c r="O48" s="93"/>
      <c r="P48" s="93"/>
      <c r="Q48" s="93"/>
      <c r="R48" s="93"/>
    </row>
    <row r="49" spans="1:18" ht="18.75">
      <c r="A49" s="92"/>
      <c r="B49" s="96"/>
      <c r="C49" s="19"/>
      <c r="D49" s="89"/>
      <c r="E49" s="19" t="s">
        <v>630</v>
      </c>
      <c r="F49" s="89"/>
      <c r="G49" s="89"/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89"/>
      <c r="O49" s="89"/>
      <c r="P49" s="89"/>
      <c r="Q49" s="89"/>
      <c r="R49" s="89"/>
    </row>
    <row r="50" spans="1:18" ht="18.75">
      <c r="A50" s="23"/>
      <c r="B50" s="65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65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65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5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5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5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5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5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5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5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5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5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5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5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5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</sheetData>
  <mergeCells count="49">
    <mergeCell ref="R41:R49"/>
    <mergeCell ref="F48:F49"/>
    <mergeCell ref="G48:G49"/>
    <mergeCell ref="D48:D49"/>
    <mergeCell ref="B48:B49"/>
    <mergeCell ref="F41:F43"/>
    <mergeCell ref="N48:N49"/>
    <mergeCell ref="N41:N43"/>
    <mergeCell ref="O41:O49"/>
    <mergeCell ref="P41:P49"/>
    <mergeCell ref="Q41:Q49"/>
    <mergeCell ref="A41:A49"/>
    <mergeCell ref="B41:B43"/>
    <mergeCell ref="D41:D43"/>
    <mergeCell ref="E41:E43"/>
    <mergeCell ref="C41:C43"/>
    <mergeCell ref="A28:A33"/>
    <mergeCell ref="O28:O33"/>
    <mergeCell ref="P28:P33"/>
    <mergeCell ref="Q28:Q33"/>
    <mergeCell ref="R28:R33"/>
    <mergeCell ref="A34:A40"/>
    <mergeCell ref="O34:O40"/>
    <mergeCell ref="P34:P40"/>
    <mergeCell ref="Q34:Q40"/>
    <mergeCell ref="R34:R40"/>
    <mergeCell ref="O16:O27"/>
    <mergeCell ref="P16:P27"/>
    <mergeCell ref="Q16:Q27"/>
    <mergeCell ref="R16:R27"/>
    <mergeCell ref="A16:A27"/>
    <mergeCell ref="B18:B19"/>
    <mergeCell ref="C18:C19"/>
    <mergeCell ref="B22:B23"/>
    <mergeCell ref="C22:C23"/>
    <mergeCell ref="A2:A15"/>
    <mergeCell ref="O2:O15"/>
    <mergeCell ref="P2:P15"/>
    <mergeCell ref="Q2:Q15"/>
    <mergeCell ref="R2:R15"/>
    <mergeCell ref="C12:C14"/>
    <mergeCell ref="D12:D14"/>
    <mergeCell ref="F12:F14"/>
    <mergeCell ref="G12:G14"/>
    <mergeCell ref="B2:B4"/>
    <mergeCell ref="C2:C4"/>
    <mergeCell ref="D2:D4"/>
    <mergeCell ref="E2:E4"/>
    <mergeCell ref="F2:F4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97"/>
  <sheetViews>
    <sheetView topLeftCell="A40" workbookViewId="0">
      <selection activeCell="F49" sqref="F49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90">
        <v>43197</v>
      </c>
      <c r="B2" s="94">
        <v>820</v>
      </c>
      <c r="C2" s="88"/>
      <c r="D2" s="88" t="s">
        <v>30</v>
      </c>
      <c r="E2" s="88" t="s">
        <v>634</v>
      </c>
      <c r="F2" s="88" t="s">
        <v>36</v>
      </c>
      <c r="G2" s="19" t="s">
        <v>679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4</v>
      </c>
      <c r="O2" s="88">
        <v>8009</v>
      </c>
      <c r="P2" s="88">
        <v>8047</v>
      </c>
      <c r="Q2" s="88">
        <f>P2-O2</f>
        <v>38</v>
      </c>
      <c r="R2" s="88"/>
    </row>
    <row r="3" spans="1:20" ht="18.75">
      <c r="A3" s="91"/>
      <c r="B3" s="95"/>
      <c r="C3" s="93"/>
      <c r="D3" s="93"/>
      <c r="E3" s="93"/>
      <c r="F3" s="93"/>
      <c r="G3" s="19" t="s">
        <v>627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2</v>
      </c>
      <c r="O3" s="93"/>
      <c r="P3" s="93"/>
      <c r="Q3" s="93"/>
      <c r="R3" s="93"/>
    </row>
    <row r="4" spans="1:20" ht="18.75">
      <c r="A4" s="91"/>
      <c r="B4" s="95"/>
      <c r="C4" s="93"/>
      <c r="D4" s="93"/>
      <c r="E4" s="93"/>
      <c r="F4" s="93"/>
      <c r="G4" s="19" t="s">
        <v>629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2</v>
      </c>
      <c r="O4" s="93"/>
      <c r="P4" s="93"/>
      <c r="Q4" s="93"/>
      <c r="R4" s="93"/>
    </row>
    <row r="5" spans="1:20" ht="18.75">
      <c r="A5" s="91"/>
      <c r="B5" s="96"/>
      <c r="C5" s="89"/>
      <c r="D5" s="89"/>
      <c r="E5" s="89"/>
      <c r="F5" s="89"/>
      <c r="G5" s="19" t="s">
        <v>680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5</v>
      </c>
      <c r="O5" s="93"/>
      <c r="P5" s="93"/>
      <c r="Q5" s="93"/>
      <c r="R5" s="93"/>
    </row>
    <row r="6" spans="1:20" ht="18.75">
      <c r="A6" s="91"/>
      <c r="B6" s="68">
        <v>1154</v>
      </c>
      <c r="C6" s="19" t="s">
        <v>467</v>
      </c>
      <c r="D6" s="19" t="s">
        <v>539</v>
      </c>
      <c r="E6" s="19" t="s">
        <v>681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14</v>
      </c>
      <c r="O6" s="93"/>
      <c r="P6" s="93"/>
      <c r="Q6" s="93"/>
      <c r="R6" s="93"/>
    </row>
    <row r="7" spans="1:20" ht="18.75">
      <c r="A7" s="91"/>
      <c r="B7" s="68">
        <v>1515</v>
      </c>
      <c r="C7" s="19" t="s">
        <v>467</v>
      </c>
      <c r="D7" s="19" t="s">
        <v>539</v>
      </c>
      <c r="E7" s="19" t="s">
        <v>681</v>
      </c>
      <c r="F7" s="19" t="s">
        <v>36</v>
      </c>
      <c r="G7" s="19" t="s">
        <v>617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8</v>
      </c>
      <c r="O7" s="93"/>
      <c r="P7" s="93"/>
      <c r="Q7" s="93"/>
      <c r="R7" s="93"/>
    </row>
    <row r="8" spans="1:20" ht="18.75">
      <c r="A8" s="91"/>
      <c r="B8" s="68">
        <v>1710</v>
      </c>
      <c r="C8" s="19" t="s">
        <v>467</v>
      </c>
      <c r="D8" s="19" t="s">
        <v>539</v>
      </c>
      <c r="E8" s="19" t="s">
        <v>681</v>
      </c>
      <c r="F8" s="19" t="s">
        <v>36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14</v>
      </c>
      <c r="O8" s="93"/>
      <c r="P8" s="93"/>
      <c r="Q8" s="93"/>
      <c r="R8" s="93"/>
    </row>
    <row r="9" spans="1:20" ht="18.75">
      <c r="A9" s="91"/>
      <c r="B9" s="68">
        <v>2110</v>
      </c>
      <c r="C9" s="19" t="s">
        <v>467</v>
      </c>
      <c r="D9" s="19" t="s">
        <v>539</v>
      </c>
      <c r="E9" s="19" t="s">
        <v>681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9</v>
      </c>
      <c r="O9" s="93"/>
      <c r="P9" s="93"/>
      <c r="Q9" s="93"/>
      <c r="R9" s="93"/>
    </row>
    <row r="10" spans="1:20" ht="18.75">
      <c r="A10" s="92"/>
      <c r="B10" s="68">
        <v>2352</v>
      </c>
      <c r="C10" s="19" t="s">
        <v>460</v>
      </c>
      <c r="D10" s="19" t="s">
        <v>550</v>
      </c>
      <c r="E10" s="19" t="s">
        <v>682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10</v>
      </c>
      <c r="O10" s="89"/>
      <c r="P10" s="89"/>
      <c r="Q10" s="89"/>
      <c r="R10" s="89"/>
    </row>
    <row r="11" spans="1:20" ht="18.75">
      <c r="A11" s="90">
        <v>43197</v>
      </c>
      <c r="B11" s="68">
        <v>830</v>
      </c>
      <c r="C11" s="19"/>
      <c r="D11" s="19" t="s">
        <v>539</v>
      </c>
      <c r="E11" s="19" t="s">
        <v>685</v>
      </c>
      <c r="F11" s="19" t="s">
        <v>541</v>
      </c>
      <c r="G11" s="19" t="s">
        <v>686</v>
      </c>
      <c r="H11" s="19"/>
      <c r="I11" s="19"/>
      <c r="J11" s="19" t="s">
        <v>652</v>
      </c>
      <c r="K11" s="19" t="s">
        <v>457</v>
      </c>
      <c r="L11" s="19" t="s">
        <v>458</v>
      </c>
      <c r="M11" s="19">
        <v>9.6</v>
      </c>
      <c r="N11" s="19">
        <v>8</v>
      </c>
      <c r="O11" s="88">
        <v>8051</v>
      </c>
      <c r="P11" s="88">
        <v>8108</v>
      </c>
      <c r="Q11" s="88">
        <f>P11-O11</f>
        <v>57</v>
      </c>
      <c r="R11" s="88"/>
    </row>
    <row r="12" spans="1:20" ht="18.75">
      <c r="A12" s="91"/>
      <c r="B12" s="68">
        <v>1340</v>
      </c>
      <c r="C12" s="19"/>
      <c r="D12" s="19" t="s">
        <v>539</v>
      </c>
      <c r="E12" s="19" t="s">
        <v>685</v>
      </c>
      <c r="F12" s="19" t="s">
        <v>687</v>
      </c>
      <c r="G12" s="19" t="s">
        <v>688</v>
      </c>
      <c r="H12" s="19"/>
      <c r="I12" s="19"/>
      <c r="J12" s="19" t="s">
        <v>652</v>
      </c>
      <c r="K12" s="19" t="s">
        <v>457</v>
      </c>
      <c r="L12" s="19" t="s">
        <v>458</v>
      </c>
      <c r="M12" s="19">
        <v>9.6</v>
      </c>
      <c r="N12" s="19">
        <v>6</v>
      </c>
      <c r="O12" s="93"/>
      <c r="P12" s="93"/>
      <c r="Q12" s="93"/>
      <c r="R12" s="93"/>
    </row>
    <row r="13" spans="1:20" ht="18.75">
      <c r="A13" s="91"/>
      <c r="B13" s="68">
        <v>1350</v>
      </c>
      <c r="C13" s="19"/>
      <c r="D13" s="19" t="s">
        <v>687</v>
      </c>
      <c r="E13" s="19" t="s">
        <v>688</v>
      </c>
      <c r="F13" s="19" t="s">
        <v>539</v>
      </c>
      <c r="G13" s="19" t="s">
        <v>685</v>
      </c>
      <c r="H13" s="19"/>
      <c r="I13" s="19"/>
      <c r="J13" s="19" t="s">
        <v>652</v>
      </c>
      <c r="K13" s="19" t="s">
        <v>457</v>
      </c>
      <c r="L13" s="19" t="s">
        <v>458</v>
      </c>
      <c r="M13" s="19">
        <v>9.6</v>
      </c>
      <c r="N13" s="19">
        <v>5</v>
      </c>
      <c r="O13" s="93"/>
      <c r="P13" s="93"/>
      <c r="Q13" s="93"/>
      <c r="R13" s="93"/>
    </row>
    <row r="14" spans="1:20" ht="18.75">
      <c r="A14" s="91"/>
      <c r="B14" s="68">
        <v>1505</v>
      </c>
      <c r="C14" s="19"/>
      <c r="D14" s="19" t="s">
        <v>541</v>
      </c>
      <c r="E14" s="19" t="s">
        <v>686</v>
      </c>
      <c r="F14" s="19" t="s">
        <v>539</v>
      </c>
      <c r="G14" s="19" t="s">
        <v>685</v>
      </c>
      <c r="H14" s="19"/>
      <c r="I14" s="19"/>
      <c r="J14" s="19" t="s">
        <v>652</v>
      </c>
      <c r="K14" s="19" t="s">
        <v>457</v>
      </c>
      <c r="L14" s="19" t="s">
        <v>458</v>
      </c>
      <c r="M14" s="19">
        <v>9.6</v>
      </c>
      <c r="N14" s="19">
        <v>8</v>
      </c>
      <c r="O14" s="93"/>
      <c r="P14" s="93"/>
      <c r="Q14" s="93"/>
      <c r="R14" s="93"/>
    </row>
    <row r="15" spans="1:20" ht="18.75">
      <c r="A15" s="91"/>
      <c r="B15" s="68">
        <v>1615</v>
      </c>
      <c r="C15" s="19"/>
      <c r="D15" s="19" t="s">
        <v>539</v>
      </c>
      <c r="E15" s="19" t="s">
        <v>685</v>
      </c>
      <c r="F15" s="19" t="s">
        <v>687</v>
      </c>
      <c r="G15" s="19" t="s">
        <v>672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5</v>
      </c>
      <c r="O15" s="93"/>
      <c r="P15" s="93"/>
      <c r="Q15" s="93"/>
      <c r="R15" s="93"/>
    </row>
    <row r="16" spans="1:20" ht="18.75">
      <c r="A16" s="91"/>
      <c r="B16" s="68">
        <v>1659</v>
      </c>
      <c r="C16" s="19" t="s">
        <v>460</v>
      </c>
      <c r="D16" s="19" t="s">
        <v>550</v>
      </c>
      <c r="E16" s="19" t="s">
        <v>682</v>
      </c>
      <c r="F16" s="19" t="s">
        <v>539</v>
      </c>
      <c r="G16" s="19" t="s">
        <v>685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>
        <v>1</v>
      </c>
      <c r="O16" s="93"/>
      <c r="P16" s="93"/>
      <c r="Q16" s="93"/>
      <c r="R16" s="93"/>
    </row>
    <row r="17" spans="1:18" ht="18.75">
      <c r="A17" s="91"/>
      <c r="B17" s="68">
        <v>1659</v>
      </c>
      <c r="C17" s="19"/>
      <c r="D17" s="19" t="s">
        <v>550</v>
      </c>
      <c r="E17" s="19" t="s">
        <v>682</v>
      </c>
      <c r="F17" s="19" t="s">
        <v>539</v>
      </c>
      <c r="G17" s="19" t="s">
        <v>688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6</v>
      </c>
      <c r="O17" s="93"/>
      <c r="P17" s="93"/>
      <c r="Q17" s="93"/>
      <c r="R17" s="93"/>
    </row>
    <row r="18" spans="1:18" ht="18.75">
      <c r="A18" s="91"/>
      <c r="B18" s="68">
        <v>2010</v>
      </c>
      <c r="C18" s="19" t="s">
        <v>556</v>
      </c>
      <c r="D18" s="88" t="s">
        <v>550</v>
      </c>
      <c r="E18" s="19" t="s">
        <v>620</v>
      </c>
      <c r="F18" s="19" t="s">
        <v>539</v>
      </c>
      <c r="G18" s="19" t="s">
        <v>688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1</v>
      </c>
      <c r="O18" s="93"/>
      <c r="P18" s="93"/>
      <c r="Q18" s="93"/>
      <c r="R18" s="93"/>
    </row>
    <row r="19" spans="1:18" ht="18.75">
      <c r="A19" s="91"/>
      <c r="B19" s="68">
        <v>2040</v>
      </c>
      <c r="C19" s="19" t="s">
        <v>460</v>
      </c>
      <c r="D19" s="89"/>
      <c r="E19" s="19" t="s">
        <v>682</v>
      </c>
      <c r="F19" s="19" t="s">
        <v>539</v>
      </c>
      <c r="G19" s="19" t="s">
        <v>688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13</v>
      </c>
      <c r="O19" s="93"/>
      <c r="P19" s="93"/>
      <c r="Q19" s="93"/>
      <c r="R19" s="93"/>
    </row>
    <row r="20" spans="1:18" ht="18.75">
      <c r="A20" s="92"/>
      <c r="B20" s="68">
        <v>2354</v>
      </c>
      <c r="C20" s="19" t="s">
        <v>467</v>
      </c>
      <c r="D20" s="19" t="s">
        <v>539</v>
      </c>
      <c r="E20" s="19" t="s">
        <v>681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13</v>
      </c>
      <c r="O20" s="89"/>
      <c r="P20" s="89"/>
      <c r="Q20" s="89"/>
      <c r="R20" s="89"/>
    </row>
    <row r="21" spans="1:18" ht="18.75">
      <c r="A21" s="90">
        <v>43197</v>
      </c>
      <c r="B21" s="68">
        <v>1146</v>
      </c>
      <c r="C21" s="19" t="s">
        <v>460</v>
      </c>
      <c r="D21" s="19" t="s">
        <v>550</v>
      </c>
      <c r="E21" s="19" t="s">
        <v>682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465</v>
      </c>
      <c r="L21" s="19" t="s">
        <v>544</v>
      </c>
      <c r="M21" s="19">
        <v>9.6</v>
      </c>
      <c r="N21" s="19">
        <v>10</v>
      </c>
      <c r="O21" s="88">
        <v>5684</v>
      </c>
      <c r="P21" s="88">
        <v>5829</v>
      </c>
      <c r="Q21" s="88">
        <f>P21-O21</f>
        <v>145</v>
      </c>
      <c r="R21" s="88"/>
    </row>
    <row r="22" spans="1:18" ht="18.75">
      <c r="A22" s="91"/>
      <c r="B22" s="68">
        <v>1255</v>
      </c>
      <c r="C22" s="19"/>
      <c r="D22" s="19" t="s">
        <v>539</v>
      </c>
      <c r="E22" s="19" t="s">
        <v>685</v>
      </c>
      <c r="F22" s="19" t="s">
        <v>541</v>
      </c>
      <c r="G22" s="19" t="s">
        <v>637</v>
      </c>
      <c r="H22" s="19"/>
      <c r="I22" s="19"/>
      <c r="J22" s="19" t="s">
        <v>652</v>
      </c>
      <c r="K22" s="19" t="s">
        <v>465</v>
      </c>
      <c r="L22" s="19" t="s">
        <v>544</v>
      </c>
      <c r="M22" s="19">
        <v>9.6</v>
      </c>
      <c r="N22" s="19">
        <v>1</v>
      </c>
      <c r="O22" s="93"/>
      <c r="P22" s="93"/>
      <c r="Q22" s="93"/>
      <c r="R22" s="93"/>
    </row>
    <row r="23" spans="1:18" ht="18.75">
      <c r="A23" s="91"/>
      <c r="B23" s="94">
        <v>1310</v>
      </c>
      <c r="C23" s="88"/>
      <c r="D23" s="88" t="s">
        <v>539</v>
      </c>
      <c r="E23" s="88" t="s">
        <v>685</v>
      </c>
      <c r="F23" s="88" t="s">
        <v>550</v>
      </c>
      <c r="G23" s="19" t="s">
        <v>620</v>
      </c>
      <c r="H23" s="19"/>
      <c r="I23" s="19"/>
      <c r="J23" s="19" t="s">
        <v>652</v>
      </c>
      <c r="K23" s="19" t="s">
        <v>465</v>
      </c>
      <c r="L23" s="19" t="s">
        <v>544</v>
      </c>
      <c r="M23" s="19">
        <v>9.6</v>
      </c>
      <c r="N23" s="19">
        <v>1</v>
      </c>
      <c r="O23" s="93"/>
      <c r="P23" s="93"/>
      <c r="Q23" s="93"/>
      <c r="R23" s="93"/>
    </row>
    <row r="24" spans="1:18" ht="18.75">
      <c r="A24" s="91"/>
      <c r="B24" s="96"/>
      <c r="C24" s="89"/>
      <c r="D24" s="89"/>
      <c r="E24" s="89"/>
      <c r="F24" s="89"/>
      <c r="G24" s="19" t="s">
        <v>682</v>
      </c>
      <c r="H24" s="19"/>
      <c r="I24" s="19"/>
      <c r="J24" s="19" t="s">
        <v>652</v>
      </c>
      <c r="K24" s="19" t="s">
        <v>465</v>
      </c>
      <c r="L24" s="19" t="s">
        <v>544</v>
      </c>
      <c r="M24" s="19">
        <v>9.6</v>
      </c>
      <c r="N24" s="19">
        <v>4</v>
      </c>
      <c r="O24" s="93"/>
      <c r="P24" s="93"/>
      <c r="Q24" s="93"/>
      <c r="R24" s="93"/>
    </row>
    <row r="25" spans="1:18" ht="18.75">
      <c r="A25" s="91"/>
      <c r="B25" s="68">
        <v>1418</v>
      </c>
      <c r="C25" s="19" t="s">
        <v>460</v>
      </c>
      <c r="D25" s="19" t="s">
        <v>550</v>
      </c>
      <c r="E25" s="19" t="s">
        <v>682</v>
      </c>
      <c r="F25" s="19" t="s">
        <v>36</v>
      </c>
      <c r="G25" s="19" t="s">
        <v>617</v>
      </c>
      <c r="H25" s="19"/>
      <c r="I25" s="19"/>
      <c r="J25" s="19" t="s">
        <v>652</v>
      </c>
      <c r="K25" s="19" t="s">
        <v>465</v>
      </c>
      <c r="L25" s="19" t="s">
        <v>544</v>
      </c>
      <c r="M25" s="19">
        <v>9.6</v>
      </c>
      <c r="N25" s="19">
        <v>14</v>
      </c>
      <c r="O25" s="93"/>
      <c r="P25" s="93"/>
      <c r="Q25" s="93"/>
      <c r="R25" s="93"/>
    </row>
    <row r="26" spans="1:18" ht="18.75">
      <c r="A26" s="91"/>
      <c r="B26" s="68">
        <v>1522</v>
      </c>
      <c r="C26" s="19" t="s">
        <v>460</v>
      </c>
      <c r="D26" s="19" t="s">
        <v>550</v>
      </c>
      <c r="E26" s="19" t="s">
        <v>682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465</v>
      </c>
      <c r="L26" s="19" t="s">
        <v>544</v>
      </c>
      <c r="M26" s="19">
        <v>9.6</v>
      </c>
      <c r="N26" s="19">
        <v>14</v>
      </c>
      <c r="O26" s="93"/>
      <c r="P26" s="93"/>
      <c r="Q26" s="93"/>
      <c r="R26" s="93"/>
    </row>
    <row r="27" spans="1:18" ht="18.75">
      <c r="A27" s="91"/>
      <c r="B27" s="68">
        <v>1625</v>
      </c>
      <c r="C27" s="19" t="s">
        <v>460</v>
      </c>
      <c r="D27" s="19" t="s">
        <v>550</v>
      </c>
      <c r="E27" s="19" t="s">
        <v>682</v>
      </c>
      <c r="F27" s="19" t="s">
        <v>36</v>
      </c>
      <c r="G27" s="19" t="s">
        <v>617</v>
      </c>
      <c r="H27" s="19"/>
      <c r="I27" s="19"/>
      <c r="J27" s="19" t="s">
        <v>652</v>
      </c>
      <c r="K27" s="19" t="s">
        <v>465</v>
      </c>
      <c r="L27" s="19" t="s">
        <v>544</v>
      </c>
      <c r="M27" s="19">
        <v>9.6</v>
      </c>
      <c r="N27" s="19">
        <v>14</v>
      </c>
      <c r="O27" s="93"/>
      <c r="P27" s="93"/>
      <c r="Q27" s="93"/>
      <c r="R27" s="93"/>
    </row>
    <row r="28" spans="1:18" ht="18.75">
      <c r="A28" s="91"/>
      <c r="B28" s="68">
        <v>1935</v>
      </c>
      <c r="C28" s="19" t="s">
        <v>460</v>
      </c>
      <c r="D28" s="19" t="s">
        <v>550</v>
      </c>
      <c r="E28" s="19" t="s">
        <v>682</v>
      </c>
      <c r="F28" s="19" t="s">
        <v>36</v>
      </c>
      <c r="G28" s="19" t="s">
        <v>617</v>
      </c>
      <c r="H28" s="19"/>
      <c r="I28" s="19"/>
      <c r="J28" s="19" t="s">
        <v>652</v>
      </c>
      <c r="K28" s="19" t="s">
        <v>465</v>
      </c>
      <c r="L28" s="19" t="s">
        <v>544</v>
      </c>
      <c r="M28" s="19">
        <v>9.6</v>
      </c>
      <c r="N28" s="19">
        <v>13</v>
      </c>
      <c r="O28" s="93"/>
      <c r="P28" s="93"/>
      <c r="Q28" s="93"/>
      <c r="R28" s="93"/>
    </row>
    <row r="29" spans="1:18" ht="18.75">
      <c r="A29" s="91"/>
      <c r="B29" s="68">
        <v>2149</v>
      </c>
      <c r="C29" s="19" t="s">
        <v>460</v>
      </c>
      <c r="D29" s="19" t="s">
        <v>550</v>
      </c>
      <c r="E29" s="19" t="s">
        <v>682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465</v>
      </c>
      <c r="L29" s="19" t="s">
        <v>544</v>
      </c>
      <c r="M29" s="19">
        <v>9.6</v>
      </c>
      <c r="N29" s="19">
        <v>14</v>
      </c>
      <c r="O29" s="93"/>
      <c r="P29" s="93"/>
      <c r="Q29" s="93"/>
      <c r="R29" s="93"/>
    </row>
    <row r="30" spans="1:18" ht="18.75">
      <c r="A30" s="92"/>
      <c r="B30" s="68">
        <v>2312</v>
      </c>
      <c r="C30" s="19" t="s">
        <v>460</v>
      </c>
      <c r="D30" s="19" t="s">
        <v>550</v>
      </c>
      <c r="E30" s="19" t="s">
        <v>682</v>
      </c>
      <c r="F30" s="19" t="s">
        <v>36</v>
      </c>
      <c r="G30" s="19" t="s">
        <v>617</v>
      </c>
      <c r="H30" s="19"/>
      <c r="I30" s="19"/>
      <c r="J30" s="19" t="s">
        <v>652</v>
      </c>
      <c r="K30" s="19" t="s">
        <v>465</v>
      </c>
      <c r="L30" s="19" t="s">
        <v>544</v>
      </c>
      <c r="M30" s="19">
        <v>9.6</v>
      </c>
      <c r="N30" s="19">
        <v>12</v>
      </c>
      <c r="O30" s="89"/>
      <c r="P30" s="89"/>
      <c r="Q30" s="89"/>
      <c r="R30" s="89"/>
    </row>
    <row r="31" spans="1:18" ht="18.75">
      <c r="A31" s="90">
        <v>43197</v>
      </c>
      <c r="B31" s="94">
        <v>822</v>
      </c>
      <c r="C31" s="88"/>
      <c r="D31" s="88" t="s">
        <v>539</v>
      </c>
      <c r="E31" s="88" t="s">
        <v>685</v>
      </c>
      <c r="F31" s="88" t="s">
        <v>541</v>
      </c>
      <c r="G31" s="19" t="s">
        <v>635</v>
      </c>
      <c r="H31" s="19"/>
      <c r="I31" s="19"/>
      <c r="J31" s="88" t="s">
        <v>652</v>
      </c>
      <c r="K31" s="88" t="s">
        <v>473</v>
      </c>
      <c r="L31" s="88" t="s">
        <v>474</v>
      </c>
      <c r="M31" s="19">
        <v>9.6</v>
      </c>
      <c r="N31" s="19">
        <v>3</v>
      </c>
      <c r="O31" s="88">
        <v>7221</v>
      </c>
      <c r="P31" s="88">
        <v>7259</v>
      </c>
      <c r="Q31" s="88">
        <f>P31-O31</f>
        <v>38</v>
      </c>
      <c r="R31" s="88"/>
    </row>
    <row r="32" spans="1:18" ht="18.75">
      <c r="A32" s="91"/>
      <c r="B32" s="95"/>
      <c r="C32" s="93"/>
      <c r="D32" s="93"/>
      <c r="E32" s="93"/>
      <c r="F32" s="93"/>
      <c r="G32" s="19" t="s">
        <v>636</v>
      </c>
      <c r="H32" s="19"/>
      <c r="I32" s="19"/>
      <c r="J32" s="93"/>
      <c r="K32" s="93"/>
      <c r="L32" s="93"/>
      <c r="M32" s="19">
        <v>9.6</v>
      </c>
      <c r="N32" s="19">
        <v>2</v>
      </c>
      <c r="O32" s="93"/>
      <c r="P32" s="93"/>
      <c r="Q32" s="93"/>
      <c r="R32" s="93"/>
    </row>
    <row r="33" spans="1:18" ht="18.75">
      <c r="A33" s="91"/>
      <c r="B33" s="96"/>
      <c r="C33" s="89"/>
      <c r="D33" s="89"/>
      <c r="E33" s="89"/>
      <c r="F33" s="89"/>
      <c r="G33" s="19" t="s">
        <v>637</v>
      </c>
      <c r="H33" s="19"/>
      <c r="I33" s="19"/>
      <c r="J33" s="89"/>
      <c r="K33" s="89"/>
      <c r="L33" s="89"/>
      <c r="M33" s="19">
        <v>9.6</v>
      </c>
      <c r="N33" s="19">
        <v>2</v>
      </c>
      <c r="O33" s="93"/>
      <c r="P33" s="93"/>
      <c r="Q33" s="93"/>
      <c r="R33" s="93"/>
    </row>
    <row r="34" spans="1:18" ht="18.75">
      <c r="A34" s="91"/>
      <c r="B34" s="68">
        <v>920</v>
      </c>
      <c r="C34" s="19" t="s">
        <v>693</v>
      </c>
      <c r="D34" s="19" t="s">
        <v>32</v>
      </c>
      <c r="E34" s="19" t="s">
        <v>637</v>
      </c>
      <c r="F34" s="19" t="s">
        <v>36</v>
      </c>
      <c r="G34" s="19" t="s">
        <v>617</v>
      </c>
      <c r="H34" s="19"/>
      <c r="I34" s="19"/>
      <c r="J34" s="19" t="s">
        <v>652</v>
      </c>
      <c r="K34" s="19" t="s">
        <v>473</v>
      </c>
      <c r="L34" s="19" t="s">
        <v>474</v>
      </c>
      <c r="M34" s="19">
        <v>9.6</v>
      </c>
      <c r="N34" s="19">
        <v>5</v>
      </c>
      <c r="O34" s="93"/>
      <c r="P34" s="93"/>
      <c r="Q34" s="93"/>
      <c r="R34" s="93"/>
    </row>
    <row r="35" spans="1:18" ht="18.75">
      <c r="A35" s="91"/>
      <c r="B35" s="68">
        <v>1110</v>
      </c>
      <c r="C35" s="19" t="s">
        <v>693</v>
      </c>
      <c r="D35" s="19" t="s">
        <v>32</v>
      </c>
      <c r="E35" s="19" t="s">
        <v>637</v>
      </c>
      <c r="F35" s="19" t="s">
        <v>36</v>
      </c>
      <c r="G35" s="19" t="s">
        <v>617</v>
      </c>
      <c r="H35" s="19"/>
      <c r="I35" s="19"/>
      <c r="J35" s="19" t="s">
        <v>652</v>
      </c>
      <c r="K35" s="19" t="s">
        <v>473</v>
      </c>
      <c r="L35" s="19" t="s">
        <v>474</v>
      </c>
      <c r="M35" s="19">
        <v>9.6</v>
      </c>
      <c r="N35" s="54">
        <v>5</v>
      </c>
      <c r="O35" s="93"/>
      <c r="P35" s="93"/>
      <c r="Q35" s="93"/>
      <c r="R35" s="93"/>
    </row>
    <row r="36" spans="1:18" ht="18.75">
      <c r="A36" s="91"/>
      <c r="B36" s="68">
        <v>1200</v>
      </c>
      <c r="C36" s="19" t="s">
        <v>693</v>
      </c>
      <c r="D36" s="19" t="s">
        <v>32</v>
      </c>
      <c r="E36" s="19" t="s">
        <v>637</v>
      </c>
      <c r="F36" s="19" t="s">
        <v>36</v>
      </c>
      <c r="G36" s="19" t="s">
        <v>617</v>
      </c>
      <c r="H36" s="19"/>
      <c r="I36" s="19"/>
      <c r="J36" s="19" t="s">
        <v>652</v>
      </c>
      <c r="K36" s="19" t="s">
        <v>473</v>
      </c>
      <c r="L36" s="19" t="s">
        <v>474</v>
      </c>
      <c r="M36" s="19">
        <v>9.6</v>
      </c>
      <c r="N36" s="19">
        <v>3</v>
      </c>
      <c r="O36" s="93"/>
      <c r="P36" s="93"/>
      <c r="Q36" s="93"/>
      <c r="R36" s="93"/>
    </row>
    <row r="37" spans="1:18" ht="18.75">
      <c r="A37" s="91"/>
      <c r="B37" s="68">
        <v>1505</v>
      </c>
      <c r="C37" s="19" t="s">
        <v>693</v>
      </c>
      <c r="D37" s="19" t="s">
        <v>32</v>
      </c>
      <c r="E37" s="19" t="s">
        <v>637</v>
      </c>
      <c r="F37" s="19" t="s">
        <v>36</v>
      </c>
      <c r="G37" s="19" t="s">
        <v>617</v>
      </c>
      <c r="H37" s="19"/>
      <c r="I37" s="19"/>
      <c r="J37" s="19" t="s">
        <v>652</v>
      </c>
      <c r="K37" s="19" t="s">
        <v>473</v>
      </c>
      <c r="L37" s="19" t="s">
        <v>474</v>
      </c>
      <c r="M37" s="19">
        <v>9.6</v>
      </c>
      <c r="N37" s="19">
        <v>5</v>
      </c>
      <c r="O37" s="93"/>
      <c r="P37" s="93"/>
      <c r="Q37" s="93"/>
      <c r="R37" s="93"/>
    </row>
    <row r="38" spans="1:18" ht="18.75">
      <c r="A38" s="91"/>
      <c r="B38" s="68">
        <v>1615</v>
      </c>
      <c r="C38" s="19" t="s">
        <v>693</v>
      </c>
      <c r="D38" s="19" t="s">
        <v>32</v>
      </c>
      <c r="E38" s="19" t="s">
        <v>637</v>
      </c>
      <c r="F38" s="19" t="s">
        <v>36</v>
      </c>
      <c r="G38" s="19" t="s">
        <v>617</v>
      </c>
      <c r="H38" s="19"/>
      <c r="I38" s="19"/>
      <c r="J38" s="19" t="s">
        <v>652</v>
      </c>
      <c r="K38" s="19" t="s">
        <v>473</v>
      </c>
      <c r="L38" s="19" t="s">
        <v>474</v>
      </c>
      <c r="M38" s="19">
        <v>9.6</v>
      </c>
      <c r="N38" s="19">
        <v>4</v>
      </c>
      <c r="O38" s="93"/>
      <c r="P38" s="93"/>
      <c r="Q38" s="93"/>
      <c r="R38" s="93"/>
    </row>
    <row r="39" spans="1:18" ht="18.75">
      <c r="A39" s="91"/>
      <c r="B39" s="68">
        <v>1643</v>
      </c>
      <c r="C39" s="19"/>
      <c r="D39" s="19" t="s">
        <v>32</v>
      </c>
      <c r="E39" s="19" t="s">
        <v>637</v>
      </c>
      <c r="F39" s="19" t="s">
        <v>541</v>
      </c>
      <c r="G39" s="19" t="s">
        <v>635</v>
      </c>
      <c r="H39" s="19"/>
      <c r="I39" s="19"/>
      <c r="J39" s="19" t="s">
        <v>652</v>
      </c>
      <c r="K39" s="19" t="s">
        <v>473</v>
      </c>
      <c r="L39" s="19" t="s">
        <v>474</v>
      </c>
      <c r="M39" s="19">
        <v>9.6</v>
      </c>
      <c r="N39" s="19">
        <v>14</v>
      </c>
      <c r="O39" s="93"/>
      <c r="P39" s="93"/>
      <c r="Q39" s="93"/>
      <c r="R39" s="93"/>
    </row>
    <row r="40" spans="1:18" ht="18.75">
      <c r="A40" s="91"/>
      <c r="B40" s="68">
        <v>1720</v>
      </c>
      <c r="C40" s="19" t="s">
        <v>693</v>
      </c>
      <c r="D40" s="19" t="s">
        <v>32</v>
      </c>
      <c r="E40" s="19" t="s">
        <v>637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474</v>
      </c>
      <c r="M40" s="19">
        <v>9.6</v>
      </c>
      <c r="N40" s="19">
        <v>5</v>
      </c>
      <c r="O40" s="93"/>
      <c r="P40" s="93"/>
      <c r="Q40" s="93"/>
      <c r="R40" s="93"/>
    </row>
    <row r="41" spans="1:18" ht="18.75">
      <c r="A41" s="91"/>
      <c r="B41" s="68">
        <v>2055</v>
      </c>
      <c r="C41" s="19" t="s">
        <v>693</v>
      </c>
      <c r="D41" s="19" t="s">
        <v>32</v>
      </c>
      <c r="E41" s="19" t="s">
        <v>637</v>
      </c>
      <c r="F41" s="19" t="s">
        <v>36</v>
      </c>
      <c r="G41" s="19" t="s">
        <v>617</v>
      </c>
      <c r="H41" s="19"/>
      <c r="I41" s="19"/>
      <c r="J41" s="19" t="s">
        <v>652</v>
      </c>
      <c r="K41" s="19" t="s">
        <v>473</v>
      </c>
      <c r="L41" s="19" t="s">
        <v>474</v>
      </c>
      <c r="M41" s="19">
        <v>9.6</v>
      </c>
      <c r="N41" s="19">
        <v>6</v>
      </c>
      <c r="O41" s="93"/>
      <c r="P41" s="93"/>
      <c r="Q41" s="93"/>
      <c r="R41" s="93"/>
    </row>
    <row r="42" spans="1:18" ht="18.75">
      <c r="A42" s="91"/>
      <c r="B42" s="68">
        <v>2200</v>
      </c>
      <c r="C42" s="19" t="s">
        <v>693</v>
      </c>
      <c r="D42" s="19" t="s">
        <v>32</v>
      </c>
      <c r="E42" s="19" t="s">
        <v>637</v>
      </c>
      <c r="F42" s="19" t="s">
        <v>36</v>
      </c>
      <c r="G42" s="19" t="s">
        <v>617</v>
      </c>
      <c r="H42" s="19"/>
      <c r="I42" s="19"/>
      <c r="J42" s="19" t="s">
        <v>652</v>
      </c>
      <c r="K42" s="19" t="s">
        <v>473</v>
      </c>
      <c r="L42" s="19" t="s">
        <v>474</v>
      </c>
      <c r="M42" s="19">
        <v>9.6</v>
      </c>
      <c r="N42" s="19">
        <v>4</v>
      </c>
      <c r="O42" s="93"/>
      <c r="P42" s="93"/>
      <c r="Q42" s="93"/>
      <c r="R42" s="93"/>
    </row>
    <row r="43" spans="1:18" ht="18.75">
      <c r="A43" s="91"/>
      <c r="B43" s="68">
        <v>2250</v>
      </c>
      <c r="C43" s="19"/>
      <c r="D43" s="88" t="s">
        <v>32</v>
      </c>
      <c r="E43" s="19" t="s">
        <v>637</v>
      </c>
      <c r="F43" s="88" t="s">
        <v>36</v>
      </c>
      <c r="G43" s="88" t="s">
        <v>617</v>
      </c>
      <c r="H43" s="19"/>
      <c r="I43" s="19"/>
      <c r="J43" s="88" t="s">
        <v>652</v>
      </c>
      <c r="K43" s="88" t="s">
        <v>473</v>
      </c>
      <c r="L43" s="88" t="s">
        <v>474</v>
      </c>
      <c r="M43" s="88">
        <v>9.6</v>
      </c>
      <c r="N43" s="19">
        <v>2</v>
      </c>
      <c r="O43" s="93"/>
      <c r="P43" s="93"/>
      <c r="Q43" s="93"/>
      <c r="R43" s="93"/>
    </row>
    <row r="44" spans="1:18" ht="18.75">
      <c r="A44" s="91"/>
      <c r="B44" s="68">
        <v>2300</v>
      </c>
      <c r="C44" s="19"/>
      <c r="D44" s="89"/>
      <c r="E44" s="19" t="s">
        <v>635</v>
      </c>
      <c r="F44" s="89"/>
      <c r="G44" s="89"/>
      <c r="H44" s="19"/>
      <c r="I44" s="19"/>
      <c r="J44" s="89"/>
      <c r="K44" s="89"/>
      <c r="L44" s="89"/>
      <c r="M44" s="89"/>
      <c r="N44" s="19">
        <v>2</v>
      </c>
      <c r="O44" s="93"/>
      <c r="P44" s="93"/>
      <c r="Q44" s="93"/>
      <c r="R44" s="93"/>
    </row>
    <row r="45" spans="1:18" ht="18.75">
      <c r="A45" s="92"/>
      <c r="B45" s="68">
        <v>2307</v>
      </c>
      <c r="C45" s="19" t="s">
        <v>694</v>
      </c>
      <c r="D45" s="19" t="s">
        <v>32</v>
      </c>
      <c r="E45" s="19" t="s">
        <v>637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473</v>
      </c>
      <c r="L45" s="19" t="s">
        <v>474</v>
      </c>
      <c r="M45" s="19">
        <v>9.6</v>
      </c>
      <c r="N45" s="19">
        <v>9</v>
      </c>
      <c r="O45" s="89"/>
      <c r="P45" s="89"/>
      <c r="Q45" s="89"/>
      <c r="R45" s="89"/>
    </row>
    <row r="46" spans="1:18" ht="18.75">
      <c r="A46" s="90">
        <v>43197</v>
      </c>
      <c r="B46" s="68">
        <v>800</v>
      </c>
      <c r="C46" s="19"/>
      <c r="D46" s="19" t="s">
        <v>36</v>
      </c>
      <c r="E46" s="19" t="s">
        <v>617</v>
      </c>
      <c r="F46" s="19" t="s">
        <v>36</v>
      </c>
      <c r="G46" s="19" t="s">
        <v>697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54" t="s">
        <v>468</v>
      </c>
      <c r="O46" s="88">
        <v>5641</v>
      </c>
      <c r="P46" s="88">
        <v>5658</v>
      </c>
      <c r="Q46" s="88">
        <f>P46-O46</f>
        <v>17</v>
      </c>
      <c r="R46" s="88"/>
    </row>
    <row r="47" spans="1:18" ht="18.75">
      <c r="A47" s="91"/>
      <c r="B47" s="68">
        <v>1056</v>
      </c>
      <c r="C47" s="19" t="s">
        <v>467</v>
      </c>
      <c r="D47" s="19" t="s">
        <v>539</v>
      </c>
      <c r="E47" s="19" t="s">
        <v>681</v>
      </c>
      <c r="F47" s="19" t="s">
        <v>36</v>
      </c>
      <c r="G47" s="19" t="s">
        <v>617</v>
      </c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19">
        <v>14</v>
      </c>
      <c r="O47" s="93"/>
      <c r="P47" s="93"/>
      <c r="Q47" s="93"/>
      <c r="R47" s="93"/>
    </row>
    <row r="48" spans="1:18" ht="18.75">
      <c r="A48" s="91"/>
      <c r="B48" s="68">
        <v>1510</v>
      </c>
      <c r="C48" s="19" t="s">
        <v>467</v>
      </c>
      <c r="D48" s="19" t="s">
        <v>539</v>
      </c>
      <c r="E48" s="19" t="s">
        <v>681</v>
      </c>
      <c r="F48" s="19" t="s">
        <v>36</v>
      </c>
      <c r="G48" s="19" t="s">
        <v>617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19">
        <v>14</v>
      </c>
      <c r="O48" s="93"/>
      <c r="P48" s="93"/>
      <c r="Q48" s="93"/>
      <c r="R48" s="93"/>
    </row>
    <row r="49" spans="1:18" ht="18.75">
      <c r="A49" s="91"/>
      <c r="B49" s="68">
        <v>1610</v>
      </c>
      <c r="C49" s="19" t="s">
        <v>467</v>
      </c>
      <c r="D49" s="19" t="s">
        <v>539</v>
      </c>
      <c r="E49" s="19" t="s">
        <v>681</v>
      </c>
      <c r="F49" s="19" t="s">
        <v>36</v>
      </c>
      <c r="G49" s="19" t="s">
        <v>617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12</v>
      </c>
      <c r="O49" s="93"/>
      <c r="P49" s="93"/>
      <c r="Q49" s="93"/>
      <c r="R49" s="93"/>
    </row>
    <row r="50" spans="1:18" ht="18.75">
      <c r="A50" s="91"/>
      <c r="B50" s="68">
        <v>2010</v>
      </c>
      <c r="C50" s="19" t="s">
        <v>467</v>
      </c>
      <c r="D50" s="19" t="s">
        <v>539</v>
      </c>
      <c r="E50" s="19" t="s">
        <v>681</v>
      </c>
      <c r="F50" s="19" t="s">
        <v>36</v>
      </c>
      <c r="G50" s="19" t="s">
        <v>617</v>
      </c>
      <c r="H50" s="19"/>
      <c r="I50" s="19"/>
      <c r="J50" s="19" t="s">
        <v>652</v>
      </c>
      <c r="K50" s="19" t="s">
        <v>483</v>
      </c>
      <c r="L50" s="19" t="s">
        <v>484</v>
      </c>
      <c r="M50" s="19">
        <v>9.6</v>
      </c>
      <c r="N50" s="19">
        <v>14</v>
      </c>
      <c r="O50" s="93"/>
      <c r="P50" s="93"/>
      <c r="Q50" s="93"/>
      <c r="R50" s="93"/>
    </row>
    <row r="51" spans="1:18" ht="18.75">
      <c r="A51" s="92"/>
      <c r="B51" s="68">
        <v>2210</v>
      </c>
      <c r="C51" s="19" t="s">
        <v>467</v>
      </c>
      <c r="D51" s="19" t="s">
        <v>539</v>
      </c>
      <c r="E51" s="19" t="s">
        <v>681</v>
      </c>
      <c r="F51" s="19" t="s">
        <v>36</v>
      </c>
      <c r="G51" s="19" t="s">
        <v>617</v>
      </c>
      <c r="H51" s="19"/>
      <c r="I51" s="19"/>
      <c r="J51" s="19" t="s">
        <v>652</v>
      </c>
      <c r="K51" s="19" t="s">
        <v>483</v>
      </c>
      <c r="L51" s="19" t="s">
        <v>484</v>
      </c>
      <c r="M51" s="19">
        <v>9.6</v>
      </c>
      <c r="N51" s="19">
        <v>10</v>
      </c>
      <c r="O51" s="89"/>
      <c r="P51" s="89"/>
      <c r="Q51" s="89"/>
      <c r="R51" s="89"/>
    </row>
    <row r="52" spans="1:18" ht="18.75">
      <c r="A52" s="23"/>
      <c r="B52" s="6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8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68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68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6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68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68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6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68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</sheetData>
  <mergeCells count="51">
    <mergeCell ref="F2:F5"/>
    <mergeCell ref="A2:A10"/>
    <mergeCell ref="B2:B5"/>
    <mergeCell ref="D2:D5"/>
    <mergeCell ref="C2:C5"/>
    <mergeCell ref="E2:E5"/>
    <mergeCell ref="O2:O10"/>
    <mergeCell ref="P2:P10"/>
    <mergeCell ref="Q2:Q10"/>
    <mergeCell ref="R2:R10"/>
    <mergeCell ref="O11:O20"/>
    <mergeCell ref="P11:P20"/>
    <mergeCell ref="Q11:Q20"/>
    <mergeCell ref="R11:R20"/>
    <mergeCell ref="A11:A20"/>
    <mergeCell ref="B23:B24"/>
    <mergeCell ref="C23:C24"/>
    <mergeCell ref="D23:D24"/>
    <mergeCell ref="E23:E24"/>
    <mergeCell ref="A21:A30"/>
    <mergeCell ref="D18:D19"/>
    <mergeCell ref="O21:O30"/>
    <mergeCell ref="P21:P30"/>
    <mergeCell ref="Q21:Q30"/>
    <mergeCell ref="R21:R30"/>
    <mergeCell ref="D43:D44"/>
    <mergeCell ref="F43:F44"/>
    <mergeCell ref="G43:G44"/>
    <mergeCell ref="O31:O45"/>
    <mergeCell ref="P31:P45"/>
    <mergeCell ref="Q31:Q45"/>
    <mergeCell ref="F23:F24"/>
    <mergeCell ref="K31:K33"/>
    <mergeCell ref="K43:K44"/>
    <mergeCell ref="J43:J44"/>
    <mergeCell ref="M43:M44"/>
    <mergeCell ref="O46:O51"/>
    <mergeCell ref="P46:P51"/>
    <mergeCell ref="Q46:Q51"/>
    <mergeCell ref="R46:R51"/>
    <mergeCell ref="R31:R45"/>
    <mergeCell ref="A46:A51"/>
    <mergeCell ref="L43:L44"/>
    <mergeCell ref="L31:L33"/>
    <mergeCell ref="J31:J33"/>
    <mergeCell ref="B31:B33"/>
    <mergeCell ref="A31:A45"/>
    <mergeCell ref="C31:C33"/>
    <mergeCell ref="D31:D33"/>
    <mergeCell ref="E31:E33"/>
    <mergeCell ref="F31:F33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90"/>
  <sheetViews>
    <sheetView topLeftCell="A58" zoomScale="91" zoomScaleNormal="91" workbookViewId="0">
      <selection activeCell="A2" sqref="A1:XFD1048576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90">
        <v>43198</v>
      </c>
      <c r="B2" s="69">
        <v>820</v>
      </c>
      <c r="C2" s="19"/>
      <c r="D2" s="19" t="s">
        <v>36</v>
      </c>
      <c r="E2" s="19" t="s">
        <v>617</v>
      </c>
      <c r="F2" s="19" t="s">
        <v>30</v>
      </c>
      <c r="G2" s="19" t="s">
        <v>630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 t="s">
        <v>623</v>
      </c>
      <c r="O2" s="88">
        <v>8047</v>
      </c>
      <c r="P2" s="88">
        <v>8066</v>
      </c>
      <c r="Q2" s="88">
        <f>P2-O2</f>
        <v>19</v>
      </c>
      <c r="R2" s="88"/>
    </row>
    <row r="3" spans="1:20" ht="18.75">
      <c r="A3" s="91"/>
      <c r="B3" s="69">
        <v>105</v>
      </c>
      <c r="C3" s="19" t="s">
        <v>467</v>
      </c>
      <c r="D3" s="19" t="s">
        <v>30</v>
      </c>
      <c r="E3" s="19" t="s">
        <v>630</v>
      </c>
      <c r="F3" s="19" t="s">
        <v>36</v>
      </c>
      <c r="G3" s="19" t="s">
        <v>617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14</v>
      </c>
      <c r="O3" s="93"/>
      <c r="P3" s="93"/>
      <c r="Q3" s="93"/>
      <c r="R3" s="93"/>
    </row>
    <row r="4" spans="1:20" ht="18.75">
      <c r="A4" s="91"/>
      <c r="B4" s="69">
        <v>1406</v>
      </c>
      <c r="C4" s="19" t="s">
        <v>467</v>
      </c>
      <c r="D4" s="19" t="s">
        <v>30</v>
      </c>
      <c r="E4" s="19" t="s">
        <v>630</v>
      </c>
      <c r="F4" s="19" t="s">
        <v>36</v>
      </c>
      <c r="G4" s="19" t="s">
        <v>617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13</v>
      </c>
      <c r="O4" s="93"/>
      <c r="P4" s="93"/>
      <c r="Q4" s="93"/>
      <c r="R4" s="93"/>
    </row>
    <row r="5" spans="1:20" ht="18.75">
      <c r="A5" s="91"/>
      <c r="B5" s="69">
        <v>1500</v>
      </c>
      <c r="C5" s="19"/>
      <c r="D5" s="19" t="s">
        <v>36</v>
      </c>
      <c r="E5" s="19" t="s">
        <v>617</v>
      </c>
      <c r="F5" s="19" t="s">
        <v>30</v>
      </c>
      <c r="G5" s="19" t="s">
        <v>630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 t="s">
        <v>623</v>
      </c>
      <c r="O5" s="93"/>
      <c r="P5" s="93"/>
      <c r="Q5" s="93"/>
      <c r="R5" s="93"/>
    </row>
    <row r="6" spans="1:20" ht="18.75">
      <c r="A6" s="91"/>
      <c r="B6" s="69">
        <v>1608</v>
      </c>
      <c r="C6" s="19" t="s">
        <v>467</v>
      </c>
      <c r="D6" s="19" t="s">
        <v>30</v>
      </c>
      <c r="E6" s="19" t="s">
        <v>630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13</v>
      </c>
      <c r="O6" s="93"/>
      <c r="P6" s="93"/>
      <c r="Q6" s="93"/>
      <c r="R6" s="93"/>
    </row>
    <row r="7" spans="1:20" ht="18.75">
      <c r="A7" s="91"/>
      <c r="B7" s="69">
        <v>1645</v>
      </c>
      <c r="C7" s="88"/>
      <c r="D7" s="88" t="s">
        <v>32</v>
      </c>
      <c r="E7" s="19" t="s">
        <v>635</v>
      </c>
      <c r="F7" s="88" t="s">
        <v>30</v>
      </c>
      <c r="G7" s="88" t="s">
        <v>634</v>
      </c>
      <c r="H7" s="88"/>
      <c r="I7" s="88"/>
      <c r="J7" s="88" t="s">
        <v>652</v>
      </c>
      <c r="K7" s="88" t="s">
        <v>39</v>
      </c>
      <c r="L7" s="88" t="s">
        <v>622</v>
      </c>
      <c r="M7" s="88">
        <v>9.6</v>
      </c>
      <c r="N7" s="19">
        <v>1</v>
      </c>
      <c r="O7" s="93"/>
      <c r="P7" s="93"/>
      <c r="Q7" s="93"/>
      <c r="R7" s="93"/>
    </row>
    <row r="8" spans="1:20" ht="18.75">
      <c r="A8" s="91"/>
      <c r="B8" s="69">
        <v>1650</v>
      </c>
      <c r="C8" s="89"/>
      <c r="D8" s="89"/>
      <c r="E8" s="19" t="s">
        <v>637</v>
      </c>
      <c r="F8" s="89"/>
      <c r="G8" s="89"/>
      <c r="H8" s="89"/>
      <c r="I8" s="89"/>
      <c r="J8" s="89"/>
      <c r="K8" s="89"/>
      <c r="L8" s="89"/>
      <c r="M8" s="89"/>
      <c r="N8" s="19">
        <v>1</v>
      </c>
      <c r="O8" s="93"/>
      <c r="P8" s="93"/>
      <c r="Q8" s="93"/>
      <c r="R8" s="93"/>
    </row>
    <row r="9" spans="1:20" ht="18.75">
      <c r="A9" s="91"/>
      <c r="B9" s="69">
        <v>1945</v>
      </c>
      <c r="C9" s="19" t="s">
        <v>467</v>
      </c>
      <c r="D9" s="19" t="s">
        <v>30</v>
      </c>
      <c r="E9" s="19" t="s">
        <v>630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14</v>
      </c>
      <c r="O9" s="93"/>
      <c r="P9" s="93"/>
      <c r="Q9" s="93"/>
      <c r="R9" s="93"/>
    </row>
    <row r="10" spans="1:20" ht="18.75">
      <c r="A10" s="91"/>
      <c r="B10" s="69">
        <v>1005</v>
      </c>
      <c r="C10" s="19" t="s">
        <v>467</v>
      </c>
      <c r="D10" s="19" t="s">
        <v>30</v>
      </c>
      <c r="E10" s="19" t="s">
        <v>630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13</v>
      </c>
      <c r="O10" s="93"/>
      <c r="P10" s="93"/>
      <c r="Q10" s="93"/>
      <c r="R10" s="93"/>
    </row>
    <row r="11" spans="1:20" ht="18.75">
      <c r="A11" s="92"/>
      <c r="B11" s="69">
        <v>2354</v>
      </c>
      <c r="C11" s="19" t="s">
        <v>467</v>
      </c>
      <c r="D11" s="19" t="s">
        <v>30</v>
      </c>
      <c r="E11" s="19" t="s">
        <v>630</v>
      </c>
      <c r="F11" s="19" t="s">
        <v>36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14</v>
      </c>
      <c r="O11" s="89"/>
      <c r="P11" s="89"/>
      <c r="Q11" s="89"/>
      <c r="R11" s="89"/>
    </row>
    <row r="12" spans="1:20" ht="18.75">
      <c r="A12" s="90">
        <v>43198</v>
      </c>
      <c r="B12" s="94">
        <v>820</v>
      </c>
      <c r="C12" s="88"/>
      <c r="D12" s="88" t="s">
        <v>30</v>
      </c>
      <c r="E12" s="88" t="s">
        <v>634</v>
      </c>
      <c r="F12" s="88" t="s">
        <v>32</v>
      </c>
      <c r="G12" s="19" t="s">
        <v>635</v>
      </c>
      <c r="H12" s="88"/>
      <c r="I12" s="88"/>
      <c r="J12" s="88" t="s">
        <v>652</v>
      </c>
      <c r="K12" s="88" t="s">
        <v>457</v>
      </c>
      <c r="L12" s="88" t="s">
        <v>458</v>
      </c>
      <c r="M12" s="88">
        <v>9.6</v>
      </c>
      <c r="N12" s="19">
        <v>3</v>
      </c>
      <c r="O12" s="88">
        <v>8108</v>
      </c>
      <c r="P12" s="88">
        <v>8144</v>
      </c>
      <c r="Q12" s="88">
        <f>P12-O12</f>
        <v>36</v>
      </c>
      <c r="R12" s="88"/>
    </row>
    <row r="13" spans="1:20" ht="18.75">
      <c r="A13" s="91"/>
      <c r="B13" s="95"/>
      <c r="C13" s="93"/>
      <c r="D13" s="93"/>
      <c r="E13" s="93"/>
      <c r="F13" s="93"/>
      <c r="G13" s="19" t="s">
        <v>636</v>
      </c>
      <c r="H13" s="93"/>
      <c r="I13" s="93"/>
      <c r="J13" s="93"/>
      <c r="K13" s="93"/>
      <c r="L13" s="93"/>
      <c r="M13" s="93"/>
      <c r="N13" s="19">
        <v>2</v>
      </c>
      <c r="O13" s="93"/>
      <c r="P13" s="93"/>
      <c r="Q13" s="93"/>
      <c r="R13" s="93"/>
    </row>
    <row r="14" spans="1:20" ht="18.75">
      <c r="A14" s="91"/>
      <c r="B14" s="96"/>
      <c r="C14" s="89"/>
      <c r="D14" s="89"/>
      <c r="E14" s="89"/>
      <c r="F14" s="89"/>
      <c r="G14" s="19" t="s">
        <v>637</v>
      </c>
      <c r="H14" s="89"/>
      <c r="I14" s="89"/>
      <c r="J14" s="89"/>
      <c r="K14" s="89"/>
      <c r="L14" s="89"/>
      <c r="M14" s="89"/>
      <c r="N14" s="19">
        <v>1</v>
      </c>
      <c r="O14" s="93"/>
      <c r="P14" s="93"/>
      <c r="Q14" s="93"/>
      <c r="R14" s="93"/>
    </row>
    <row r="15" spans="1:20" ht="18.75">
      <c r="A15" s="91"/>
      <c r="B15" s="69">
        <v>910</v>
      </c>
      <c r="C15" s="19" t="s">
        <v>40</v>
      </c>
      <c r="D15" s="19" t="s">
        <v>32</v>
      </c>
      <c r="E15" s="19" t="s">
        <v>637</v>
      </c>
      <c r="F15" s="19" t="s">
        <v>36</v>
      </c>
      <c r="G15" s="19" t="s">
        <v>617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5</v>
      </c>
      <c r="O15" s="93"/>
      <c r="P15" s="93"/>
      <c r="Q15" s="93"/>
      <c r="R15" s="93"/>
    </row>
    <row r="16" spans="1:20" ht="18.75">
      <c r="A16" s="91"/>
      <c r="B16" s="69">
        <v>920</v>
      </c>
      <c r="C16" s="19"/>
      <c r="D16" s="19" t="s">
        <v>36</v>
      </c>
      <c r="E16" s="19" t="s">
        <v>617</v>
      </c>
      <c r="F16" s="19" t="s">
        <v>32</v>
      </c>
      <c r="G16" s="19" t="s">
        <v>637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 t="s">
        <v>468</v>
      </c>
      <c r="O16" s="93"/>
      <c r="P16" s="93"/>
      <c r="Q16" s="93"/>
      <c r="R16" s="93"/>
    </row>
    <row r="17" spans="1:18" ht="18.75">
      <c r="A17" s="91"/>
      <c r="B17" s="69">
        <v>1055</v>
      </c>
      <c r="C17" s="19" t="s">
        <v>40</v>
      </c>
      <c r="D17" s="19" t="s">
        <v>32</v>
      </c>
      <c r="E17" s="19" t="s">
        <v>637</v>
      </c>
      <c r="F17" s="19" t="s">
        <v>36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4</v>
      </c>
      <c r="O17" s="93"/>
      <c r="P17" s="93"/>
      <c r="Q17" s="93"/>
      <c r="R17" s="93"/>
    </row>
    <row r="18" spans="1:18" ht="18.75">
      <c r="A18" s="91"/>
      <c r="B18" s="69">
        <v>1200</v>
      </c>
      <c r="C18" s="19" t="s">
        <v>40</v>
      </c>
      <c r="D18" s="19" t="s">
        <v>32</v>
      </c>
      <c r="E18" s="19" t="s">
        <v>637</v>
      </c>
      <c r="F18" s="19" t="s">
        <v>36</v>
      </c>
      <c r="G18" s="19" t="s">
        <v>617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6</v>
      </c>
      <c r="O18" s="93"/>
      <c r="P18" s="93"/>
      <c r="Q18" s="93"/>
      <c r="R18" s="93"/>
    </row>
    <row r="19" spans="1:18" ht="18.75">
      <c r="A19" s="91"/>
      <c r="B19" s="69">
        <v>1505</v>
      </c>
      <c r="C19" s="19" t="s">
        <v>40</v>
      </c>
      <c r="D19" s="19" t="s">
        <v>32</v>
      </c>
      <c r="E19" s="19" t="s">
        <v>637</v>
      </c>
      <c r="F19" s="19" t="s">
        <v>36</v>
      </c>
      <c r="G19" s="19" t="s">
        <v>617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 t="s">
        <v>702</v>
      </c>
      <c r="O19" s="93"/>
      <c r="P19" s="93"/>
      <c r="Q19" s="93"/>
      <c r="R19" s="93"/>
    </row>
    <row r="20" spans="1:18" ht="18.75">
      <c r="A20" s="91"/>
      <c r="B20" s="69">
        <v>1615</v>
      </c>
      <c r="C20" s="19" t="s">
        <v>40</v>
      </c>
      <c r="D20" s="19" t="s">
        <v>32</v>
      </c>
      <c r="E20" s="19" t="s">
        <v>637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 t="s">
        <v>703</v>
      </c>
      <c r="O20" s="93"/>
      <c r="P20" s="93"/>
      <c r="Q20" s="93"/>
      <c r="R20" s="93"/>
    </row>
    <row r="21" spans="1:18" ht="18.75">
      <c r="A21" s="91"/>
      <c r="B21" s="69">
        <v>1715</v>
      </c>
      <c r="C21" s="19" t="s">
        <v>40</v>
      </c>
      <c r="D21" s="19" t="s">
        <v>32</v>
      </c>
      <c r="E21" s="19" t="s">
        <v>637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 t="s">
        <v>704</v>
      </c>
      <c r="O21" s="93"/>
      <c r="P21" s="93"/>
      <c r="Q21" s="93"/>
      <c r="R21" s="93"/>
    </row>
    <row r="22" spans="1:18" ht="18.75">
      <c r="A22" s="91"/>
      <c r="B22" s="69">
        <v>2115</v>
      </c>
      <c r="C22" s="19" t="s">
        <v>40</v>
      </c>
      <c r="D22" s="19" t="s">
        <v>32</v>
      </c>
      <c r="E22" s="19" t="s">
        <v>637</v>
      </c>
      <c r="F22" s="19" t="s">
        <v>36</v>
      </c>
      <c r="G22" s="19" t="s">
        <v>617</v>
      </c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 t="s">
        <v>705</v>
      </c>
      <c r="O22" s="93"/>
      <c r="P22" s="93"/>
      <c r="Q22" s="93"/>
      <c r="R22" s="93"/>
    </row>
    <row r="23" spans="1:18" ht="18.75">
      <c r="A23" s="91"/>
      <c r="B23" s="69">
        <v>2200</v>
      </c>
      <c r="C23" s="19" t="s">
        <v>40</v>
      </c>
      <c r="D23" s="19" t="s">
        <v>32</v>
      </c>
      <c r="E23" s="19" t="s">
        <v>637</v>
      </c>
      <c r="F23" s="19" t="s">
        <v>36</v>
      </c>
      <c r="G23" s="19" t="s">
        <v>617</v>
      </c>
      <c r="H23" s="19"/>
      <c r="I23" s="19"/>
      <c r="J23" s="19" t="s">
        <v>652</v>
      </c>
      <c r="K23" s="19" t="s">
        <v>457</v>
      </c>
      <c r="L23" s="19" t="s">
        <v>458</v>
      </c>
      <c r="M23" s="19">
        <v>9.6</v>
      </c>
      <c r="N23" s="19">
        <v>4</v>
      </c>
      <c r="O23" s="93"/>
      <c r="P23" s="93"/>
      <c r="Q23" s="93"/>
      <c r="R23" s="93"/>
    </row>
    <row r="24" spans="1:18" ht="18.75">
      <c r="A24" s="91"/>
      <c r="B24" s="53">
        <v>2300</v>
      </c>
      <c r="C24" s="19"/>
      <c r="D24" s="19" t="s">
        <v>32</v>
      </c>
      <c r="E24" s="19" t="s">
        <v>637</v>
      </c>
      <c r="F24" s="19" t="s">
        <v>36</v>
      </c>
      <c r="G24" s="19" t="s">
        <v>617</v>
      </c>
      <c r="H24" s="19"/>
      <c r="I24" s="19"/>
      <c r="J24" s="19" t="s">
        <v>652</v>
      </c>
      <c r="K24" s="19" t="s">
        <v>457</v>
      </c>
      <c r="L24" s="19" t="s">
        <v>458</v>
      </c>
      <c r="M24" s="19">
        <v>9.6</v>
      </c>
      <c r="N24" s="19">
        <v>5</v>
      </c>
      <c r="O24" s="93"/>
      <c r="P24" s="93"/>
      <c r="Q24" s="93"/>
      <c r="R24" s="93"/>
    </row>
    <row r="25" spans="1:18" ht="18.75">
      <c r="A25" s="91"/>
      <c r="B25" s="70">
        <v>2310</v>
      </c>
      <c r="C25" s="19"/>
      <c r="D25" s="19" t="s">
        <v>32</v>
      </c>
      <c r="E25" s="19" t="s">
        <v>635</v>
      </c>
      <c r="F25" s="19" t="s">
        <v>36</v>
      </c>
      <c r="G25" s="19" t="s">
        <v>617</v>
      </c>
      <c r="H25" s="19"/>
      <c r="I25" s="19"/>
      <c r="J25" s="19" t="s">
        <v>652</v>
      </c>
      <c r="K25" s="19" t="s">
        <v>457</v>
      </c>
      <c r="L25" s="19" t="s">
        <v>458</v>
      </c>
      <c r="M25" s="19">
        <v>9.6</v>
      </c>
      <c r="N25" s="19">
        <v>2</v>
      </c>
      <c r="O25" s="93"/>
      <c r="P25" s="93"/>
      <c r="Q25" s="93"/>
      <c r="R25" s="93"/>
    </row>
    <row r="26" spans="1:18" ht="18.75">
      <c r="A26" s="91"/>
      <c r="B26" s="69">
        <v>2315</v>
      </c>
      <c r="C26" s="19"/>
      <c r="D26" s="19" t="s">
        <v>32</v>
      </c>
      <c r="E26" s="19" t="s">
        <v>637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457</v>
      </c>
      <c r="L26" s="19" t="s">
        <v>458</v>
      </c>
      <c r="M26" s="19">
        <v>9.6</v>
      </c>
      <c r="N26" s="19">
        <v>7</v>
      </c>
      <c r="O26" s="93"/>
      <c r="P26" s="93"/>
      <c r="Q26" s="93"/>
      <c r="R26" s="93"/>
    </row>
    <row r="27" spans="1:18" ht="18.75">
      <c r="A27" s="92"/>
      <c r="B27" s="69">
        <v>1</v>
      </c>
      <c r="C27" s="19" t="s">
        <v>40</v>
      </c>
      <c r="D27" s="19" t="s">
        <v>32</v>
      </c>
      <c r="E27" s="19" t="s">
        <v>637</v>
      </c>
      <c r="F27" s="19" t="s">
        <v>36</v>
      </c>
      <c r="G27" s="19" t="s">
        <v>617</v>
      </c>
      <c r="H27" s="19"/>
      <c r="I27" s="19"/>
      <c r="J27" s="19" t="s">
        <v>652</v>
      </c>
      <c r="K27" s="19" t="s">
        <v>457</v>
      </c>
      <c r="L27" s="19" t="s">
        <v>458</v>
      </c>
      <c r="M27" s="19">
        <v>9.6</v>
      </c>
      <c r="N27" s="19">
        <v>5</v>
      </c>
      <c r="O27" s="89"/>
      <c r="P27" s="89"/>
      <c r="Q27" s="89"/>
      <c r="R27" s="89"/>
    </row>
    <row r="28" spans="1:18" ht="18.75">
      <c r="A28" s="97">
        <v>43198</v>
      </c>
      <c r="B28" s="69">
        <v>828</v>
      </c>
      <c r="C28" s="19"/>
      <c r="D28" s="19" t="s">
        <v>30</v>
      </c>
      <c r="E28" s="19" t="s">
        <v>634</v>
      </c>
      <c r="F28" s="19" t="s">
        <v>32</v>
      </c>
      <c r="G28" s="19" t="s">
        <v>650</v>
      </c>
      <c r="H28" s="19"/>
      <c r="I28" s="19"/>
      <c r="J28" s="19" t="s">
        <v>652</v>
      </c>
      <c r="K28" s="19" t="s">
        <v>465</v>
      </c>
      <c r="L28" s="19" t="s">
        <v>38</v>
      </c>
      <c r="M28" s="19">
        <v>9.6</v>
      </c>
      <c r="N28" s="19">
        <v>8</v>
      </c>
      <c r="O28" s="88">
        <v>5829</v>
      </c>
      <c r="P28" s="88">
        <v>5944</v>
      </c>
      <c r="Q28" s="88">
        <f>P28-O28</f>
        <v>115</v>
      </c>
      <c r="R28" s="88"/>
    </row>
    <row r="29" spans="1:18" ht="18.75">
      <c r="A29" s="98"/>
      <c r="B29" s="69">
        <v>1030</v>
      </c>
      <c r="C29" s="19"/>
      <c r="D29" s="19" t="s">
        <v>36</v>
      </c>
      <c r="E29" s="19" t="s">
        <v>672</v>
      </c>
      <c r="F29" s="19" t="s">
        <v>30</v>
      </c>
      <c r="G29" s="19" t="s">
        <v>634</v>
      </c>
      <c r="H29" s="19"/>
      <c r="I29" s="19"/>
      <c r="J29" s="19" t="s">
        <v>652</v>
      </c>
      <c r="K29" s="19" t="s">
        <v>465</v>
      </c>
      <c r="L29" s="19" t="s">
        <v>38</v>
      </c>
      <c r="M29" s="19">
        <v>9.6</v>
      </c>
      <c r="N29" s="19">
        <v>13</v>
      </c>
      <c r="O29" s="93"/>
      <c r="P29" s="93"/>
      <c r="Q29" s="93"/>
      <c r="R29" s="93"/>
    </row>
    <row r="30" spans="1:18" ht="18.75">
      <c r="A30" s="98"/>
      <c r="B30" s="69">
        <v>1335</v>
      </c>
      <c r="C30" s="19"/>
      <c r="D30" s="19" t="s">
        <v>30</v>
      </c>
      <c r="E30" s="19" t="s">
        <v>634</v>
      </c>
      <c r="F30" s="19" t="s">
        <v>36</v>
      </c>
      <c r="G30" s="19" t="s">
        <v>651</v>
      </c>
      <c r="H30" s="19"/>
      <c r="I30" s="19"/>
      <c r="J30" s="19" t="s">
        <v>652</v>
      </c>
      <c r="K30" s="19" t="s">
        <v>465</v>
      </c>
      <c r="L30" s="19" t="s">
        <v>38</v>
      </c>
      <c r="M30" s="19">
        <v>9.6</v>
      </c>
      <c r="N30" s="19">
        <v>14</v>
      </c>
      <c r="O30" s="93"/>
      <c r="P30" s="93"/>
      <c r="Q30" s="93"/>
      <c r="R30" s="93"/>
    </row>
    <row r="31" spans="1:18" ht="18.75">
      <c r="A31" s="98"/>
      <c r="B31" s="69">
        <v>1435</v>
      </c>
      <c r="C31" s="19"/>
      <c r="D31" s="19" t="s">
        <v>36</v>
      </c>
      <c r="E31" s="19" t="s">
        <v>651</v>
      </c>
      <c r="F31" s="19" t="s">
        <v>32</v>
      </c>
      <c r="G31" s="19" t="s">
        <v>650</v>
      </c>
      <c r="H31" s="19"/>
      <c r="I31" s="19"/>
      <c r="J31" s="19" t="s">
        <v>652</v>
      </c>
      <c r="K31" s="19" t="s">
        <v>465</v>
      </c>
      <c r="L31" s="19" t="s">
        <v>38</v>
      </c>
      <c r="M31" s="19">
        <v>9.6</v>
      </c>
      <c r="N31" s="19">
        <v>9</v>
      </c>
      <c r="O31" s="93"/>
      <c r="P31" s="93"/>
      <c r="Q31" s="93"/>
      <c r="R31" s="93"/>
    </row>
    <row r="32" spans="1:18" ht="18.75">
      <c r="A32" s="98"/>
      <c r="B32" s="69">
        <v>1555</v>
      </c>
      <c r="C32" s="19"/>
      <c r="D32" s="19" t="s">
        <v>32</v>
      </c>
      <c r="E32" s="19" t="s">
        <v>650</v>
      </c>
      <c r="F32" s="19" t="s">
        <v>30</v>
      </c>
      <c r="G32" s="19" t="s">
        <v>634</v>
      </c>
      <c r="H32" s="19"/>
      <c r="I32" s="19"/>
      <c r="J32" s="19" t="s">
        <v>652</v>
      </c>
      <c r="K32" s="19" t="s">
        <v>465</v>
      </c>
      <c r="L32" s="19" t="s">
        <v>38</v>
      </c>
      <c r="M32" s="19">
        <v>9.6</v>
      </c>
      <c r="N32" s="19">
        <v>8</v>
      </c>
      <c r="O32" s="93"/>
      <c r="P32" s="93"/>
      <c r="Q32" s="93"/>
      <c r="R32" s="93"/>
    </row>
    <row r="33" spans="1:18" ht="18.75">
      <c r="A33" s="98"/>
      <c r="B33" s="69">
        <v>1625</v>
      </c>
      <c r="C33" s="19"/>
      <c r="D33" s="19" t="s">
        <v>30</v>
      </c>
      <c r="E33" s="19" t="s">
        <v>634</v>
      </c>
      <c r="F33" s="19" t="s">
        <v>36</v>
      </c>
      <c r="G33" s="19" t="s">
        <v>672</v>
      </c>
      <c r="H33" s="19"/>
      <c r="I33" s="19"/>
      <c r="J33" s="19" t="s">
        <v>652</v>
      </c>
      <c r="K33" s="19" t="s">
        <v>465</v>
      </c>
      <c r="L33" s="19" t="s">
        <v>38</v>
      </c>
      <c r="M33" s="19">
        <v>9.6</v>
      </c>
      <c r="N33" s="19">
        <v>4</v>
      </c>
      <c r="O33" s="93"/>
      <c r="P33" s="93"/>
      <c r="Q33" s="93"/>
      <c r="R33" s="93"/>
    </row>
    <row r="34" spans="1:18" ht="18.75">
      <c r="A34" s="98"/>
      <c r="B34" s="69">
        <v>1640</v>
      </c>
      <c r="C34" s="19"/>
      <c r="D34" s="19" t="s">
        <v>36</v>
      </c>
      <c r="E34" s="19" t="s">
        <v>672</v>
      </c>
      <c r="F34" s="19" t="s">
        <v>32</v>
      </c>
      <c r="G34" s="19" t="s">
        <v>650</v>
      </c>
      <c r="H34" s="19"/>
      <c r="I34" s="19"/>
      <c r="J34" s="19" t="s">
        <v>652</v>
      </c>
      <c r="K34" s="19" t="s">
        <v>465</v>
      </c>
      <c r="L34" s="19" t="s">
        <v>38</v>
      </c>
      <c r="M34" s="19">
        <v>9.6</v>
      </c>
      <c r="N34" s="19">
        <v>6</v>
      </c>
      <c r="O34" s="93"/>
      <c r="P34" s="93"/>
      <c r="Q34" s="93"/>
      <c r="R34" s="93"/>
    </row>
    <row r="35" spans="1:18" ht="18.75">
      <c r="A35" s="98"/>
      <c r="B35" s="69">
        <v>1709</v>
      </c>
      <c r="C35" s="19" t="s">
        <v>460</v>
      </c>
      <c r="D35" s="19" t="s">
        <v>454</v>
      </c>
      <c r="E35" s="19" t="s">
        <v>618</v>
      </c>
      <c r="F35" s="19" t="s">
        <v>36</v>
      </c>
      <c r="G35" s="19" t="s">
        <v>617</v>
      </c>
      <c r="H35" s="19"/>
      <c r="I35" s="19"/>
      <c r="J35" s="19" t="s">
        <v>652</v>
      </c>
      <c r="K35" s="19" t="s">
        <v>465</v>
      </c>
      <c r="L35" s="19" t="s">
        <v>38</v>
      </c>
      <c r="M35" s="19">
        <v>9.6</v>
      </c>
      <c r="N35" s="19">
        <v>14</v>
      </c>
      <c r="O35" s="93"/>
      <c r="P35" s="93"/>
      <c r="Q35" s="93"/>
      <c r="R35" s="93"/>
    </row>
    <row r="36" spans="1:18" ht="18.75">
      <c r="A36" s="98"/>
      <c r="B36" s="69">
        <v>2010</v>
      </c>
      <c r="C36" s="88" t="s">
        <v>460</v>
      </c>
      <c r="D36" s="88" t="s">
        <v>454</v>
      </c>
      <c r="E36" s="19" t="s">
        <v>620</v>
      </c>
      <c r="F36" s="88" t="s">
        <v>36</v>
      </c>
      <c r="G36" s="88" t="s">
        <v>617</v>
      </c>
      <c r="H36" s="19"/>
      <c r="I36" s="19"/>
      <c r="J36" s="19" t="s">
        <v>652</v>
      </c>
      <c r="K36" s="19" t="s">
        <v>465</v>
      </c>
      <c r="L36" s="19" t="s">
        <v>38</v>
      </c>
      <c r="M36" s="19">
        <v>9.6</v>
      </c>
      <c r="N36" s="19">
        <v>2</v>
      </c>
      <c r="O36" s="93"/>
      <c r="P36" s="93"/>
      <c r="Q36" s="93"/>
      <c r="R36" s="93"/>
    </row>
    <row r="37" spans="1:18" ht="18.75">
      <c r="A37" s="98"/>
      <c r="B37" s="69">
        <v>2039</v>
      </c>
      <c r="C37" s="89"/>
      <c r="D37" s="89"/>
      <c r="E37" s="19" t="s">
        <v>618</v>
      </c>
      <c r="F37" s="89"/>
      <c r="G37" s="89"/>
      <c r="H37" s="19"/>
      <c r="I37" s="19"/>
      <c r="J37" s="19" t="s">
        <v>652</v>
      </c>
      <c r="K37" s="19" t="s">
        <v>465</v>
      </c>
      <c r="L37" s="19" t="s">
        <v>38</v>
      </c>
      <c r="M37" s="19">
        <v>9.6</v>
      </c>
      <c r="N37" s="19">
        <v>12</v>
      </c>
      <c r="O37" s="93"/>
      <c r="P37" s="93"/>
      <c r="Q37" s="93"/>
      <c r="R37" s="93"/>
    </row>
    <row r="38" spans="1:18" ht="18.75">
      <c r="A38" s="98"/>
      <c r="B38" s="69">
        <v>2156</v>
      </c>
      <c r="C38" s="19" t="s">
        <v>460</v>
      </c>
      <c r="D38" s="19" t="s">
        <v>454</v>
      </c>
      <c r="E38" s="19" t="s">
        <v>618</v>
      </c>
      <c r="F38" s="19" t="s">
        <v>36</v>
      </c>
      <c r="G38" s="19" t="s">
        <v>617</v>
      </c>
      <c r="H38" s="19"/>
      <c r="I38" s="19"/>
      <c r="J38" s="19" t="s">
        <v>652</v>
      </c>
      <c r="K38" s="19" t="s">
        <v>465</v>
      </c>
      <c r="L38" s="19" t="s">
        <v>38</v>
      </c>
      <c r="M38" s="19">
        <v>9.6</v>
      </c>
      <c r="N38" s="19">
        <v>14</v>
      </c>
      <c r="O38" s="93"/>
      <c r="P38" s="93"/>
      <c r="Q38" s="93"/>
      <c r="R38" s="93"/>
    </row>
    <row r="39" spans="1:18" ht="18.75">
      <c r="A39" s="98"/>
      <c r="B39" s="69">
        <v>2312</v>
      </c>
      <c r="C39" s="19" t="s">
        <v>460</v>
      </c>
      <c r="D39" s="19" t="s">
        <v>454</v>
      </c>
      <c r="E39" s="19" t="s">
        <v>618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465</v>
      </c>
      <c r="L39" s="19" t="s">
        <v>38</v>
      </c>
      <c r="M39" s="19">
        <v>9.6</v>
      </c>
      <c r="N39" s="19">
        <v>14</v>
      </c>
      <c r="O39" s="93"/>
      <c r="P39" s="93"/>
      <c r="Q39" s="93"/>
      <c r="R39" s="93"/>
    </row>
    <row r="40" spans="1:18" ht="18.75">
      <c r="A40" s="99"/>
      <c r="B40" s="69">
        <v>3</v>
      </c>
      <c r="C40" s="19" t="s">
        <v>460</v>
      </c>
      <c r="D40" s="19" t="s">
        <v>454</v>
      </c>
      <c r="E40" s="19" t="s">
        <v>618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465</v>
      </c>
      <c r="L40" s="19" t="s">
        <v>38</v>
      </c>
      <c r="M40" s="19">
        <v>9.6</v>
      </c>
      <c r="N40" s="19">
        <v>3</v>
      </c>
      <c r="O40" s="89"/>
      <c r="P40" s="89"/>
      <c r="Q40" s="89"/>
      <c r="R40" s="89"/>
    </row>
    <row r="41" spans="1:18" ht="18.75">
      <c r="A41" s="90">
        <v>43198</v>
      </c>
      <c r="B41" s="94">
        <v>815</v>
      </c>
      <c r="C41" s="88"/>
      <c r="D41" s="88" t="s">
        <v>30</v>
      </c>
      <c r="E41" s="88" t="s">
        <v>634</v>
      </c>
      <c r="F41" s="88" t="s">
        <v>36</v>
      </c>
      <c r="G41" s="19" t="s">
        <v>657</v>
      </c>
      <c r="H41" s="100"/>
      <c r="I41" s="101"/>
      <c r="J41" s="88" t="s">
        <v>652</v>
      </c>
      <c r="K41" s="88" t="s">
        <v>473</v>
      </c>
      <c r="L41" s="88" t="s">
        <v>474</v>
      </c>
      <c r="M41" s="88">
        <v>9.6</v>
      </c>
      <c r="N41" s="19">
        <v>3</v>
      </c>
      <c r="O41" s="88">
        <v>7259</v>
      </c>
      <c r="P41" s="88">
        <v>7281</v>
      </c>
      <c r="Q41" s="88">
        <f>P41-O41</f>
        <v>22</v>
      </c>
      <c r="R41" s="88"/>
    </row>
    <row r="42" spans="1:18" ht="18.75">
      <c r="A42" s="91"/>
      <c r="B42" s="95"/>
      <c r="C42" s="93"/>
      <c r="D42" s="93"/>
      <c r="E42" s="93"/>
      <c r="F42" s="93"/>
      <c r="G42" s="19" t="s">
        <v>627</v>
      </c>
      <c r="H42" s="102"/>
      <c r="I42" s="103"/>
      <c r="J42" s="93"/>
      <c r="K42" s="93"/>
      <c r="L42" s="93"/>
      <c r="M42" s="93"/>
      <c r="N42" s="19">
        <v>2</v>
      </c>
      <c r="O42" s="93"/>
      <c r="P42" s="93"/>
      <c r="Q42" s="93"/>
      <c r="R42" s="93"/>
    </row>
    <row r="43" spans="1:18" ht="18.75">
      <c r="A43" s="91"/>
      <c r="B43" s="95"/>
      <c r="C43" s="93"/>
      <c r="D43" s="93"/>
      <c r="E43" s="93"/>
      <c r="F43" s="93"/>
      <c r="G43" s="19" t="s">
        <v>710</v>
      </c>
      <c r="H43" s="102"/>
      <c r="I43" s="103"/>
      <c r="J43" s="93"/>
      <c r="K43" s="93"/>
      <c r="L43" s="93"/>
      <c r="M43" s="93"/>
      <c r="N43" s="19">
        <v>2</v>
      </c>
      <c r="O43" s="93"/>
      <c r="P43" s="93"/>
      <c r="Q43" s="93"/>
      <c r="R43" s="93"/>
    </row>
    <row r="44" spans="1:18" ht="18.75">
      <c r="A44" s="91"/>
      <c r="B44" s="96"/>
      <c r="C44" s="89"/>
      <c r="D44" s="89"/>
      <c r="E44" s="89"/>
      <c r="F44" s="89"/>
      <c r="G44" s="19" t="s">
        <v>680</v>
      </c>
      <c r="H44" s="104"/>
      <c r="I44" s="105"/>
      <c r="J44" s="89"/>
      <c r="K44" s="89"/>
      <c r="L44" s="89"/>
      <c r="M44" s="89"/>
      <c r="N44" s="19">
        <v>7</v>
      </c>
      <c r="O44" s="93"/>
      <c r="P44" s="93"/>
      <c r="Q44" s="93"/>
      <c r="R44" s="93"/>
    </row>
    <row r="45" spans="1:18" ht="18.75">
      <c r="A45" s="91"/>
      <c r="B45" s="69">
        <v>1203</v>
      </c>
      <c r="C45" s="19" t="s">
        <v>467</v>
      </c>
      <c r="D45" s="19" t="s">
        <v>30</v>
      </c>
      <c r="E45" s="19" t="s">
        <v>630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473</v>
      </c>
      <c r="L45" s="19" t="s">
        <v>474</v>
      </c>
      <c r="M45" s="19">
        <v>9.6</v>
      </c>
      <c r="N45" s="19">
        <v>13</v>
      </c>
      <c r="O45" s="93"/>
      <c r="P45" s="93"/>
      <c r="Q45" s="93"/>
      <c r="R45" s="93"/>
    </row>
    <row r="46" spans="1:18" ht="18.75">
      <c r="A46" s="91"/>
      <c r="B46" s="69">
        <v>1512</v>
      </c>
      <c r="C46" s="19" t="s">
        <v>467</v>
      </c>
      <c r="D46" s="19" t="s">
        <v>30</v>
      </c>
      <c r="E46" s="19" t="s">
        <v>630</v>
      </c>
      <c r="F46" s="19" t="s">
        <v>36</v>
      </c>
      <c r="G46" s="19" t="s">
        <v>617</v>
      </c>
      <c r="H46" s="19"/>
      <c r="I46" s="19"/>
      <c r="J46" s="19" t="s">
        <v>652</v>
      </c>
      <c r="K46" s="19" t="s">
        <v>473</v>
      </c>
      <c r="L46" s="19" t="s">
        <v>474</v>
      </c>
      <c r="M46" s="19">
        <v>9.6</v>
      </c>
      <c r="N46" s="19">
        <v>13</v>
      </c>
      <c r="O46" s="93"/>
      <c r="P46" s="93"/>
      <c r="Q46" s="93"/>
      <c r="R46" s="93"/>
    </row>
    <row r="47" spans="1:18" ht="18.75">
      <c r="A47" s="91"/>
      <c r="B47" s="69">
        <v>1627</v>
      </c>
      <c r="C47" s="19" t="s">
        <v>467</v>
      </c>
      <c r="D47" s="19" t="s">
        <v>30</v>
      </c>
      <c r="E47" s="19" t="s">
        <v>630</v>
      </c>
      <c r="F47" s="19" t="s">
        <v>36</v>
      </c>
      <c r="G47" s="19" t="s">
        <v>617</v>
      </c>
      <c r="H47" s="19"/>
      <c r="I47" s="19"/>
      <c r="J47" s="19" t="s">
        <v>652</v>
      </c>
      <c r="K47" s="19" t="s">
        <v>473</v>
      </c>
      <c r="L47" s="19" t="s">
        <v>474</v>
      </c>
      <c r="M47" s="19">
        <v>9.6</v>
      </c>
      <c r="N47" s="19">
        <v>13</v>
      </c>
      <c r="O47" s="93"/>
      <c r="P47" s="93"/>
      <c r="Q47" s="93"/>
      <c r="R47" s="93"/>
    </row>
    <row r="48" spans="1:18" ht="18.75">
      <c r="A48" s="91"/>
      <c r="B48" s="69">
        <v>1720</v>
      </c>
      <c r="C48" s="19" t="s">
        <v>467</v>
      </c>
      <c r="D48" s="19" t="s">
        <v>30</v>
      </c>
      <c r="E48" s="19" t="s">
        <v>630</v>
      </c>
      <c r="F48" s="19" t="s">
        <v>36</v>
      </c>
      <c r="G48" s="19" t="s">
        <v>617</v>
      </c>
      <c r="H48" s="19"/>
      <c r="I48" s="19"/>
      <c r="J48" s="19" t="s">
        <v>652</v>
      </c>
      <c r="K48" s="19" t="s">
        <v>473</v>
      </c>
      <c r="L48" s="19" t="s">
        <v>474</v>
      </c>
      <c r="M48" s="19">
        <v>9.6</v>
      </c>
      <c r="N48" s="19">
        <v>12</v>
      </c>
      <c r="O48" s="93"/>
      <c r="P48" s="93"/>
      <c r="Q48" s="93"/>
      <c r="R48" s="93"/>
    </row>
    <row r="49" spans="1:18" ht="18.75">
      <c r="A49" s="91"/>
      <c r="B49" s="69">
        <v>2110</v>
      </c>
      <c r="C49" s="19" t="s">
        <v>467</v>
      </c>
      <c r="D49" s="19" t="s">
        <v>30</v>
      </c>
      <c r="E49" s="19" t="s">
        <v>630</v>
      </c>
      <c r="F49" s="19" t="s">
        <v>36</v>
      </c>
      <c r="G49" s="19" t="s">
        <v>617</v>
      </c>
      <c r="H49" s="19"/>
      <c r="I49" s="19"/>
      <c r="J49" s="19" t="s">
        <v>652</v>
      </c>
      <c r="K49" s="19" t="s">
        <v>473</v>
      </c>
      <c r="L49" s="19" t="s">
        <v>474</v>
      </c>
      <c r="M49" s="19">
        <v>9.6</v>
      </c>
      <c r="N49" s="19">
        <v>14</v>
      </c>
      <c r="O49" s="93"/>
      <c r="P49" s="93"/>
      <c r="Q49" s="93"/>
      <c r="R49" s="93"/>
    </row>
    <row r="50" spans="1:18" ht="18.75">
      <c r="A50" s="91"/>
      <c r="B50" s="69">
        <v>2245</v>
      </c>
      <c r="C50" s="19"/>
      <c r="D50" s="19" t="s">
        <v>30</v>
      </c>
      <c r="E50" s="19" t="s">
        <v>630</v>
      </c>
      <c r="F50" s="88" t="s">
        <v>36</v>
      </c>
      <c r="G50" s="88" t="s">
        <v>617</v>
      </c>
      <c r="H50" s="100"/>
      <c r="I50" s="101"/>
      <c r="J50" s="88" t="s">
        <v>652</v>
      </c>
      <c r="K50" s="88" t="s">
        <v>473</v>
      </c>
      <c r="L50" s="88" t="s">
        <v>474</v>
      </c>
      <c r="M50" s="88">
        <v>9.6</v>
      </c>
      <c r="N50" s="19">
        <v>4</v>
      </c>
      <c r="O50" s="93"/>
      <c r="P50" s="93"/>
      <c r="Q50" s="93"/>
      <c r="R50" s="93"/>
    </row>
    <row r="51" spans="1:18" ht="18.75">
      <c r="A51" s="92"/>
      <c r="B51" s="69">
        <v>2255</v>
      </c>
      <c r="C51" s="19"/>
      <c r="D51" s="19" t="s">
        <v>30</v>
      </c>
      <c r="E51" s="19" t="s">
        <v>641</v>
      </c>
      <c r="F51" s="89"/>
      <c r="G51" s="89"/>
      <c r="H51" s="104"/>
      <c r="I51" s="105"/>
      <c r="J51" s="89"/>
      <c r="K51" s="89"/>
      <c r="L51" s="89"/>
      <c r="M51" s="89"/>
      <c r="N51" s="19">
        <v>3</v>
      </c>
      <c r="O51" s="89"/>
      <c r="P51" s="89"/>
      <c r="Q51" s="89"/>
      <c r="R51" s="89"/>
    </row>
    <row r="52" spans="1:18" ht="18.75">
      <c r="A52" s="90">
        <v>43198</v>
      </c>
      <c r="B52" s="69">
        <v>800</v>
      </c>
      <c r="C52" s="19"/>
      <c r="D52" s="19" t="s">
        <v>36</v>
      </c>
      <c r="E52" s="19" t="s">
        <v>617</v>
      </c>
      <c r="F52" s="19" t="s">
        <v>454</v>
      </c>
      <c r="G52" s="19" t="s">
        <v>618</v>
      </c>
      <c r="H52" s="19"/>
      <c r="I52" s="19"/>
      <c r="J52" s="19" t="s">
        <v>652</v>
      </c>
      <c r="K52" s="19" t="s">
        <v>483</v>
      </c>
      <c r="L52" s="19" t="s">
        <v>484</v>
      </c>
      <c r="M52" s="19">
        <v>9.6</v>
      </c>
      <c r="N52" s="19" t="s">
        <v>468</v>
      </c>
      <c r="O52" s="88">
        <v>5658</v>
      </c>
      <c r="P52" s="88">
        <v>5826</v>
      </c>
      <c r="Q52" s="88">
        <f>P52-O52</f>
        <v>168</v>
      </c>
      <c r="R52" s="88"/>
    </row>
    <row r="53" spans="1:18" ht="18.75">
      <c r="A53" s="91"/>
      <c r="B53" s="69">
        <v>1147</v>
      </c>
      <c r="C53" s="19" t="s">
        <v>460</v>
      </c>
      <c r="D53" s="19" t="s">
        <v>454</v>
      </c>
      <c r="E53" s="19" t="s">
        <v>618</v>
      </c>
      <c r="F53" s="19" t="s">
        <v>36</v>
      </c>
      <c r="G53" s="19" t="s">
        <v>617</v>
      </c>
      <c r="H53" s="19"/>
      <c r="I53" s="19"/>
      <c r="J53" s="19" t="s">
        <v>652</v>
      </c>
      <c r="K53" s="19" t="s">
        <v>483</v>
      </c>
      <c r="L53" s="19" t="s">
        <v>484</v>
      </c>
      <c r="M53" s="19">
        <v>9.6</v>
      </c>
      <c r="N53" s="19">
        <v>10</v>
      </c>
      <c r="O53" s="93"/>
      <c r="P53" s="93"/>
      <c r="Q53" s="93"/>
      <c r="R53" s="93"/>
    </row>
    <row r="54" spans="1:18" ht="18.75">
      <c r="A54" s="91"/>
      <c r="B54" s="69">
        <v>1423</v>
      </c>
      <c r="C54" s="19" t="s">
        <v>460</v>
      </c>
      <c r="D54" s="19" t="s">
        <v>454</v>
      </c>
      <c r="E54" s="19" t="s">
        <v>618</v>
      </c>
      <c r="F54" s="19" t="s">
        <v>36</v>
      </c>
      <c r="G54" s="19" t="s">
        <v>617</v>
      </c>
      <c r="H54" s="19"/>
      <c r="I54" s="19"/>
      <c r="J54" s="19" t="s">
        <v>652</v>
      </c>
      <c r="K54" s="19" t="s">
        <v>483</v>
      </c>
      <c r="L54" s="19" t="s">
        <v>484</v>
      </c>
      <c r="M54" s="19">
        <v>9.6</v>
      </c>
      <c r="N54" s="19">
        <v>13</v>
      </c>
      <c r="O54" s="93"/>
      <c r="P54" s="93"/>
      <c r="Q54" s="93"/>
      <c r="R54" s="93"/>
    </row>
    <row r="55" spans="1:18" ht="18.75">
      <c r="A55" s="91"/>
      <c r="B55" s="69">
        <v>1542</v>
      </c>
      <c r="C55" s="19" t="s">
        <v>460</v>
      </c>
      <c r="D55" s="19" t="s">
        <v>454</v>
      </c>
      <c r="E55" s="19" t="s">
        <v>618</v>
      </c>
      <c r="F55" s="19" t="s">
        <v>36</v>
      </c>
      <c r="G55" s="19" t="s">
        <v>617</v>
      </c>
      <c r="H55" s="19"/>
      <c r="I55" s="19"/>
      <c r="J55" s="19" t="s">
        <v>652</v>
      </c>
      <c r="K55" s="19" t="s">
        <v>483</v>
      </c>
      <c r="L55" s="19" t="s">
        <v>484</v>
      </c>
      <c r="M55" s="19">
        <v>9.6</v>
      </c>
      <c r="N55" s="19">
        <v>14</v>
      </c>
      <c r="O55" s="93"/>
      <c r="P55" s="93"/>
      <c r="Q55" s="93"/>
      <c r="R55" s="93"/>
    </row>
    <row r="56" spans="1:18" ht="18.75">
      <c r="A56" s="91"/>
      <c r="B56" s="69">
        <v>1738</v>
      </c>
      <c r="C56" s="19" t="s">
        <v>460</v>
      </c>
      <c r="D56" s="19" t="s">
        <v>454</v>
      </c>
      <c r="E56" s="19" t="s">
        <v>618</v>
      </c>
      <c r="F56" s="19" t="s">
        <v>36</v>
      </c>
      <c r="G56" s="19" t="s">
        <v>617</v>
      </c>
      <c r="H56" s="19"/>
      <c r="I56" s="19"/>
      <c r="J56" s="19" t="s">
        <v>652</v>
      </c>
      <c r="K56" s="19" t="s">
        <v>483</v>
      </c>
      <c r="L56" s="19" t="s">
        <v>484</v>
      </c>
      <c r="M56" s="19">
        <v>9.6</v>
      </c>
      <c r="N56" s="19">
        <v>13</v>
      </c>
      <c r="O56" s="93"/>
      <c r="P56" s="93"/>
      <c r="Q56" s="93"/>
      <c r="R56" s="93"/>
    </row>
    <row r="57" spans="1:18" ht="18.75">
      <c r="A57" s="91"/>
      <c r="B57" s="69">
        <v>2023</v>
      </c>
      <c r="C57" s="19" t="s">
        <v>460</v>
      </c>
      <c r="D57" s="19" t="s">
        <v>454</v>
      </c>
      <c r="E57" s="19" t="s">
        <v>618</v>
      </c>
      <c r="F57" s="19" t="s">
        <v>36</v>
      </c>
      <c r="G57" s="19" t="s">
        <v>617</v>
      </c>
      <c r="H57" s="19"/>
      <c r="I57" s="19"/>
      <c r="J57" s="19" t="s">
        <v>652</v>
      </c>
      <c r="K57" s="19" t="s">
        <v>483</v>
      </c>
      <c r="L57" s="19" t="s">
        <v>484</v>
      </c>
      <c r="M57" s="19">
        <v>9.6</v>
      </c>
      <c r="N57" s="19">
        <v>14</v>
      </c>
      <c r="O57" s="93"/>
      <c r="P57" s="93"/>
      <c r="Q57" s="93"/>
      <c r="R57" s="93"/>
    </row>
    <row r="58" spans="1:18" ht="18.75">
      <c r="A58" s="91"/>
      <c r="B58" s="69">
        <v>2138</v>
      </c>
      <c r="C58" s="19" t="s">
        <v>460</v>
      </c>
      <c r="D58" s="19" t="s">
        <v>454</v>
      </c>
      <c r="E58" s="19" t="s">
        <v>618</v>
      </c>
      <c r="F58" s="19" t="s">
        <v>36</v>
      </c>
      <c r="G58" s="19" t="s">
        <v>617</v>
      </c>
      <c r="H58" s="19"/>
      <c r="I58" s="19"/>
      <c r="J58" s="19" t="s">
        <v>652</v>
      </c>
      <c r="K58" s="19" t="s">
        <v>483</v>
      </c>
      <c r="L58" s="19" t="s">
        <v>484</v>
      </c>
      <c r="M58" s="19">
        <v>9.6</v>
      </c>
      <c r="N58" s="19">
        <v>14</v>
      </c>
      <c r="O58" s="93"/>
      <c r="P58" s="93"/>
      <c r="Q58" s="93"/>
      <c r="R58" s="93"/>
    </row>
    <row r="59" spans="1:18" ht="18.75">
      <c r="A59" s="91"/>
      <c r="B59" s="69">
        <v>2240</v>
      </c>
      <c r="C59" s="19" t="s">
        <v>460</v>
      </c>
      <c r="D59" s="19" t="s">
        <v>454</v>
      </c>
      <c r="E59" s="19" t="s">
        <v>618</v>
      </c>
      <c r="F59" s="19" t="s">
        <v>36</v>
      </c>
      <c r="G59" s="19" t="s">
        <v>617</v>
      </c>
      <c r="H59" s="19"/>
      <c r="I59" s="19"/>
      <c r="J59" s="19" t="s">
        <v>652</v>
      </c>
      <c r="K59" s="19" t="s">
        <v>483</v>
      </c>
      <c r="L59" s="19" t="s">
        <v>484</v>
      </c>
      <c r="M59" s="19">
        <v>9.6</v>
      </c>
      <c r="N59" s="19">
        <v>14</v>
      </c>
      <c r="O59" s="93"/>
      <c r="P59" s="93"/>
      <c r="Q59" s="93"/>
      <c r="R59" s="93"/>
    </row>
    <row r="60" spans="1:18" ht="18.75">
      <c r="A60" s="92"/>
      <c r="B60" s="69">
        <v>2345</v>
      </c>
      <c r="C60" s="19" t="s">
        <v>460</v>
      </c>
      <c r="D60" s="19" t="s">
        <v>454</v>
      </c>
      <c r="E60" s="19" t="s">
        <v>618</v>
      </c>
      <c r="F60" s="19" t="s">
        <v>36</v>
      </c>
      <c r="G60" s="19" t="s">
        <v>617</v>
      </c>
      <c r="H60" s="19"/>
      <c r="I60" s="19"/>
      <c r="J60" s="19" t="s">
        <v>652</v>
      </c>
      <c r="K60" s="19" t="s">
        <v>483</v>
      </c>
      <c r="L60" s="19" t="s">
        <v>484</v>
      </c>
      <c r="M60" s="19">
        <v>9.6</v>
      </c>
      <c r="N60" s="19">
        <v>14</v>
      </c>
      <c r="O60" s="89"/>
      <c r="P60" s="89"/>
      <c r="Q60" s="89"/>
      <c r="R60" s="89"/>
    </row>
    <row r="61" spans="1:18" ht="18.75">
      <c r="A61" s="23"/>
      <c r="B61" s="6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</sheetData>
  <mergeCells count="67">
    <mergeCell ref="P52:P60"/>
    <mergeCell ref="Q52:Q60"/>
    <mergeCell ref="R52:R60"/>
    <mergeCell ref="A52:A60"/>
    <mergeCell ref="J50:J51"/>
    <mergeCell ref="K50:K51"/>
    <mergeCell ref="L50:L51"/>
    <mergeCell ref="M50:M51"/>
    <mergeCell ref="O52:O60"/>
    <mergeCell ref="A41:A51"/>
    <mergeCell ref="B41:B44"/>
    <mergeCell ref="C41:C44"/>
    <mergeCell ref="D41:D44"/>
    <mergeCell ref="E41:E44"/>
    <mergeCell ref="F41:F44"/>
    <mergeCell ref="H50:I51"/>
    <mergeCell ref="P28:P40"/>
    <mergeCell ref="Q28:Q40"/>
    <mergeCell ref="R28:R40"/>
    <mergeCell ref="F50:F51"/>
    <mergeCell ref="G50:G51"/>
    <mergeCell ref="O41:O51"/>
    <mergeCell ref="P41:P51"/>
    <mergeCell ref="Q41:Q51"/>
    <mergeCell ref="R41:R51"/>
    <mergeCell ref="H41:I44"/>
    <mergeCell ref="J41:J44"/>
    <mergeCell ref="K41:K44"/>
    <mergeCell ref="L41:L44"/>
    <mergeCell ref="M41:M44"/>
    <mergeCell ref="P12:P27"/>
    <mergeCell ref="Q12:Q27"/>
    <mergeCell ref="R12:R27"/>
    <mergeCell ref="A12:A27"/>
    <mergeCell ref="A28:A40"/>
    <mergeCell ref="D36:D37"/>
    <mergeCell ref="F36:F37"/>
    <mergeCell ref="G36:G37"/>
    <mergeCell ref="C36:C37"/>
    <mergeCell ref="O28:O40"/>
    <mergeCell ref="I12:I14"/>
    <mergeCell ref="J12:J14"/>
    <mergeCell ref="K12:K14"/>
    <mergeCell ref="L12:L14"/>
    <mergeCell ref="M12:M14"/>
    <mergeCell ref="O12:O27"/>
    <mergeCell ref="D12:D14"/>
    <mergeCell ref="E12:E14"/>
    <mergeCell ref="F12:F14"/>
    <mergeCell ref="B12:B14"/>
    <mergeCell ref="C12:C14"/>
    <mergeCell ref="H12:H14"/>
    <mergeCell ref="Q2:Q11"/>
    <mergeCell ref="R2:R11"/>
    <mergeCell ref="A2:A11"/>
    <mergeCell ref="C7:C8"/>
    <mergeCell ref="J7:J8"/>
    <mergeCell ref="H7:H8"/>
    <mergeCell ref="I7:I8"/>
    <mergeCell ref="K7:K8"/>
    <mergeCell ref="L7:L8"/>
    <mergeCell ref="M7:M8"/>
    <mergeCell ref="F7:F8"/>
    <mergeCell ref="G7:G8"/>
    <mergeCell ref="D7:D8"/>
    <mergeCell ref="O2:O11"/>
    <mergeCell ref="P2:P1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68"/>
  <sheetViews>
    <sheetView topLeftCell="A52" workbookViewId="0">
      <selection activeCell="E62" sqref="E62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90">
        <v>43199</v>
      </c>
      <c r="B2" s="73">
        <v>850</v>
      </c>
      <c r="C2" s="19"/>
      <c r="D2" s="19" t="s">
        <v>36</v>
      </c>
      <c r="E2" s="19" t="s">
        <v>617</v>
      </c>
      <c r="F2" s="19" t="s">
        <v>454</v>
      </c>
      <c r="G2" s="19" t="s">
        <v>618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 t="s">
        <v>623</v>
      </c>
      <c r="O2" s="88">
        <v>8066</v>
      </c>
      <c r="P2" s="88">
        <v>8226</v>
      </c>
      <c r="Q2" s="88">
        <f>P2-O2</f>
        <v>160</v>
      </c>
      <c r="R2" s="88"/>
    </row>
    <row r="3" spans="1:20" ht="18.75">
      <c r="A3" s="91"/>
      <c r="B3" s="73">
        <v>1040</v>
      </c>
      <c r="C3" s="19" t="s">
        <v>460</v>
      </c>
      <c r="D3" s="19" t="s">
        <v>454</v>
      </c>
      <c r="E3" s="19" t="s">
        <v>618</v>
      </c>
      <c r="F3" s="19" t="s">
        <v>36</v>
      </c>
      <c r="G3" s="19" t="s">
        <v>617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14</v>
      </c>
      <c r="O3" s="93"/>
      <c r="P3" s="93"/>
      <c r="Q3" s="93"/>
      <c r="R3" s="93"/>
    </row>
    <row r="4" spans="1:20" ht="18.75">
      <c r="A4" s="91"/>
      <c r="B4" s="73">
        <v>1335</v>
      </c>
      <c r="C4" s="19"/>
      <c r="D4" s="19" t="s">
        <v>30</v>
      </c>
      <c r="E4" s="19" t="s">
        <v>715</v>
      </c>
      <c r="F4" s="19" t="s">
        <v>454</v>
      </c>
      <c r="G4" s="19" t="s">
        <v>618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 t="s">
        <v>623</v>
      </c>
      <c r="O4" s="93"/>
      <c r="P4" s="93"/>
      <c r="Q4" s="93"/>
      <c r="R4" s="93"/>
    </row>
    <row r="5" spans="1:20" ht="18.75">
      <c r="A5" s="91"/>
      <c r="B5" s="73">
        <v>1445</v>
      </c>
      <c r="C5" s="19" t="s">
        <v>460</v>
      </c>
      <c r="D5" s="19" t="s">
        <v>454</v>
      </c>
      <c r="E5" s="19" t="s">
        <v>618</v>
      </c>
      <c r="F5" s="19" t="s">
        <v>36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14</v>
      </c>
      <c r="O5" s="93"/>
      <c r="P5" s="93"/>
      <c r="Q5" s="93"/>
      <c r="R5" s="93"/>
    </row>
    <row r="6" spans="1:20" ht="18.75">
      <c r="A6" s="91"/>
      <c r="B6" s="73">
        <v>1540</v>
      </c>
      <c r="C6" s="19" t="s">
        <v>460</v>
      </c>
      <c r="D6" s="19" t="s">
        <v>454</v>
      </c>
      <c r="E6" s="19" t="s">
        <v>618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14</v>
      </c>
      <c r="O6" s="93"/>
      <c r="P6" s="93"/>
      <c r="Q6" s="93"/>
      <c r="R6" s="93"/>
    </row>
    <row r="7" spans="1:20" ht="18.75">
      <c r="A7" s="91"/>
      <c r="B7" s="94">
        <v>1659</v>
      </c>
      <c r="C7" s="88" t="s">
        <v>460</v>
      </c>
      <c r="D7" s="88" t="s">
        <v>454</v>
      </c>
      <c r="E7" s="19" t="s">
        <v>618</v>
      </c>
      <c r="F7" s="88" t="s">
        <v>36</v>
      </c>
      <c r="G7" s="88" t="s">
        <v>617</v>
      </c>
      <c r="H7" s="100"/>
      <c r="I7" s="101"/>
      <c r="J7" s="88" t="s">
        <v>652</v>
      </c>
      <c r="K7" s="88" t="s">
        <v>39</v>
      </c>
      <c r="L7" s="88" t="s">
        <v>622</v>
      </c>
      <c r="M7" s="88">
        <v>9.6</v>
      </c>
      <c r="N7" s="88">
        <v>14</v>
      </c>
      <c r="O7" s="93"/>
      <c r="P7" s="93"/>
      <c r="Q7" s="93"/>
      <c r="R7" s="93"/>
    </row>
    <row r="8" spans="1:20" ht="18.75">
      <c r="A8" s="91"/>
      <c r="B8" s="96"/>
      <c r="C8" s="89"/>
      <c r="D8" s="89"/>
      <c r="E8" s="19" t="s">
        <v>620</v>
      </c>
      <c r="F8" s="89"/>
      <c r="G8" s="89"/>
      <c r="H8" s="104"/>
      <c r="I8" s="105"/>
      <c r="J8" s="89"/>
      <c r="K8" s="89"/>
      <c r="L8" s="89"/>
      <c r="M8" s="89"/>
      <c r="N8" s="89"/>
      <c r="O8" s="93"/>
      <c r="P8" s="93"/>
      <c r="Q8" s="93"/>
      <c r="R8" s="93"/>
    </row>
    <row r="9" spans="1:20" ht="18.75">
      <c r="A9" s="91"/>
      <c r="B9" s="73">
        <v>2010</v>
      </c>
      <c r="C9" s="19" t="s">
        <v>460</v>
      </c>
      <c r="D9" s="19" t="s">
        <v>454</v>
      </c>
      <c r="E9" s="19" t="s">
        <v>618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</v>
      </c>
      <c r="O9" s="93"/>
      <c r="P9" s="93"/>
      <c r="Q9" s="93"/>
      <c r="R9" s="93"/>
    </row>
    <row r="10" spans="1:20" ht="18.75">
      <c r="A10" s="91"/>
      <c r="B10" s="73">
        <v>2155</v>
      </c>
      <c r="C10" s="19" t="s">
        <v>460</v>
      </c>
      <c r="D10" s="19" t="s">
        <v>454</v>
      </c>
      <c r="E10" s="19" t="s">
        <v>618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14</v>
      </c>
      <c r="O10" s="93"/>
      <c r="P10" s="93"/>
      <c r="Q10" s="93"/>
      <c r="R10" s="93"/>
    </row>
    <row r="11" spans="1:20" ht="18.75">
      <c r="A11" s="92"/>
      <c r="B11" s="73">
        <v>2350</v>
      </c>
      <c r="C11" s="19" t="s">
        <v>460</v>
      </c>
      <c r="D11" s="19" t="s">
        <v>454</v>
      </c>
      <c r="E11" s="19" t="s">
        <v>618</v>
      </c>
      <c r="F11" s="19" t="s">
        <v>36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14</v>
      </c>
      <c r="O11" s="89"/>
      <c r="P11" s="89"/>
      <c r="Q11" s="89"/>
      <c r="R11" s="89"/>
    </row>
    <row r="12" spans="1:20" ht="18.75">
      <c r="A12" s="90">
        <v>43199</v>
      </c>
      <c r="B12" s="73">
        <v>820</v>
      </c>
      <c r="C12" s="88"/>
      <c r="D12" s="88" t="s">
        <v>30</v>
      </c>
      <c r="E12" s="88" t="s">
        <v>634</v>
      </c>
      <c r="F12" s="88" t="s">
        <v>36</v>
      </c>
      <c r="G12" s="19" t="s">
        <v>657</v>
      </c>
      <c r="H12" s="88"/>
      <c r="I12" s="88"/>
      <c r="J12" s="88" t="s">
        <v>652</v>
      </c>
      <c r="K12" s="88" t="s">
        <v>457</v>
      </c>
      <c r="L12" s="88" t="s">
        <v>458</v>
      </c>
      <c r="M12" s="88">
        <v>9.6</v>
      </c>
      <c r="N12" s="19">
        <v>2</v>
      </c>
      <c r="O12" s="88">
        <v>8144</v>
      </c>
      <c r="P12" s="88">
        <v>8166</v>
      </c>
      <c r="Q12" s="88">
        <f>P12-O12</f>
        <v>22</v>
      </c>
      <c r="R12" s="88"/>
    </row>
    <row r="13" spans="1:20" ht="18.75">
      <c r="A13" s="91"/>
      <c r="B13" s="73">
        <v>830</v>
      </c>
      <c r="C13" s="93"/>
      <c r="D13" s="93"/>
      <c r="E13" s="93"/>
      <c r="F13" s="93"/>
      <c r="G13" s="19" t="s">
        <v>627</v>
      </c>
      <c r="H13" s="93"/>
      <c r="I13" s="93"/>
      <c r="J13" s="93"/>
      <c r="K13" s="93"/>
      <c r="L13" s="93"/>
      <c r="M13" s="93"/>
      <c r="N13" s="19">
        <v>2</v>
      </c>
      <c r="O13" s="93"/>
      <c r="P13" s="93"/>
      <c r="Q13" s="93"/>
      <c r="R13" s="93"/>
    </row>
    <row r="14" spans="1:20" ht="18.75">
      <c r="A14" s="91"/>
      <c r="B14" s="73">
        <v>840</v>
      </c>
      <c r="C14" s="93"/>
      <c r="D14" s="93"/>
      <c r="E14" s="93"/>
      <c r="F14" s="93"/>
      <c r="G14" s="19" t="s">
        <v>626</v>
      </c>
      <c r="H14" s="93"/>
      <c r="I14" s="93"/>
      <c r="J14" s="93"/>
      <c r="K14" s="93"/>
      <c r="L14" s="93"/>
      <c r="M14" s="93"/>
      <c r="N14" s="19">
        <v>2</v>
      </c>
      <c r="O14" s="93"/>
      <c r="P14" s="93"/>
      <c r="Q14" s="93"/>
      <c r="R14" s="93"/>
    </row>
    <row r="15" spans="1:20" ht="18.75">
      <c r="A15" s="91"/>
      <c r="B15" s="73">
        <v>850</v>
      </c>
      <c r="C15" s="89"/>
      <c r="D15" s="89"/>
      <c r="E15" s="89"/>
      <c r="F15" s="89"/>
      <c r="G15" s="19" t="s">
        <v>629</v>
      </c>
      <c r="H15" s="89"/>
      <c r="I15" s="89"/>
      <c r="J15" s="89"/>
      <c r="K15" s="89"/>
      <c r="L15" s="89"/>
      <c r="M15" s="89"/>
      <c r="N15" s="19">
        <v>3</v>
      </c>
      <c r="O15" s="93"/>
      <c r="P15" s="93"/>
      <c r="Q15" s="93"/>
      <c r="R15" s="93"/>
    </row>
    <row r="16" spans="1:20" ht="18.75">
      <c r="A16" s="91"/>
      <c r="B16" s="73">
        <v>1205</v>
      </c>
      <c r="C16" s="19" t="s">
        <v>467</v>
      </c>
      <c r="D16" s="19" t="s">
        <v>30</v>
      </c>
      <c r="E16" s="19" t="s">
        <v>630</v>
      </c>
      <c r="F16" s="19" t="s">
        <v>36</v>
      </c>
      <c r="G16" s="19" t="s">
        <v>617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>
        <v>13</v>
      </c>
      <c r="O16" s="93"/>
      <c r="P16" s="93"/>
      <c r="Q16" s="93"/>
      <c r="R16" s="93"/>
    </row>
    <row r="17" spans="1:18" ht="18.75">
      <c r="A17" s="91"/>
      <c r="B17" s="73">
        <v>1510</v>
      </c>
      <c r="C17" s="19" t="s">
        <v>467</v>
      </c>
      <c r="D17" s="19" t="s">
        <v>30</v>
      </c>
      <c r="E17" s="19" t="s">
        <v>630</v>
      </c>
      <c r="F17" s="19" t="s">
        <v>36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13</v>
      </c>
      <c r="O17" s="93"/>
      <c r="P17" s="93"/>
      <c r="Q17" s="93"/>
      <c r="R17" s="93"/>
    </row>
    <row r="18" spans="1:18" ht="18.75">
      <c r="A18" s="91"/>
      <c r="B18" s="73">
        <v>1612</v>
      </c>
      <c r="C18" s="19" t="s">
        <v>467</v>
      </c>
      <c r="D18" s="19" t="s">
        <v>30</v>
      </c>
      <c r="E18" s="19" t="s">
        <v>630</v>
      </c>
      <c r="F18" s="19" t="s">
        <v>36</v>
      </c>
      <c r="G18" s="19" t="s">
        <v>617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14</v>
      </c>
      <c r="O18" s="93"/>
      <c r="P18" s="93"/>
      <c r="Q18" s="93"/>
      <c r="R18" s="93"/>
    </row>
    <row r="19" spans="1:18" ht="18.75">
      <c r="A19" s="91"/>
      <c r="B19" s="73">
        <v>1716</v>
      </c>
      <c r="C19" s="19" t="s">
        <v>467</v>
      </c>
      <c r="D19" s="19" t="s">
        <v>30</v>
      </c>
      <c r="E19" s="19" t="s">
        <v>630</v>
      </c>
      <c r="F19" s="19" t="s">
        <v>36</v>
      </c>
      <c r="G19" s="19" t="s">
        <v>617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14</v>
      </c>
      <c r="O19" s="93"/>
      <c r="P19" s="93"/>
      <c r="Q19" s="93"/>
      <c r="R19" s="93"/>
    </row>
    <row r="20" spans="1:18" ht="18.75">
      <c r="A20" s="91"/>
      <c r="B20" s="73">
        <v>2100</v>
      </c>
      <c r="C20" s="19" t="s">
        <v>467</v>
      </c>
      <c r="D20" s="19" t="s">
        <v>30</v>
      </c>
      <c r="E20" s="19" t="s">
        <v>630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14</v>
      </c>
      <c r="O20" s="93"/>
      <c r="P20" s="93"/>
      <c r="Q20" s="93"/>
      <c r="R20" s="93"/>
    </row>
    <row r="21" spans="1:18" ht="18.75">
      <c r="A21" s="91"/>
      <c r="B21" s="73">
        <v>2245</v>
      </c>
      <c r="C21" s="19"/>
      <c r="D21" s="88" t="s">
        <v>30</v>
      </c>
      <c r="E21" s="19" t="s">
        <v>630</v>
      </c>
      <c r="F21" s="88" t="s">
        <v>36</v>
      </c>
      <c r="G21" s="88" t="s">
        <v>617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>
        <v>5</v>
      </c>
      <c r="O21" s="93"/>
      <c r="P21" s="93"/>
      <c r="Q21" s="93"/>
      <c r="R21" s="93"/>
    </row>
    <row r="22" spans="1:18" ht="18.75">
      <c r="A22" s="92"/>
      <c r="B22" s="73">
        <v>2250</v>
      </c>
      <c r="C22" s="19"/>
      <c r="D22" s="89"/>
      <c r="E22" s="19" t="s">
        <v>641</v>
      </c>
      <c r="F22" s="89"/>
      <c r="G22" s="89"/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>
        <v>2</v>
      </c>
      <c r="O22" s="89"/>
      <c r="P22" s="89"/>
      <c r="Q22" s="89"/>
      <c r="R22" s="89"/>
    </row>
    <row r="23" spans="1:18" ht="18.75">
      <c r="A23" s="90">
        <v>43199</v>
      </c>
      <c r="B23" s="94">
        <v>830</v>
      </c>
      <c r="C23" s="88"/>
      <c r="D23" s="88" t="s">
        <v>30</v>
      </c>
      <c r="E23" s="88" t="s">
        <v>634</v>
      </c>
      <c r="F23" s="88" t="s">
        <v>32</v>
      </c>
      <c r="G23" s="19" t="s">
        <v>635</v>
      </c>
      <c r="H23" s="100"/>
      <c r="I23" s="101"/>
      <c r="J23" s="88" t="s">
        <v>652</v>
      </c>
      <c r="K23" s="88" t="s">
        <v>465</v>
      </c>
      <c r="L23" s="88" t="s">
        <v>38</v>
      </c>
      <c r="M23" s="88">
        <v>9.6</v>
      </c>
      <c r="N23" s="88">
        <v>9</v>
      </c>
      <c r="O23" s="88">
        <v>5944</v>
      </c>
      <c r="P23" s="88">
        <v>5979</v>
      </c>
      <c r="Q23" s="88">
        <f>P23-O23</f>
        <v>35</v>
      </c>
      <c r="R23" s="88"/>
    </row>
    <row r="24" spans="1:18" ht="18.75">
      <c r="A24" s="91"/>
      <c r="B24" s="95"/>
      <c r="C24" s="93"/>
      <c r="D24" s="93"/>
      <c r="E24" s="93"/>
      <c r="F24" s="93"/>
      <c r="G24" s="19" t="s">
        <v>636</v>
      </c>
      <c r="H24" s="102"/>
      <c r="I24" s="103"/>
      <c r="J24" s="93"/>
      <c r="K24" s="93"/>
      <c r="L24" s="93"/>
      <c r="M24" s="93"/>
      <c r="N24" s="93"/>
      <c r="O24" s="93"/>
      <c r="P24" s="93"/>
      <c r="Q24" s="93"/>
      <c r="R24" s="93"/>
    </row>
    <row r="25" spans="1:18" ht="18.75">
      <c r="A25" s="91"/>
      <c r="B25" s="96"/>
      <c r="C25" s="89"/>
      <c r="D25" s="89"/>
      <c r="E25" s="89"/>
      <c r="F25" s="89"/>
      <c r="G25" s="19" t="s">
        <v>637</v>
      </c>
      <c r="H25" s="104"/>
      <c r="I25" s="105"/>
      <c r="J25" s="89"/>
      <c r="K25" s="89"/>
      <c r="L25" s="89"/>
      <c r="M25" s="89"/>
      <c r="N25" s="89"/>
      <c r="O25" s="93"/>
      <c r="P25" s="93"/>
      <c r="Q25" s="93"/>
      <c r="R25" s="93"/>
    </row>
    <row r="26" spans="1:18" ht="18.75">
      <c r="A26" s="91"/>
      <c r="B26" s="73">
        <v>915</v>
      </c>
      <c r="C26" s="19" t="s">
        <v>40</v>
      </c>
      <c r="D26" s="19" t="s">
        <v>32</v>
      </c>
      <c r="E26" s="19" t="s">
        <v>637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465</v>
      </c>
      <c r="L26" s="19" t="s">
        <v>38</v>
      </c>
      <c r="M26" s="19">
        <v>9.6</v>
      </c>
      <c r="N26" s="19">
        <v>5</v>
      </c>
      <c r="O26" s="93"/>
      <c r="P26" s="93"/>
      <c r="Q26" s="93"/>
      <c r="R26" s="93"/>
    </row>
    <row r="27" spans="1:18" ht="18.75">
      <c r="A27" s="91"/>
      <c r="B27" s="73">
        <v>1110</v>
      </c>
      <c r="C27" s="19" t="s">
        <v>40</v>
      </c>
      <c r="D27" s="19" t="s">
        <v>32</v>
      </c>
      <c r="E27" s="19" t="s">
        <v>637</v>
      </c>
      <c r="F27" s="19" t="s">
        <v>36</v>
      </c>
      <c r="G27" s="19" t="s">
        <v>617</v>
      </c>
      <c r="H27" s="19"/>
      <c r="I27" s="19"/>
      <c r="J27" s="19" t="s">
        <v>652</v>
      </c>
      <c r="K27" s="19" t="s">
        <v>465</v>
      </c>
      <c r="L27" s="19" t="s">
        <v>38</v>
      </c>
      <c r="M27" s="19">
        <v>9.6</v>
      </c>
      <c r="N27" s="19">
        <v>8</v>
      </c>
      <c r="O27" s="93"/>
      <c r="P27" s="93"/>
      <c r="Q27" s="93"/>
      <c r="R27" s="93"/>
    </row>
    <row r="28" spans="1:18" ht="18.75">
      <c r="A28" s="91"/>
      <c r="B28" s="73">
        <v>1205</v>
      </c>
      <c r="C28" s="19" t="s">
        <v>40</v>
      </c>
      <c r="D28" s="19" t="s">
        <v>32</v>
      </c>
      <c r="E28" s="19" t="s">
        <v>637</v>
      </c>
      <c r="F28" s="19" t="s">
        <v>36</v>
      </c>
      <c r="G28" s="19" t="s">
        <v>617</v>
      </c>
      <c r="H28" s="19"/>
      <c r="I28" s="19"/>
      <c r="J28" s="19" t="s">
        <v>652</v>
      </c>
      <c r="K28" s="19" t="s">
        <v>465</v>
      </c>
      <c r="L28" s="19" t="s">
        <v>38</v>
      </c>
      <c r="M28" s="19">
        <v>9.6</v>
      </c>
      <c r="N28" s="19">
        <v>4</v>
      </c>
      <c r="O28" s="93"/>
      <c r="P28" s="93"/>
      <c r="Q28" s="93"/>
      <c r="R28" s="93"/>
    </row>
    <row r="29" spans="1:18" ht="18.75">
      <c r="A29" s="91"/>
      <c r="B29" s="73">
        <v>1505</v>
      </c>
      <c r="C29" s="19" t="s">
        <v>40</v>
      </c>
      <c r="D29" s="19" t="s">
        <v>32</v>
      </c>
      <c r="E29" s="19" t="s">
        <v>637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465</v>
      </c>
      <c r="L29" s="19" t="s">
        <v>38</v>
      </c>
      <c r="M29" s="19">
        <v>9.6</v>
      </c>
      <c r="N29" s="19">
        <v>7</v>
      </c>
      <c r="O29" s="93"/>
      <c r="P29" s="93"/>
      <c r="Q29" s="93"/>
      <c r="R29" s="93"/>
    </row>
    <row r="30" spans="1:18" ht="18.75">
      <c r="A30" s="91"/>
      <c r="B30" s="73">
        <v>1605</v>
      </c>
      <c r="C30" s="19" t="s">
        <v>40</v>
      </c>
      <c r="D30" s="19" t="s">
        <v>32</v>
      </c>
      <c r="E30" s="19" t="s">
        <v>637</v>
      </c>
      <c r="F30" s="19" t="s">
        <v>36</v>
      </c>
      <c r="G30" s="19" t="s">
        <v>617</v>
      </c>
      <c r="H30" s="19"/>
      <c r="I30" s="19"/>
      <c r="J30" s="19" t="s">
        <v>652</v>
      </c>
      <c r="K30" s="19" t="s">
        <v>465</v>
      </c>
      <c r="L30" s="19" t="s">
        <v>38</v>
      </c>
      <c r="M30" s="19">
        <v>9.6</v>
      </c>
      <c r="N30" s="19">
        <v>4</v>
      </c>
      <c r="O30" s="93"/>
      <c r="P30" s="93"/>
      <c r="Q30" s="93"/>
      <c r="R30" s="93"/>
    </row>
    <row r="31" spans="1:18" ht="18.75">
      <c r="A31" s="91"/>
      <c r="B31" s="73">
        <v>1745</v>
      </c>
      <c r="C31" s="19" t="s">
        <v>40</v>
      </c>
      <c r="D31" s="19" t="s">
        <v>32</v>
      </c>
      <c r="E31" s="19" t="s">
        <v>637</v>
      </c>
      <c r="F31" s="19" t="s">
        <v>36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38</v>
      </c>
      <c r="M31" s="19">
        <v>9.6</v>
      </c>
      <c r="N31" s="19">
        <v>9</v>
      </c>
      <c r="O31" s="93"/>
      <c r="P31" s="93"/>
      <c r="Q31" s="93"/>
      <c r="R31" s="93"/>
    </row>
    <row r="32" spans="1:18" ht="18.75">
      <c r="A32" s="91"/>
      <c r="B32" s="73">
        <v>2100</v>
      </c>
      <c r="C32" s="19" t="s">
        <v>40</v>
      </c>
      <c r="D32" s="19" t="s">
        <v>32</v>
      </c>
      <c r="E32" s="19" t="s">
        <v>637</v>
      </c>
      <c r="F32" s="19" t="s">
        <v>36</v>
      </c>
      <c r="G32" s="19" t="s">
        <v>617</v>
      </c>
      <c r="H32" s="19"/>
      <c r="I32" s="19"/>
      <c r="J32" s="19" t="s">
        <v>652</v>
      </c>
      <c r="K32" s="19" t="s">
        <v>465</v>
      </c>
      <c r="L32" s="19" t="s">
        <v>38</v>
      </c>
      <c r="M32" s="19">
        <v>9.6</v>
      </c>
      <c r="N32" s="19">
        <v>9</v>
      </c>
      <c r="O32" s="93"/>
      <c r="P32" s="93"/>
      <c r="Q32" s="93"/>
      <c r="R32" s="93"/>
    </row>
    <row r="33" spans="1:18" ht="18.75">
      <c r="A33" s="91"/>
      <c r="B33" s="73">
        <v>2200</v>
      </c>
      <c r="C33" s="19" t="s">
        <v>40</v>
      </c>
      <c r="D33" s="19" t="s">
        <v>32</v>
      </c>
      <c r="E33" s="19" t="s">
        <v>637</v>
      </c>
      <c r="F33" s="19" t="s">
        <v>36</v>
      </c>
      <c r="G33" s="19" t="s">
        <v>617</v>
      </c>
      <c r="H33" s="19"/>
      <c r="I33" s="19"/>
      <c r="J33" s="19" t="s">
        <v>652</v>
      </c>
      <c r="K33" s="19" t="s">
        <v>465</v>
      </c>
      <c r="L33" s="19" t="s">
        <v>38</v>
      </c>
      <c r="M33" s="19">
        <v>9.6</v>
      </c>
      <c r="N33" s="19">
        <v>3</v>
      </c>
      <c r="O33" s="93"/>
      <c r="P33" s="93"/>
      <c r="Q33" s="93"/>
      <c r="R33" s="93"/>
    </row>
    <row r="34" spans="1:18" ht="18.75">
      <c r="A34" s="91"/>
      <c r="B34" s="73">
        <v>2250</v>
      </c>
      <c r="C34" s="19"/>
      <c r="D34" s="88" t="s">
        <v>32</v>
      </c>
      <c r="E34" s="19" t="s">
        <v>637</v>
      </c>
      <c r="F34" s="88" t="s">
        <v>36</v>
      </c>
      <c r="G34" s="88" t="s">
        <v>617</v>
      </c>
      <c r="H34" s="100"/>
      <c r="I34" s="101"/>
      <c r="J34" s="88" t="s">
        <v>652</v>
      </c>
      <c r="K34" s="88" t="s">
        <v>465</v>
      </c>
      <c r="L34" s="88" t="s">
        <v>38</v>
      </c>
      <c r="M34" s="88">
        <v>9.6</v>
      </c>
      <c r="N34" s="19">
        <v>2</v>
      </c>
      <c r="O34" s="93"/>
      <c r="P34" s="93"/>
      <c r="Q34" s="93"/>
      <c r="R34" s="93"/>
    </row>
    <row r="35" spans="1:18" ht="18.75">
      <c r="A35" s="91"/>
      <c r="B35" s="73">
        <v>2258</v>
      </c>
      <c r="C35" s="19"/>
      <c r="D35" s="93"/>
      <c r="E35" s="19" t="s">
        <v>635</v>
      </c>
      <c r="F35" s="93"/>
      <c r="G35" s="93"/>
      <c r="H35" s="102"/>
      <c r="I35" s="103"/>
      <c r="J35" s="93"/>
      <c r="K35" s="93"/>
      <c r="L35" s="93"/>
      <c r="M35" s="93"/>
      <c r="N35" s="19">
        <v>1</v>
      </c>
      <c r="O35" s="93"/>
      <c r="P35" s="93"/>
      <c r="Q35" s="93"/>
      <c r="R35" s="93"/>
    </row>
    <row r="36" spans="1:18" ht="18.75">
      <c r="A36" s="91"/>
      <c r="B36" s="73">
        <v>2308</v>
      </c>
      <c r="C36" s="19"/>
      <c r="D36" s="89"/>
      <c r="E36" s="19" t="s">
        <v>636</v>
      </c>
      <c r="F36" s="89"/>
      <c r="G36" s="89"/>
      <c r="H36" s="104"/>
      <c r="I36" s="105"/>
      <c r="J36" s="89"/>
      <c r="K36" s="89"/>
      <c r="L36" s="89"/>
      <c r="M36" s="89"/>
      <c r="N36" s="19">
        <v>3</v>
      </c>
      <c r="O36" s="93"/>
      <c r="P36" s="93"/>
      <c r="Q36" s="93"/>
      <c r="R36" s="93"/>
    </row>
    <row r="37" spans="1:18" ht="18.75">
      <c r="A37" s="92"/>
      <c r="B37" s="73">
        <v>2355</v>
      </c>
      <c r="C37" s="19" t="s">
        <v>40</v>
      </c>
      <c r="D37" s="19" t="s">
        <v>32</v>
      </c>
      <c r="E37" s="19" t="s">
        <v>637</v>
      </c>
      <c r="F37" s="19" t="s">
        <v>36</v>
      </c>
      <c r="G37" s="19" t="s">
        <v>617</v>
      </c>
      <c r="H37" s="19"/>
      <c r="I37" s="19"/>
      <c r="J37" s="19" t="s">
        <v>652</v>
      </c>
      <c r="K37" s="19" t="s">
        <v>465</v>
      </c>
      <c r="L37" s="19" t="s">
        <v>38</v>
      </c>
      <c r="M37" s="19">
        <v>9.6</v>
      </c>
      <c r="N37" s="19">
        <v>5</v>
      </c>
      <c r="O37" s="89"/>
      <c r="P37" s="89"/>
      <c r="Q37" s="89"/>
      <c r="R37" s="89"/>
    </row>
    <row r="38" spans="1:18" ht="18.75">
      <c r="A38" s="90">
        <v>43199</v>
      </c>
      <c r="B38" s="73">
        <v>850</v>
      </c>
      <c r="C38" s="19"/>
      <c r="D38" s="19" t="s">
        <v>36</v>
      </c>
      <c r="E38" s="19" t="s">
        <v>617</v>
      </c>
      <c r="F38" s="19" t="s">
        <v>30</v>
      </c>
      <c r="G38" s="19" t="s">
        <v>630</v>
      </c>
      <c r="H38" s="19"/>
      <c r="I38" s="19"/>
      <c r="J38" s="19" t="s">
        <v>652</v>
      </c>
      <c r="K38" s="19" t="s">
        <v>473</v>
      </c>
      <c r="L38" s="19" t="s">
        <v>474</v>
      </c>
      <c r="M38" s="19">
        <v>9.6</v>
      </c>
      <c r="N38" s="19">
        <v>5</v>
      </c>
      <c r="O38" s="88">
        <v>7281</v>
      </c>
      <c r="P38" s="88">
        <v>7303</v>
      </c>
      <c r="Q38" s="88">
        <f>P38-O38</f>
        <v>22</v>
      </c>
      <c r="R38" s="88"/>
    </row>
    <row r="39" spans="1:18" ht="18.75">
      <c r="A39" s="91"/>
      <c r="B39" s="73">
        <v>1102</v>
      </c>
      <c r="C39" s="19" t="s">
        <v>467</v>
      </c>
      <c r="D39" s="19" t="s">
        <v>30</v>
      </c>
      <c r="E39" s="19" t="s">
        <v>630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473</v>
      </c>
      <c r="L39" s="19" t="s">
        <v>474</v>
      </c>
      <c r="M39" s="19">
        <v>9.6</v>
      </c>
      <c r="N39" s="19">
        <v>14</v>
      </c>
      <c r="O39" s="93"/>
      <c r="P39" s="93"/>
      <c r="Q39" s="93"/>
      <c r="R39" s="93"/>
    </row>
    <row r="40" spans="1:18" ht="18.75">
      <c r="A40" s="91"/>
      <c r="B40" s="73">
        <v>1412</v>
      </c>
      <c r="C40" s="19" t="s">
        <v>467</v>
      </c>
      <c r="D40" s="19" t="s">
        <v>30</v>
      </c>
      <c r="E40" s="19" t="s">
        <v>630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474</v>
      </c>
      <c r="M40" s="19">
        <v>9.6</v>
      </c>
      <c r="N40" s="19">
        <v>12</v>
      </c>
      <c r="O40" s="93"/>
      <c r="P40" s="93"/>
      <c r="Q40" s="93"/>
      <c r="R40" s="93"/>
    </row>
    <row r="41" spans="1:18" ht="18.75">
      <c r="A41" s="91"/>
      <c r="B41" s="94">
        <v>1503</v>
      </c>
      <c r="C41" s="88"/>
      <c r="D41" s="88" t="s">
        <v>30</v>
      </c>
      <c r="E41" s="88" t="s">
        <v>634</v>
      </c>
      <c r="F41" s="88" t="s">
        <v>36</v>
      </c>
      <c r="G41" s="19" t="s">
        <v>672</v>
      </c>
      <c r="H41" s="19"/>
      <c r="I41" s="19"/>
      <c r="J41" s="88" t="s">
        <v>652</v>
      </c>
      <c r="K41" s="88" t="s">
        <v>473</v>
      </c>
      <c r="L41" s="88" t="s">
        <v>474</v>
      </c>
      <c r="M41" s="88">
        <v>9.6</v>
      </c>
      <c r="N41" s="19">
        <v>3</v>
      </c>
      <c r="O41" s="93"/>
      <c r="P41" s="93"/>
      <c r="Q41" s="93"/>
      <c r="R41" s="93"/>
    </row>
    <row r="42" spans="1:18" ht="18.75">
      <c r="A42" s="91"/>
      <c r="B42" s="96"/>
      <c r="C42" s="89"/>
      <c r="D42" s="89"/>
      <c r="E42" s="89"/>
      <c r="F42" s="89"/>
      <c r="G42" s="19" t="s">
        <v>651</v>
      </c>
      <c r="H42" s="19"/>
      <c r="I42" s="19"/>
      <c r="J42" s="89"/>
      <c r="K42" s="89"/>
      <c r="L42" s="89"/>
      <c r="M42" s="89"/>
      <c r="N42" s="19">
        <v>3</v>
      </c>
      <c r="O42" s="93"/>
      <c r="P42" s="93"/>
      <c r="Q42" s="93"/>
      <c r="R42" s="93"/>
    </row>
    <row r="43" spans="1:18" ht="18.75">
      <c r="A43" s="91"/>
      <c r="B43" s="73">
        <v>1616</v>
      </c>
      <c r="C43" s="19"/>
      <c r="D43" s="19" t="s">
        <v>36</v>
      </c>
      <c r="E43" s="19" t="s">
        <v>651</v>
      </c>
      <c r="F43" s="19" t="s">
        <v>32</v>
      </c>
      <c r="G43" s="19" t="s">
        <v>650</v>
      </c>
      <c r="H43" s="19"/>
      <c r="I43" s="19"/>
      <c r="J43" s="19" t="s">
        <v>652</v>
      </c>
      <c r="K43" s="19" t="s">
        <v>473</v>
      </c>
      <c r="L43" s="19" t="s">
        <v>474</v>
      </c>
      <c r="M43" s="19">
        <v>9.6</v>
      </c>
      <c r="N43" s="19">
        <v>7</v>
      </c>
      <c r="O43" s="93"/>
      <c r="P43" s="93"/>
      <c r="Q43" s="93"/>
      <c r="R43" s="93"/>
    </row>
    <row r="44" spans="1:18" ht="18.75">
      <c r="A44" s="91"/>
      <c r="B44" s="73">
        <v>1655</v>
      </c>
      <c r="C44" s="19"/>
      <c r="D44" s="19" t="s">
        <v>32</v>
      </c>
      <c r="E44" s="19" t="s">
        <v>650</v>
      </c>
      <c r="F44" s="19" t="s">
        <v>30</v>
      </c>
      <c r="G44" s="19" t="s">
        <v>634</v>
      </c>
      <c r="H44" s="19"/>
      <c r="I44" s="19"/>
      <c r="J44" s="19" t="s">
        <v>652</v>
      </c>
      <c r="K44" s="19" t="s">
        <v>473</v>
      </c>
      <c r="L44" s="19" t="s">
        <v>474</v>
      </c>
      <c r="M44" s="19">
        <v>9.6</v>
      </c>
      <c r="N44" s="19">
        <v>9</v>
      </c>
      <c r="O44" s="93"/>
      <c r="P44" s="93"/>
      <c r="Q44" s="93"/>
      <c r="R44" s="93"/>
    </row>
    <row r="45" spans="1:18" ht="18.75">
      <c r="A45" s="91"/>
      <c r="B45" s="73">
        <v>1954</v>
      </c>
      <c r="C45" s="19" t="s">
        <v>467</v>
      </c>
      <c r="D45" s="19" t="s">
        <v>30</v>
      </c>
      <c r="E45" s="19" t="s">
        <v>630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473</v>
      </c>
      <c r="L45" s="19" t="s">
        <v>474</v>
      </c>
      <c r="M45" s="19">
        <v>9.6</v>
      </c>
      <c r="N45" s="19">
        <v>14</v>
      </c>
      <c r="O45" s="93"/>
      <c r="P45" s="93"/>
      <c r="Q45" s="93"/>
      <c r="R45" s="93"/>
    </row>
    <row r="46" spans="1:18" ht="18.75">
      <c r="A46" s="91"/>
      <c r="B46" s="73">
        <v>2210</v>
      </c>
      <c r="C46" s="19" t="s">
        <v>467</v>
      </c>
      <c r="D46" s="19" t="s">
        <v>30</v>
      </c>
      <c r="E46" s="19" t="s">
        <v>630</v>
      </c>
      <c r="F46" s="19" t="s">
        <v>36</v>
      </c>
      <c r="G46" s="19" t="s">
        <v>617</v>
      </c>
      <c r="H46" s="19"/>
      <c r="I46" s="19"/>
      <c r="J46" s="19" t="s">
        <v>652</v>
      </c>
      <c r="K46" s="19" t="s">
        <v>473</v>
      </c>
      <c r="L46" s="19" t="s">
        <v>474</v>
      </c>
      <c r="M46" s="19">
        <v>9.6</v>
      </c>
      <c r="N46" s="19">
        <v>14</v>
      </c>
      <c r="O46" s="93"/>
      <c r="P46" s="93"/>
      <c r="Q46" s="93"/>
      <c r="R46" s="93"/>
    </row>
    <row r="47" spans="1:18" ht="18.75">
      <c r="A47" s="92"/>
      <c r="B47" s="73">
        <v>2345</v>
      </c>
      <c r="C47" s="19" t="s">
        <v>467</v>
      </c>
      <c r="D47" s="19" t="s">
        <v>30</v>
      </c>
      <c r="E47" s="19" t="s">
        <v>630</v>
      </c>
      <c r="F47" s="19" t="s">
        <v>36</v>
      </c>
      <c r="G47" s="19" t="s">
        <v>617</v>
      </c>
      <c r="H47" s="19"/>
      <c r="I47" s="19"/>
      <c r="J47" s="19" t="s">
        <v>652</v>
      </c>
      <c r="K47" s="19" t="s">
        <v>473</v>
      </c>
      <c r="L47" s="19" t="s">
        <v>474</v>
      </c>
      <c r="M47" s="19">
        <v>9.6</v>
      </c>
      <c r="N47" s="19">
        <v>14</v>
      </c>
      <c r="O47" s="89"/>
      <c r="P47" s="89"/>
      <c r="Q47" s="89"/>
      <c r="R47" s="89"/>
    </row>
    <row r="48" spans="1:18" ht="18.75">
      <c r="A48" s="90">
        <v>43199</v>
      </c>
      <c r="B48" s="73">
        <v>840</v>
      </c>
      <c r="C48" s="19"/>
      <c r="D48" s="19" t="s">
        <v>30</v>
      </c>
      <c r="E48" s="19" t="s">
        <v>634</v>
      </c>
      <c r="F48" s="19" t="s">
        <v>32</v>
      </c>
      <c r="G48" s="19" t="s">
        <v>650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19">
        <v>6</v>
      </c>
      <c r="O48" s="88">
        <v>5826</v>
      </c>
      <c r="P48" s="88">
        <v>5951</v>
      </c>
      <c r="Q48" s="88">
        <f>P48-O48</f>
        <v>125</v>
      </c>
      <c r="R48" s="88"/>
    </row>
    <row r="49" spans="1:18" ht="18.75">
      <c r="A49" s="91"/>
      <c r="B49" s="73">
        <v>1000</v>
      </c>
      <c r="C49" s="19"/>
      <c r="D49" s="19" t="s">
        <v>30</v>
      </c>
      <c r="E49" s="19" t="s">
        <v>634</v>
      </c>
      <c r="F49" s="19" t="s">
        <v>36</v>
      </c>
      <c r="G49" s="19" t="s">
        <v>651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2</v>
      </c>
      <c r="O49" s="93"/>
      <c r="P49" s="93"/>
      <c r="Q49" s="93"/>
      <c r="R49" s="93"/>
    </row>
    <row r="50" spans="1:18" ht="18.75">
      <c r="A50" s="91"/>
      <c r="B50" s="73">
        <v>1030</v>
      </c>
      <c r="C50" s="19"/>
      <c r="D50" s="19" t="s">
        <v>36</v>
      </c>
      <c r="E50" s="19" t="s">
        <v>651</v>
      </c>
      <c r="F50" s="19" t="s">
        <v>30</v>
      </c>
      <c r="G50" s="19" t="s">
        <v>634</v>
      </c>
      <c r="H50" s="19"/>
      <c r="I50" s="19"/>
      <c r="J50" s="19" t="s">
        <v>652</v>
      </c>
      <c r="K50" s="19" t="s">
        <v>483</v>
      </c>
      <c r="L50" s="19" t="s">
        <v>484</v>
      </c>
      <c r="M50" s="19">
        <v>9.6</v>
      </c>
      <c r="N50" s="19">
        <v>2</v>
      </c>
      <c r="O50" s="93"/>
      <c r="P50" s="93"/>
      <c r="Q50" s="93"/>
      <c r="R50" s="93"/>
    </row>
    <row r="51" spans="1:18" ht="18.75">
      <c r="A51" s="91"/>
      <c r="B51" s="73">
        <v>1337</v>
      </c>
      <c r="C51" s="19" t="s">
        <v>460</v>
      </c>
      <c r="D51" s="19" t="s">
        <v>454</v>
      </c>
      <c r="E51" s="19" t="s">
        <v>618</v>
      </c>
      <c r="F51" s="19" t="s">
        <v>36</v>
      </c>
      <c r="G51" s="19" t="s">
        <v>617</v>
      </c>
      <c r="H51" s="19"/>
      <c r="I51" s="19"/>
      <c r="J51" s="19" t="s">
        <v>652</v>
      </c>
      <c r="K51" s="19" t="s">
        <v>483</v>
      </c>
      <c r="L51" s="19" t="s">
        <v>484</v>
      </c>
      <c r="M51" s="19">
        <v>9.6</v>
      </c>
      <c r="N51" s="19">
        <v>14</v>
      </c>
      <c r="O51" s="93"/>
      <c r="P51" s="93"/>
      <c r="Q51" s="93"/>
      <c r="R51" s="93"/>
    </row>
    <row r="52" spans="1:18" ht="18.75">
      <c r="A52" s="91"/>
      <c r="B52" s="73">
        <v>1507</v>
      </c>
      <c r="C52" s="19" t="s">
        <v>460</v>
      </c>
      <c r="D52" s="19" t="s">
        <v>454</v>
      </c>
      <c r="E52" s="19" t="s">
        <v>618</v>
      </c>
      <c r="F52" s="19" t="s">
        <v>36</v>
      </c>
      <c r="G52" s="19" t="s">
        <v>617</v>
      </c>
      <c r="H52" s="19"/>
      <c r="I52" s="19"/>
      <c r="J52" s="19" t="s">
        <v>652</v>
      </c>
      <c r="K52" s="19" t="s">
        <v>483</v>
      </c>
      <c r="L52" s="19" t="s">
        <v>484</v>
      </c>
      <c r="M52" s="19">
        <v>9.6</v>
      </c>
      <c r="N52" s="19">
        <v>14</v>
      </c>
      <c r="O52" s="93"/>
      <c r="P52" s="93"/>
      <c r="Q52" s="93"/>
      <c r="R52" s="93"/>
    </row>
    <row r="53" spans="1:18" ht="18.75">
      <c r="A53" s="91"/>
      <c r="B53" s="73">
        <v>1633</v>
      </c>
      <c r="C53" s="19" t="s">
        <v>460</v>
      </c>
      <c r="D53" s="19" t="s">
        <v>454</v>
      </c>
      <c r="E53" s="19" t="s">
        <v>618</v>
      </c>
      <c r="F53" s="19" t="s">
        <v>36</v>
      </c>
      <c r="G53" s="19" t="s">
        <v>617</v>
      </c>
      <c r="H53" s="19"/>
      <c r="I53" s="19"/>
      <c r="J53" s="19" t="s">
        <v>652</v>
      </c>
      <c r="K53" s="19" t="s">
        <v>483</v>
      </c>
      <c r="L53" s="19" t="s">
        <v>484</v>
      </c>
      <c r="M53" s="19">
        <v>9.6</v>
      </c>
      <c r="N53" s="19">
        <v>14</v>
      </c>
      <c r="O53" s="93"/>
      <c r="P53" s="93"/>
      <c r="Q53" s="93"/>
      <c r="R53" s="93"/>
    </row>
    <row r="54" spans="1:18" ht="18.75">
      <c r="A54" s="91"/>
      <c r="B54" s="73">
        <v>1920</v>
      </c>
      <c r="C54" s="19" t="s">
        <v>460</v>
      </c>
      <c r="D54" s="19" t="s">
        <v>454</v>
      </c>
      <c r="E54" s="19" t="s">
        <v>618</v>
      </c>
      <c r="F54" s="19" t="s">
        <v>36</v>
      </c>
      <c r="G54" s="19" t="s">
        <v>617</v>
      </c>
      <c r="H54" s="19"/>
      <c r="I54" s="19"/>
      <c r="J54" s="19" t="s">
        <v>652</v>
      </c>
      <c r="K54" s="19" t="s">
        <v>483</v>
      </c>
      <c r="L54" s="19" t="s">
        <v>484</v>
      </c>
      <c r="M54" s="19">
        <v>9.6</v>
      </c>
      <c r="N54" s="19">
        <v>14</v>
      </c>
      <c r="O54" s="93"/>
      <c r="P54" s="93"/>
      <c r="Q54" s="93"/>
      <c r="R54" s="93"/>
    </row>
    <row r="55" spans="1:18" ht="18.75">
      <c r="A55" s="91"/>
      <c r="B55" s="73">
        <v>2105</v>
      </c>
      <c r="C55" s="19" t="s">
        <v>460</v>
      </c>
      <c r="D55" s="19" t="s">
        <v>454</v>
      </c>
      <c r="E55" s="19" t="s">
        <v>618</v>
      </c>
      <c r="F55" s="19" t="s">
        <v>36</v>
      </c>
      <c r="G55" s="19" t="s">
        <v>617</v>
      </c>
      <c r="H55" s="19"/>
      <c r="I55" s="19"/>
      <c r="J55" s="19" t="s">
        <v>652</v>
      </c>
      <c r="K55" s="19" t="s">
        <v>483</v>
      </c>
      <c r="L55" s="19" t="s">
        <v>484</v>
      </c>
      <c r="M55" s="19">
        <v>9.6</v>
      </c>
      <c r="N55" s="19">
        <v>14</v>
      </c>
      <c r="O55" s="93"/>
      <c r="P55" s="93"/>
      <c r="Q55" s="93"/>
      <c r="R55" s="93"/>
    </row>
    <row r="56" spans="1:18" ht="18.75">
      <c r="A56" s="92"/>
      <c r="B56" s="73">
        <v>2248</v>
      </c>
      <c r="C56" s="19" t="s">
        <v>460</v>
      </c>
      <c r="D56" s="19" t="s">
        <v>454</v>
      </c>
      <c r="E56" s="19" t="s">
        <v>618</v>
      </c>
      <c r="F56" s="19" t="s">
        <v>36</v>
      </c>
      <c r="G56" s="19" t="s">
        <v>617</v>
      </c>
      <c r="H56" s="19"/>
      <c r="I56" s="19"/>
      <c r="J56" s="19" t="s">
        <v>652</v>
      </c>
      <c r="K56" s="19" t="s">
        <v>483</v>
      </c>
      <c r="L56" s="19" t="s">
        <v>484</v>
      </c>
      <c r="M56" s="19">
        <v>9.6</v>
      </c>
      <c r="N56" s="19">
        <v>14</v>
      </c>
      <c r="O56" s="89"/>
      <c r="P56" s="89"/>
      <c r="Q56" s="89"/>
      <c r="R56" s="89"/>
    </row>
    <row r="57" spans="1:18" ht="18.75">
      <c r="A57" s="23"/>
      <c r="B57" s="73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73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73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73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73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73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73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73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73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73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73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73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</sheetData>
  <mergeCells count="77">
    <mergeCell ref="A2:A11"/>
    <mergeCell ref="H7:I8"/>
    <mergeCell ref="O2:O11"/>
    <mergeCell ref="N7:N8"/>
    <mergeCell ref="P2:P11"/>
    <mergeCell ref="D7:D8"/>
    <mergeCell ref="B7:B8"/>
    <mergeCell ref="C7:C8"/>
    <mergeCell ref="F7:F8"/>
    <mergeCell ref="G7:G8"/>
    <mergeCell ref="R2:R11"/>
    <mergeCell ref="J7:J8"/>
    <mergeCell ref="K7:K8"/>
    <mergeCell ref="L7:L8"/>
    <mergeCell ref="M7:M8"/>
    <mergeCell ref="Q2:Q11"/>
    <mergeCell ref="Q12:Q22"/>
    <mergeCell ref="R12:R22"/>
    <mergeCell ref="A12:A22"/>
    <mergeCell ref="D12:D15"/>
    <mergeCell ref="E12:E15"/>
    <mergeCell ref="F12:F15"/>
    <mergeCell ref="C12:C15"/>
    <mergeCell ref="H12:H15"/>
    <mergeCell ref="I12:I15"/>
    <mergeCell ref="J12:J15"/>
    <mergeCell ref="D21:D22"/>
    <mergeCell ref="F21:F22"/>
    <mergeCell ref="G21:G22"/>
    <mergeCell ref="O12:O22"/>
    <mergeCell ref="P12:P22"/>
    <mergeCell ref="K12:K15"/>
    <mergeCell ref="L12:L15"/>
    <mergeCell ref="M12:M15"/>
    <mergeCell ref="D34:D36"/>
    <mergeCell ref="F34:F36"/>
    <mergeCell ref="G34:G36"/>
    <mergeCell ref="K23:K25"/>
    <mergeCell ref="L23:L25"/>
    <mergeCell ref="M23:M25"/>
    <mergeCell ref="H23:I25"/>
    <mergeCell ref="J34:J36"/>
    <mergeCell ref="K34:K36"/>
    <mergeCell ref="L34:L36"/>
    <mergeCell ref="M34:M36"/>
    <mergeCell ref="J23:J25"/>
    <mergeCell ref="H34:I36"/>
    <mergeCell ref="P23:P37"/>
    <mergeCell ref="Q23:Q37"/>
    <mergeCell ref="R23:R37"/>
    <mergeCell ref="N23:N25"/>
    <mergeCell ref="B23:B25"/>
    <mergeCell ref="C23:C25"/>
    <mergeCell ref="D23:D25"/>
    <mergeCell ref="E23:E25"/>
    <mergeCell ref="F23:F25"/>
    <mergeCell ref="C41:C42"/>
    <mergeCell ref="D41:D42"/>
    <mergeCell ref="E41:E42"/>
    <mergeCell ref="O23:O37"/>
    <mergeCell ref="F41:F42"/>
    <mergeCell ref="A23:A37"/>
    <mergeCell ref="A48:A56"/>
    <mergeCell ref="Q38:Q47"/>
    <mergeCell ref="R38:R47"/>
    <mergeCell ref="O48:O56"/>
    <mergeCell ref="P48:P56"/>
    <mergeCell ref="Q48:Q56"/>
    <mergeCell ref="R48:R56"/>
    <mergeCell ref="J41:J42"/>
    <mergeCell ref="K41:K42"/>
    <mergeCell ref="L41:L42"/>
    <mergeCell ref="M41:M42"/>
    <mergeCell ref="O38:O47"/>
    <mergeCell ref="P38:P47"/>
    <mergeCell ref="A38:A47"/>
    <mergeCell ref="B41:B42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租车</vt:lpstr>
      <vt:lpstr>明细</vt:lpstr>
      <vt:lpstr>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2018-04-02T02:13:52Z</dcterms:created>
  <dcterms:modified xsi:type="dcterms:W3CDTF">2018-04-15T13:42:10Z</dcterms:modified>
</cp:coreProperties>
</file>