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600" windowHeight="6210" firstSheet="12" activeTab="15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ch" sheetId="3" r:id="rId17"/>
    <sheet name="分析图" sheetId="13" r:id="rId18"/>
    <sheet name="汇总明细" sheetId="9" r:id="rId19"/>
    <sheet name="Sheet2" sheetId="17" r:id="rId20"/>
  </sheets>
  <externalReferences>
    <externalReference r:id="rId21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J18" i="21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<sst xmlns="http://schemas.openxmlformats.org/spreadsheetml/2006/main" count="4766" uniqueCount="1004">
  <si>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</si>
  <si>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</si>
  <si>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</si>
  <si>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</si>
  <si>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</si>
  <si>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</si>
  <si>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</si>
  <si>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</si>
  <si>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</si>
  <si>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</si>
  <si>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</si>
  <si>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</si>
  <si>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</si>
  <si>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</si>
  <si>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</si>
  <si>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</si>
  <si>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</si>
  <si>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</si>
  <si>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</si>
  <si>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</si>
  <si>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</si>
  <si>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</si>
  <si>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</si>
  <si>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</si>
  <si>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</si>
  <si>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</si>
  <si>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</si>
  <si>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</si>
  <si>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</si>
  <si>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</si>
  <si>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</si>
  <si>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</si>
  <si>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</si>
  <si>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</si>
  <si>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</si>
  <si>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</si>
  <si>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</si>
  <si>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</si>
  <si>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</si>
  <si>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</si>
  <si>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</si>
  <si>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</si>
  <si>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</si>
  <si>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</si>
  <si>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</si>
  <si>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</si>
  <si>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</si>
  <si>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</si>
  <si>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</si>
  <si>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</si>
  <si>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</si>
  <si>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</si>
  <si>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</si>
  <si>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</si>
  <si>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</si>
  <si>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</si>
  <si>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</si>
  <si>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</si>
  <si>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</si>
  <si>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</si>
  <si>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</si>
  <si>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</si>
  <si>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</si>
  <si>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</si>
  <si>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</si>
  <si>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</si>
  <si>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</si>
  <si>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</si>
  <si>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</si>
  <si>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</si>
  <si>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</si>
  <si>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</si>
  <si>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</si>
  <si>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</si>
  <si>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</si>
  <si>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</si>
  <si>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</si>
  <si>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</si>
  <si>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</si>
  <si>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</si>
  <si>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</si>
  <si>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</si>
  <si>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</si>
  <si>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</si>
  <si>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</si>
  <si>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</si>
  <si>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</si>
  <si>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</si>
  <si>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</si>
  <si>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</si>
  <si>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</si>
  <si>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</si>
  <si>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</si>
  <si>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</si>
  <si>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</si>
  <si>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</si>
  <si>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</si>
  <si>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</si>
  <si>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</si>
  <si>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</si>
  <si>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</si>
  <si>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</si>
  <si>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</si>
  <si>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</si>
  <si>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</si>
  <si>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</si>
  <si>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</si>
  <si>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</si>
  <si>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</si>
  <si>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</si>
  <si>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</si>
  <si>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</si>
  <si>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</si>
  <si>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</si>
  <si>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</si>
  <si>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</si>
  <si>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</si>
  <si>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</si>
  <si>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</si>
  <si>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</si>
  <si>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</si>
  <si>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</si>
  <si>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</si>
  <si>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</si>
  <si>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</si>
  <si>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</si>
  <si>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</si>
  <si>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</si>
  <si>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</si>
  <si>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</si>
  <si>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</si>
  <si>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</si>
  <si>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</si>
  <si>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</si>
  <si>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</si>
  <si>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</si>
  <si>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</si>
  <si>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</si>
  <si>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</si>
  <si>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</si>
  <si>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</si>
  <si>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</si>
  <si>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</si>
  <si>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</si>
  <si>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</si>
  <si>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</si>
  <si>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</si>
  <si>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</si>
  <si>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</si>
  <si>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</si>
  <si>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</si>
  <si>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</si>
  <si>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</si>
  <si>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</si>
  <si>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</si>
  <si>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</si>
  <si>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</si>
  <si>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</si>
  <si>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</si>
  <si>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</si>
  <si>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</si>
  <si>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</si>
  <si>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</si>
  <si>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</si>
  <si>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</si>
  <si>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</si>
  <si>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</si>
  <si>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</si>
  <si>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</si>
  <si>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</si>
  <si>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</si>
  <si>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</si>
  <si>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</si>
  <si>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</si>
  <si>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</si>
  <si>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</si>
  <si>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</si>
  <si>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</si>
  <si>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</si>
  <si>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</si>
  <si>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</si>
  <si>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</si>
  <si>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</si>
  <si>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</si>
  <si>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</si>
  <si>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</si>
  <si>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</si>
  <si>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</si>
  <si>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</si>
  <si>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</si>
  <si>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</si>
  <si>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</si>
  <si>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</si>
  <si>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</si>
  <si>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</si>
  <si>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</si>
  <si>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</si>
  <si>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</si>
  <si>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</si>
  <si>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</si>
  <si>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</si>
  <si>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</si>
  <si>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</si>
  <si>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</si>
  <si>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</si>
  <si>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</si>
  <si>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</si>
  <si>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</si>
  <si>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</si>
  <si>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</si>
  <si>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</si>
  <si>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</si>
  <si>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</si>
  <si>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</si>
  <si>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</si>
  <si>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</si>
  <si>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</si>
  <si>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</si>
  <si>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</si>
  <si>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</si>
  <si>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</si>
  <si>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</si>
  <si>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</si>
  <si>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</si>
  <si>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</si>
  <si>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</si>
  <si>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</si>
  <si>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</si>
  <si>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</si>
  <si>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</si>
  <si>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</si>
  <si>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</si>
  <si>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</si>
  <si>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</si>
  <si>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</si>
  <si>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</si>
  <si>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</si>
  <si>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</si>
  <si>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</si>
  <si>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</si>
  <si>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</si>
  <si>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</si>
  <si>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</si>
  <si>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</si>
  <si>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</si>
  <si>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</si>
  <si>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</si>
  <si>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</si>
  <si>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</si>
  <si>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</si>
  <si>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</si>
  <si>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</si>
  <si>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</si>
  <si>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</si>
  <si>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</si>
  <si>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</si>
  <si>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</si>
  <si>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</si>
  <si>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</si>
  <si>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</si>
  <si>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</si>
  <si>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</si>
  <si>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</si>
  <si>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</si>
  <si>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</si>
  <si>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</si>
  <si>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</si>
  <si>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</si>
  <si>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</si>
  <si>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</si>
  <si>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</si>
  <si>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</si>
  <si>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</si>
  <si>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</si>
  <si>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</si>
  <si>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</si>
  <si>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</si>
  <si>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</si>
  <si>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</si>
  <si>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</si>
  <si>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</si>
  <si>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</si>
  <si>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</si>
  <si>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</si>
  <si>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</si>
  <si>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</si>
  <si>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</si>
  <si>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</si>
  <si>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</si>
  <si>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</si>
  <si>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</si>
  <si>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</si>
  <si>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</si>
  <si>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</si>
  <si>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</si>
  <si>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</si>
  <si>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</si>
  <si>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</si>
  <si>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</si>
  <si>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</si>
  <si>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</si>
  <si>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</si>
  <si>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</si>
  <si>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</si>
  <si>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</si>
  <si>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</si>
  <si>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</si>
  <si>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</si>
  <si>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</si>
  <si>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</si>
  <si>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</si>
  <si>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</si>
  <si>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</si>
  <si>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</si>
  <si>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</si>
  <si>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</si>
  <si>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</si>
  <si>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</si>
  <si>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</si>
  <si>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</si>
  <si>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</si>
  <si>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</si>
  <si>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</si>
  <si>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</si>
  <si>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</si>
  <si>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</si>
  <si>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</si>
  <si>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</si>
  <si>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</si>
  <si>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</si>
  <si>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</si>
  <si>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</si>
  <si>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</si>
  <si>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</si>
  <si>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</si>
  <si>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</si>
  <si>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</si>
  <si>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</si>
  <si>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</si>
  <si>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</si>
  <si>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</si>
  <si>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</si>
  <si>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</si>
  <si>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</si>
  <si>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</si>
  <si>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</si>
  <si>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</si>
  <si>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</si>
  <si>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</si>
  <si>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</si>
  <si>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</si>
  <si>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</si>
  <si>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</si>
  <si>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</si>
  <si>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</si>
  <si>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</si>
  <si>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</si>
  <si>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</si>
  <si>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</si>
  <si>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</si>
  <si>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</si>
  <si>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</si>
  <si>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</si>
  <si>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</si>
  <si>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</si>
  <si>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</si>
  <si>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</si>
  <si>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</si>
  <si>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</si>
  <si>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</si>
  <si>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</si>
  <si>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</si>
  <si>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</si>
  <si>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</si>
  <si>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</si>
  <si>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</si>
  <si>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</si>
  <si>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</si>
  <si>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</si>
  <si>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</si>
  <si>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</si>
  <si>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</si>
  <si>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</si>
  <si>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</si>
  <si>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</si>
  <si>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</si>
  <si>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</si>
  <si>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</si>
  <si>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</si>
  <si>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</si>
  <si>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</si>
  <si>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</si>
  <si>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</si>
  <si>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</si>
  <si>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</si>
  <si>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</si>
  <si>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</si>
  <si>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</si>
  <si>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</si>
  <si>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</si>
  <si>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</si>
  <si>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</si>
  <si>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</si>
  <si>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</si>
  <si>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</si>
  <si>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</si>
  <si>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</si>
  <si>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</si>
  <si>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</si>
  <si>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</si>
  <si>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</si>
  <si>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</si>
  <si>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</si>
  <si>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</si>
  <si>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</si>
  <si>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</si>
  <si>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</si>
  <si>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</si>
  <si>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</si>
  <si>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</si>
  <si>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</si>
  <si>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</si>
  <si>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</si>
  <si>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</si>
  <si>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</si>
  <si>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</si>
  <si>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</si>
  <si>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</si>
  <si>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</si>
  <si>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</si>
  <si>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</si>
  <si>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</si>
  <si>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</si>
  <si>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</si>
  <si>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</si>
  <si>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</si>
  <si>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</si>
  <si>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</si>
  <si>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</si>
  <si>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</si>
  <si>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</si>
  <si>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</si>
  <si>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</si>
  <si>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</si>
  <si>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</si>
  <si>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</si>
  <si>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</si>
  <si>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</si>
  <si>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</si>
  <si>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</si>
  <si>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</si>
  <si>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</si>
  <si>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</si>
  <si>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</si>
  <si>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</si>
  <si>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</si>
  <si>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</si>
  <si>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</si>
  <si>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</si>
  <si>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</si>
  <si>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</si>
  <si>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</si>
  <si>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</si>
  <si>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</si>
  <si>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</si>
  <si>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</si>
  <si>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</si>
  <si>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</si>
  <si>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</si>
  <si>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</si>
  <si>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</si>
  <si>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</si>
  <si>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</si>
  <si>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</si>
  <si>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</si>
  <si>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</si>
  <si>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</si>
  <si>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</si>
  <si>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</si>
  <si>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</si>
  <si>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</si>
  <si>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</si>
  <si>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</si>
  <si>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</si>
  <si>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</si>
  <si>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</si>
  <si>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</si>
  <si>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</si>
  <si>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</si>
  <si>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</si>
  <si>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</si>
  <si>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</si>
  <si>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</si>
  <si>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</si>
  <si>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</si>
  <si>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</si>
  <si>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</si>
  <si>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</si>
  <si>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</si>
  <si>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</si>
  <si>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</si>
  <si>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</si>
  <si>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</si>
  <si>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</si>
  <si>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</si>
  <si>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</si>
  <si>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</si>
  <si>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</si>
  <si>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</si>
  <si>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</si>
  <si>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</si>
  <si>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</si>
  <si>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</si>
  <si>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</si>
  <si>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</si>
  <si>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</si>
  <si>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</si>
  <si>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</si>
  <si>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</si>
  <si>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</si>
  <si>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</si>
  <si>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</si>
  <si>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</si>
  <si>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</si>
  <si>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</si>
  <si>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</si>
  <si>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</si>
  <si>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</si>
  <si>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</si>
  <si>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</si>
  <si>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</si>
  <si>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</si>
  <si>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</si>
  <si>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</si>
  <si>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</si>
  <si>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</si>
  <si>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</si>
  <si>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</si>
  <si>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</si>
  <si>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</si>
  <si>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</si>
  <si>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</si>
  <si>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</si>
  <si>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</si>
  <si>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</si>
  <si>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</si>
  <si>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</si>
  <si>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</si>
  <si>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</si>
  <si>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</si>
  <si>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</si>
  <si>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</si>
  <si>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</si>
  <si>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</si>
  <si>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</si>
  <si>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</si>
  <si>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</si>
  <si>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</si>
  <si>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</si>
  <si>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</si>
  <si>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</si>
  <si>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</si>
  <si>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</si>
  <si>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</si>
  <si>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</si>
  <si>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</si>
  <si>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</si>
  <si>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</si>
  <si>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</si>
  <si>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</si>
  <si>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</si>
  <si>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</si>
  <si>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</si>
  <si>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</si>
  <si>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</si>
  <si>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</si>
  <si>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</si>
  <si>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</si>
  <si>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</si>
  <si>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</si>
  <si>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</si>
  <si>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</si>
  <si>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</si>
  <si>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</si>
  <si>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</si>
  <si>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</si>
  <si>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</si>
  <si>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</si>
  <si>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</si>
  <si>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</si>
  <si>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</si>
  <si>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</si>
  <si>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</si>
  <si>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</si>
  <si>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</si>
  <si>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</si>
  <si>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</si>
  <si>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</si>
  <si>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</si>
  <si>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</si>
  <si>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</si>
  <si>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</si>
  <si>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</si>
  <si>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</si>
  <si>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</si>
  <si>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</si>
  <si>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</si>
  <si>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</si>
  <si>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</si>
  <si>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</si>
  <si>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</si>
  <si>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</si>
  <si>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</si>
  <si>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</si>
  <si>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</si>
  <si>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</si>
  <si>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</si>
  <si>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</si>
  <si>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</si>
  <si>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</si>
  <si>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</si>
  <si>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</si>
  <si>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</si>
  <si>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</si>
  <si>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</si>
  <si>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</si>
  <si>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</si>
  <si>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</si>
  <si>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</si>
  <si>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</si>
  <si>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</si>
  <si>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</si>
  <si>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</si>
  <si>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</si>
  <si>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</si>
  <si>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</si>
  <si>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</si>
  <si>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</si>
  <si>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</si>
  <si>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</si>
  <si>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</si>
  <si>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</si>
  <si>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</si>
  <si>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</si>
  <si>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</si>
  <si>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</si>
  <si>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</si>
  <si>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</si>
  <si>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</si>
  <si>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</si>
  <si>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</si>
  <si>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</si>
  <si>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</si>
  <si>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</si>
  <si>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</si>
  <si>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</si>
  <si>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</si>
  <si>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</si>
  <si>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</si>
  <si>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</si>
  <si>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</si>
  <si>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</si>
  <si>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</si>
  <si>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</si>
  <si>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</si>
  <si>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</si>
  <si>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</si>
  <si>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</si>
  <si>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</si>
  <si>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</si>
  <si>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</si>
  <si>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</si>
  <si>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</si>
  <si>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</si>
  <si>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</si>
  <si>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</si>
  <si>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</si>
  <si>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</si>
  <si>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</si>
  <si>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</si>
  <si>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</si>
  <si>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</si>
  <si>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</si>
  <si>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</si>
  <si>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</si>
  <si>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</si>
  <si>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</si>
  <si>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</si>
  <si>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</si>
  <si>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</si>
  <si>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</si>
  <si>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</si>
  <si>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</si>
  <si>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</si>
  <si>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</si>
  <si>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</si>
  <si>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</si>
  <si>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</si>
  <si>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</si>
  <si>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</si>
  <si>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</si>
  <si>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</si>
  <si>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</si>
  <si>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</si>
  <si>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</si>
  <si>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</si>
  <si>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</si>
  <si>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</si>
  <si>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</si>
  <si>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</si>
  <si>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</si>
  <si>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</si>
  <si>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</si>
  <si>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</si>
  <si>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</si>
  <si>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</si>
  <si>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</si>
  <si>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</si>
  <si>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</si>
  <si>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</si>
  <si>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</si>
  <si>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</si>
  <si>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</si>
  <si>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</si>
  <si>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</si>
  <si>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</si>
  <si>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</si>
  <si>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</si>
  <si>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</si>
  <si>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</si>
  <si>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</si>
  <si>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</si>
  <si>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</si>
  <si>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</si>
  <si>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</si>
  <si>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</si>
  <si>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</si>
  <si>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</si>
  <si>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</si>
  <si>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</si>
  <si>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</si>
  <si>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</si>
  <si>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</si>
  <si>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</si>
  <si>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</si>
  <si>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</si>
  <si>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</si>
  <si>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</si>
  <si>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</si>
  <si>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</si>
  <si>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</si>
  <si>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</si>
  <si>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</si>
  <si>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</si>
  <si>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</si>
  <si>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</si>
  <si>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</si>
  <si>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</si>
  <si>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</si>
  <si>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</si>
  <si>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</si>
  <si>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</si>
  <si>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</si>
  <si>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</si>
  <si>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</si>
  <si>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</si>
  <si>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</si>
  <si>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</si>
  <si>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</si>
  <si>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</si>
  <si>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</si>
  <si>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</si>
  <si>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</si>
  <si>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</si>
  <si>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</si>
  <si>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</si>
  <si>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</si>
  <si>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</si>
  <si>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</si>
  <si>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</si>
  <si>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</si>
  <si>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</si>
  <si>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</si>
  <si>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</si>
  <si>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</si>
  <si>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</si>
  <si>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</si>
  <si>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</si>
  <si>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</si>
  <si>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</si>
  <si>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</si>
  <si>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</si>
  <si>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</si>
  <si>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</si>
  <si>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</si>
  <si>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</si>
  <si>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</si>
  <si>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</si>
  <si>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</si>
  <si>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</si>
  <si>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</si>
  <si>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</si>
  <si>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</si>
  <si>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</si>
  <si>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</si>
  <si>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</si>
  <si>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</si>
  <si>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</si>
  <si>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</si>
  <si>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</si>
  <si>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</si>
  <si>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</si>
  <si>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</si>
  <si>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</si>
  <si>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</si>
  <si>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</si>
  <si>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</si>
  <si>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</si>
  <si>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</si>
  <si>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</si>
  <si>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</si>
  <si>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</si>
  <si>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</si>
  <si>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</si>
  <si>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</si>
  <si>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</si>
  <si>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</si>
  <si>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</si>
  <si>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</si>
  <si>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</si>
  <si>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</si>
  <si>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</si>
  <si>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</si>
  <si>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</si>
  <si>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</si>
  <si>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</si>
  <si>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</si>
  <si>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</si>
  <si>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</si>
  <si>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</si>
  <si>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</si>
  <si>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</si>
  <si>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</si>
  <si>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</si>
  <si>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</si>
  <si>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</si>
  <si>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</si>
  <si>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</si>
  <si>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</si>
  <si>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</si>
  <si>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</si>
  <si>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</si>
  <si>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</si>
  <si>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</si>
  <si>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</si>
  <si>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</si>
  <si>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</si>
  <si>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</si>
  <si>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</si>
  <si>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</si>
  <si>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</si>
  <si>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</si>
  <si>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</si>
  <si>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</si>
  <si>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</si>
  <si>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</si>
  <si>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</si>
  <si>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</si>
  <si>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</si>
  <si>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</si>
  <si>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</si>
  <si>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</si>
  <si>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</si>
  <si>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</si>
  <si>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</si>
  <si>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</si>
  <si>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</si>
  <si>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</si>
  <si>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</si>
  <si>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</si>
  <si>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</si>
  <si>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</si>
  <si>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</si>
  <si>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</si>
  <si>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</si>
  <si>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</si>
  <si>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</si>
  <si>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</si>
  <si>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</si>
  <si>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</si>
  <si>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</si>
  <si>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</si>
  <si>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</si>
  <si>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</si>
  <si>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</si>
  <si>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</si>
  <si>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</si>
  <si>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</si>
  <si>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</si>
  <si>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</si>
  <si>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</si>
  <si>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</si>
  <si>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</si>
  <si>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</si>
  <si>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</si>
  <si>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</si>
  <si>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</si>
  <si>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</si>
  <si>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</si>
  <si>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</si>
  <si>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</si>
  <si>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</si>
  <si>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</si>
  <si>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</si>
  <si>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</si>
  <si>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</si>
  <si>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</si>
  <si>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</si>
  <si>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</si>
  <si>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</si>
  <si>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</si>
  <si>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</si>
  <si>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</si>
  <si>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</si>
  <si>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运单号1</t>
  </si>
  <si>
    <t>车牌号（引用）</t>
  </si>
  <si>
    <t>备注</t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</si>
  <si>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</si>
  <si>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</si>
  <si>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</si>
  <si>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</si>
  <si>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</si>
  <si>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</si>
  <si>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分拣摆渡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</si>
  <si>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</si>
  <si>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</si>
  <si>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</si>
  <si>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</si>
  <si>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</si>
  <si>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</si>
  <si>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</si>
  <si>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</si>
  <si>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</si>
  <si>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</si>
  <si>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武汉分销配送中心安利KA1号库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</si>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</sst>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1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8 3" xfId="19"/>
    <cellStyle name="常规 9" xfId="12"/>
    <cellStyle name="常规 9 2" xfId="20"/>
  </cellStyles>
  <dxfs count="193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89980928"/>
        <c:axId val="89982464"/>
      </c:barChart>
      <c:catAx>
        <c:axId val="89980928"/>
        <c:scaling>
          <c:orientation val="minMax"/>
        </c:scaling>
        <c:axPos val="b"/>
        <c:tickLblPos val="nextTo"/>
        <c:crossAx val="89982464"/>
        <c:crosses val="autoZero"/>
        <c:auto val="1"/>
        <c:lblAlgn val="ctr"/>
        <c:lblOffset val="100"/>
      </c:catAx>
      <c:valAx>
        <c:axId val="89982464"/>
        <c:scaling>
          <c:orientation val="minMax"/>
        </c:scaling>
        <c:axPos val="l"/>
        <c:majorGridlines/>
        <c:numFmt formatCode="General" sourceLinked="1"/>
        <c:tickLblPos val="nextTo"/>
        <c:crossAx val="89980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552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6184576"/>
        <c:axId val="96190464"/>
      </c:barChart>
      <c:catAx>
        <c:axId val="961845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90464"/>
        <c:crosses val="autoZero"/>
        <c:auto val="1"/>
        <c:lblAlgn val="ctr"/>
        <c:lblOffset val="100"/>
      </c:catAx>
      <c:valAx>
        <c:axId val="961904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9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18" priority="23"/>
  </conditionalFormatting>
  <conditionalFormatting sqref="G132:H1048576 G1:H1">
    <cfRule type="duplicateValues" dxfId="117" priority="21"/>
    <cfRule type="duplicateValues" dxfId="116" priority="22"/>
  </conditionalFormatting>
  <conditionalFormatting sqref="G132:H1048576 G1:H1">
    <cfRule type="duplicateValues" dxfId="115" priority="19"/>
    <cfRule type="duplicateValues" dxfId="114" priority="20"/>
  </conditionalFormatting>
  <conditionalFormatting sqref="G1:G1048576">
    <cfRule type="duplicateValues" dxfId="113" priority="1"/>
    <cfRule type="duplicateValues" dxfId="112" priority="18"/>
  </conditionalFormatting>
  <conditionalFormatting sqref="G2:H131">
    <cfRule type="duplicateValues" dxfId="111" priority="16"/>
  </conditionalFormatting>
  <conditionalFormatting sqref="G2:H131">
    <cfRule type="duplicateValues" dxfId="110" priority="14"/>
    <cfRule type="duplicateValues" dxfId="109" priority="15"/>
  </conditionalFormatting>
  <conditionalFormatting sqref="G2:H131">
    <cfRule type="duplicateValues" dxfId="108" priority="12"/>
    <cfRule type="duplicateValues" dxfId="107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06" priority="12"/>
  </conditionalFormatting>
  <conditionalFormatting sqref="G113:H1048576 G1:H1">
    <cfRule type="duplicateValues" dxfId="105" priority="10"/>
    <cfRule type="duplicateValues" dxfId="104" priority="11"/>
  </conditionalFormatting>
  <conditionalFormatting sqref="G113:H1048576 G1:H1">
    <cfRule type="duplicateValues" dxfId="103" priority="8"/>
    <cfRule type="duplicateValues" dxfId="102" priority="9"/>
  </conditionalFormatting>
  <conditionalFormatting sqref="G1:G1048576">
    <cfRule type="duplicateValues" dxfId="101" priority="6"/>
    <cfRule type="duplicateValues" dxfId="100" priority="7"/>
  </conditionalFormatting>
  <conditionalFormatting sqref="G2:H112">
    <cfRule type="duplicateValues" dxfId="99" priority="113"/>
  </conditionalFormatting>
  <conditionalFormatting sqref="G2:H112">
    <cfRule type="duplicateValues" dxfId="98" priority="115"/>
    <cfRule type="duplicateValues" dxfId="97" priority="116"/>
  </conditionalFormatting>
  <conditionalFormatting sqref="G2:H112">
    <cfRule type="duplicateValues" dxfId="96" priority="119"/>
    <cfRule type="duplicateValues" dxfId="95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6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94" priority="11"/>
  </conditionalFormatting>
  <conditionalFormatting sqref="G80:H1048576 G1:H1">
    <cfRule type="duplicateValues" dxfId="93" priority="9"/>
    <cfRule type="duplicateValues" dxfId="92" priority="10"/>
  </conditionalFormatting>
  <conditionalFormatting sqref="G80:H1048576 G1:H1">
    <cfRule type="duplicateValues" dxfId="91" priority="7"/>
    <cfRule type="duplicateValues" dxfId="90" priority="8"/>
  </conditionalFormatting>
  <conditionalFormatting sqref="G1:G1048576">
    <cfRule type="duplicateValues" dxfId="89" priority="4"/>
    <cfRule type="duplicateValues" dxfId="88" priority="5"/>
    <cfRule type="duplicateValues" dxfId="87" priority="6"/>
  </conditionalFormatting>
  <conditionalFormatting sqref="G2:H79">
    <cfRule type="duplicateValues" dxfId="86" priority="138"/>
  </conditionalFormatting>
  <conditionalFormatting sqref="G2:H79">
    <cfRule type="duplicateValues" dxfId="85" priority="139"/>
    <cfRule type="duplicateValues" dxfId="84" priority="140"/>
  </conditionalFormatting>
  <conditionalFormatting sqref="G2:H79">
    <cfRule type="duplicateValues" dxfId="83" priority="141"/>
    <cfRule type="duplicateValues" dxfId="82" priority="142"/>
  </conditionalFormatting>
  <conditionalFormatting sqref="H2:H23 H25:H28">
    <cfRule type="duplicateValues" dxfId="81" priority="1"/>
    <cfRule type="duplicateValues" dxfId="80" priority="2"/>
    <cfRule type="duplicateValues" dxfId="79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78" priority="11"/>
  </conditionalFormatting>
  <conditionalFormatting sqref="G52:H1048576 G1:H1">
    <cfRule type="duplicateValues" dxfId="77" priority="9"/>
    <cfRule type="duplicateValues" dxfId="76" priority="10"/>
  </conditionalFormatting>
  <conditionalFormatting sqref="G52:H1048576 G1:H1">
    <cfRule type="duplicateValues" dxfId="75" priority="7"/>
    <cfRule type="duplicateValues" dxfId="74" priority="8"/>
  </conditionalFormatting>
  <conditionalFormatting sqref="G1:G1048576">
    <cfRule type="duplicateValues" dxfId="73" priority="4"/>
    <cfRule type="duplicateValues" dxfId="72" priority="5"/>
    <cfRule type="duplicateValues" dxfId="71" priority="6"/>
  </conditionalFormatting>
  <conditionalFormatting sqref="G2:H51">
    <cfRule type="duplicateValues" dxfId="70" priority="176"/>
  </conditionalFormatting>
  <conditionalFormatting sqref="G2:H51">
    <cfRule type="duplicateValues" dxfId="69" priority="178"/>
    <cfRule type="duplicateValues" dxfId="68" priority="179"/>
  </conditionalFormatting>
  <conditionalFormatting sqref="G2:H51">
    <cfRule type="duplicateValues" dxfId="67" priority="182"/>
    <cfRule type="duplicateValues" dxfId="66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1" workbookViewId="0">
      <selection activeCell="J2" sqref="J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hidden="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920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7"/>
      <c r="H2" s="7" t="s">
        <v>887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863</v>
      </c>
      <c r="E3" s="4" t="s">
        <v>61</v>
      </c>
      <c r="F3" s="4" t="s">
        <v>388</v>
      </c>
      <c r="G3" s="7"/>
      <c r="H3" s="7" t="s">
        <v>888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864</v>
      </c>
      <c r="E4" s="4" t="s">
        <v>66</v>
      </c>
      <c r="F4" s="4" t="s">
        <v>370</v>
      </c>
      <c r="G4" s="7"/>
      <c r="H4" s="7" t="s">
        <v>889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864</v>
      </c>
      <c r="E5" s="4" t="s">
        <v>66</v>
      </c>
      <c r="F5" s="4" t="s">
        <v>372</v>
      </c>
      <c r="G5" s="7"/>
      <c r="H5" s="7" t="s">
        <v>890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864</v>
      </c>
      <c r="E6" s="4" t="s">
        <v>66</v>
      </c>
      <c r="F6" s="4" t="s">
        <v>372</v>
      </c>
      <c r="G6" s="7"/>
      <c r="H6" s="7" t="s">
        <v>891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865</v>
      </c>
      <c r="E7" s="4" t="s">
        <v>66</v>
      </c>
      <c r="F7" s="4" t="s">
        <v>468</v>
      </c>
      <c r="G7" s="7"/>
      <c r="H7" s="7" t="s">
        <v>892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7"/>
      <c r="H8" s="7" t="s">
        <v>893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864</v>
      </c>
      <c r="E9" s="4" t="s">
        <v>66</v>
      </c>
      <c r="F9" s="4" t="s">
        <v>370</v>
      </c>
      <c r="G9" s="7"/>
      <c r="H9" s="7" t="s">
        <v>894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864</v>
      </c>
      <c r="E10" s="4" t="s">
        <v>66</v>
      </c>
      <c r="F10" s="4" t="s">
        <v>468</v>
      </c>
      <c r="G10" s="7"/>
      <c r="H10" s="7" t="s">
        <v>895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7"/>
      <c r="H11" s="7" t="s">
        <v>896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866</v>
      </c>
      <c r="C12" s="2" t="s">
        <v>161</v>
      </c>
      <c r="D12" s="2" t="s">
        <v>862</v>
      </c>
      <c r="E12" s="4" t="s">
        <v>61</v>
      </c>
      <c r="F12" s="4" t="s">
        <v>368</v>
      </c>
      <c r="G12" s="7"/>
      <c r="H12" s="7" t="s">
        <v>897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7"/>
      <c r="H13" s="7" t="s">
        <v>898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867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863</v>
      </c>
      <c r="E14" s="4" t="s">
        <v>61</v>
      </c>
      <c r="F14" s="4" t="s">
        <v>388</v>
      </c>
      <c r="G14" s="7"/>
      <c r="H14" s="7" t="s">
        <v>899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868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869</v>
      </c>
      <c r="E15" s="4" t="s">
        <v>161</v>
      </c>
      <c r="F15" s="4" t="s">
        <v>870</v>
      </c>
      <c r="G15" s="7"/>
      <c r="H15" s="7" t="s">
        <v>900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868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869</v>
      </c>
      <c r="E16" s="4" t="s">
        <v>161</v>
      </c>
      <c r="F16" s="4" t="s">
        <v>870</v>
      </c>
      <c r="G16" s="7"/>
      <c r="H16" s="7" t="s">
        <v>901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868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864</v>
      </c>
      <c r="E17" s="4" t="s">
        <v>66</v>
      </c>
      <c r="F17" s="4" t="s">
        <v>372</v>
      </c>
      <c r="G17" s="7"/>
      <c r="H17" s="7" t="s">
        <v>902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871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864</v>
      </c>
      <c r="E18" s="4" t="s">
        <v>66</v>
      </c>
      <c r="F18" s="4" t="s">
        <v>373</v>
      </c>
      <c r="G18" s="7"/>
      <c r="H18" s="7" t="s">
        <v>903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871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872</v>
      </c>
      <c r="G19" s="7"/>
      <c r="H19" s="7" t="s">
        <v>904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873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865</v>
      </c>
      <c r="E20" s="4" t="s">
        <v>66</v>
      </c>
      <c r="F20" s="4" t="s">
        <v>468</v>
      </c>
      <c r="G20" s="7"/>
      <c r="H20" s="7" t="s">
        <v>905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874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864</v>
      </c>
      <c r="E21" s="4" t="s">
        <v>66</v>
      </c>
      <c r="F21" s="4" t="s">
        <v>445</v>
      </c>
      <c r="G21" s="7"/>
      <c r="H21" s="7" t="s">
        <v>906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871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864</v>
      </c>
      <c r="E22" s="4" t="s">
        <v>66</v>
      </c>
      <c r="F22" s="4" t="s">
        <v>875</v>
      </c>
      <c r="G22" s="7"/>
      <c r="H22" s="7" t="s">
        <v>907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871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876</v>
      </c>
      <c r="G23" s="7"/>
      <c r="H23" s="7" t="s">
        <v>908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867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877</v>
      </c>
      <c r="G24" s="7"/>
      <c r="H24" s="7" t="s">
        <v>909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878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879</v>
      </c>
      <c r="C25" s="2" t="s">
        <v>61</v>
      </c>
      <c r="D25" s="2" t="s">
        <v>371</v>
      </c>
      <c r="E25" s="4" t="s">
        <v>161</v>
      </c>
      <c r="F25" s="4" t="s">
        <v>876</v>
      </c>
      <c r="G25" s="7"/>
      <c r="H25" s="7" t="s">
        <v>910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871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881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911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882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912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883</v>
      </c>
      <c r="C28" s="2" t="s">
        <v>66</v>
      </c>
      <c r="D28" s="2" t="s">
        <v>884</v>
      </c>
      <c r="E28" s="4" t="s">
        <v>161</v>
      </c>
      <c r="F28" s="4" t="s">
        <v>885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864</v>
      </c>
      <c r="E29" s="4" t="s">
        <v>213</v>
      </c>
      <c r="F29" s="4" t="s">
        <v>279</v>
      </c>
      <c r="G29" s="7"/>
      <c r="H29" s="7" t="s">
        <v>913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869</v>
      </c>
      <c r="E30" s="4" t="s">
        <v>213</v>
      </c>
      <c r="F30" s="4" t="s">
        <v>279</v>
      </c>
      <c r="G30" s="7"/>
      <c r="H30" s="7" t="s">
        <v>914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869</v>
      </c>
      <c r="E31" s="4" t="s">
        <v>213</v>
      </c>
      <c r="F31" s="4" t="s">
        <v>279</v>
      </c>
      <c r="G31" s="7"/>
      <c r="H31" s="7" t="s">
        <v>915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869</v>
      </c>
      <c r="E32" s="4" t="s">
        <v>213</v>
      </c>
      <c r="F32" s="4" t="s">
        <v>279</v>
      </c>
      <c r="G32" s="7"/>
      <c r="H32" s="7" t="s">
        <v>916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865</v>
      </c>
      <c r="E33" s="4" t="s">
        <v>213</v>
      </c>
      <c r="F33" s="4" t="s">
        <v>279</v>
      </c>
      <c r="G33" s="7"/>
      <c r="H33" s="7" t="s">
        <v>917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880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863</v>
      </c>
      <c r="E34" s="4" t="s">
        <v>213</v>
      </c>
      <c r="F34" s="4" t="s">
        <v>886</v>
      </c>
      <c r="G34" s="7"/>
      <c r="H34" s="7" t="s">
        <v>918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921</v>
      </c>
      <c r="L34" s="4" t="s">
        <v>847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851</v>
      </c>
      <c r="E35" s="4" t="s">
        <v>213</v>
      </c>
      <c r="F35" s="4" t="s">
        <v>279</v>
      </c>
      <c r="G35" s="7"/>
      <c r="H35" s="20" t="s">
        <v>923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922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65" priority="31"/>
    <cfRule type="duplicateValues" dxfId="64" priority="32"/>
    <cfRule type="duplicateValues" dxfId="63" priority="33"/>
  </conditionalFormatting>
  <conditionalFormatting sqref="G29:G33 G2:G25">
    <cfRule type="duplicateValues" dxfId="62" priority="53"/>
  </conditionalFormatting>
  <conditionalFormatting sqref="G29:G33 G2:G25">
    <cfRule type="duplicateValues" dxfId="61" priority="54"/>
    <cfRule type="duplicateValues" dxfId="60" priority="55"/>
  </conditionalFormatting>
  <conditionalFormatting sqref="G2:G34">
    <cfRule type="duplicateValues" dxfId="59" priority="56"/>
    <cfRule type="duplicateValues" dxfId="58" priority="57"/>
  </conditionalFormatting>
  <conditionalFormatting sqref="G26:G27">
    <cfRule type="duplicateValues" dxfId="57" priority="25"/>
  </conditionalFormatting>
  <conditionalFormatting sqref="G26:G27">
    <cfRule type="duplicateValues" dxfId="56" priority="23"/>
    <cfRule type="duplicateValues" dxfId="55" priority="24"/>
  </conditionalFormatting>
  <conditionalFormatting sqref="G26:G27">
    <cfRule type="duplicateValues" dxfId="54" priority="21"/>
    <cfRule type="duplicateValues" dxfId="53" priority="22"/>
  </conditionalFormatting>
  <conditionalFormatting sqref="G28">
    <cfRule type="duplicateValues" dxfId="52" priority="20"/>
  </conditionalFormatting>
  <conditionalFormatting sqref="G28">
    <cfRule type="duplicateValues" dxfId="51" priority="18"/>
    <cfRule type="duplicateValues" dxfId="50" priority="19"/>
  </conditionalFormatting>
  <conditionalFormatting sqref="G28">
    <cfRule type="duplicateValues" dxfId="49" priority="16"/>
    <cfRule type="duplicateValues" dxfId="48" priority="17"/>
  </conditionalFormatting>
  <conditionalFormatting sqref="G34">
    <cfRule type="duplicateValues" dxfId="47" priority="15"/>
  </conditionalFormatting>
  <conditionalFormatting sqref="G34">
    <cfRule type="duplicateValues" dxfId="46" priority="13"/>
    <cfRule type="duplicateValues" dxfId="45" priority="14"/>
  </conditionalFormatting>
  <conditionalFormatting sqref="G34">
    <cfRule type="duplicateValues" dxfId="44" priority="11"/>
    <cfRule type="duplicateValues" dxfId="43" priority="12"/>
  </conditionalFormatting>
  <conditionalFormatting sqref="G26:G28 G1 G34:G1048576">
    <cfRule type="duplicateValues" dxfId="42" priority="58"/>
  </conditionalFormatting>
  <conditionalFormatting sqref="G26:G28 G1 G34:G1048576">
    <cfRule type="duplicateValues" dxfId="41" priority="61"/>
    <cfRule type="duplicateValues" dxfId="40" priority="62"/>
  </conditionalFormatting>
  <conditionalFormatting sqref="G26:G28 G1 G34:G1048576">
    <cfRule type="duplicateValues" dxfId="39" priority="67"/>
    <cfRule type="duplicateValues" dxfId="38" priority="68"/>
  </conditionalFormatting>
  <conditionalFormatting sqref="G35">
    <cfRule type="duplicateValues" dxfId="37" priority="6"/>
    <cfRule type="duplicateValues" dxfId="36" priority="7"/>
  </conditionalFormatting>
  <conditionalFormatting sqref="G35">
    <cfRule type="duplicateValues" dxfId="35" priority="5"/>
  </conditionalFormatting>
  <conditionalFormatting sqref="G35">
    <cfRule type="duplicateValues" dxfId="34" priority="3"/>
    <cfRule type="duplicateValues" dxfId="33" priority="4"/>
  </conditionalFormatting>
  <conditionalFormatting sqref="G35">
    <cfRule type="duplicateValues" dxfId="32" priority="1"/>
    <cfRule type="duplicateValues" dxfId="31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abSelected="1" topLeftCell="D7" workbookViewId="0">
      <selection activeCell="H21" sqref="H21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hidden="1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ht="25.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924</v>
      </c>
      <c r="H1" s="36" t="s">
        <v>6</v>
      </c>
      <c r="I1" s="36" t="s">
        <v>7</v>
      </c>
      <c r="J1" s="36" t="s">
        <v>925</v>
      </c>
      <c r="K1" s="36" t="s">
        <v>8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926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927</v>
      </c>
      <c r="C2" s="44" t="s">
        <v>928</v>
      </c>
      <c r="D2" s="44" t="s">
        <v>929</v>
      </c>
      <c r="E2" s="44" t="s">
        <v>537</v>
      </c>
      <c r="F2" s="44" t="s">
        <v>930</v>
      </c>
      <c r="G2" s="44"/>
      <c r="H2" s="44" t="s">
        <v>931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968</v>
      </c>
      <c r="M2" s="44" t="s">
        <v>932</v>
      </c>
      <c r="N2" s="44">
        <v>14</v>
      </c>
      <c r="O2" s="44" t="str">
        <f>C2&amp;"--"&amp;E2</f>
        <v xml:space="preserve"> 新地园区--丰树园区</v>
      </c>
      <c r="P2" s="44" t="s">
        <v>933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934</v>
      </c>
      <c r="C3" s="44" t="s">
        <v>928</v>
      </c>
      <c r="D3" s="44" t="s">
        <v>982</v>
      </c>
      <c r="E3" s="44" t="s">
        <v>558</v>
      </c>
      <c r="F3" s="44" t="s">
        <v>981</v>
      </c>
      <c r="G3" s="44"/>
      <c r="H3" s="44" t="s">
        <v>935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967</v>
      </c>
      <c r="M3" s="44" t="s">
        <v>932</v>
      </c>
      <c r="N3" s="44">
        <v>14</v>
      </c>
      <c r="O3" s="44" t="str">
        <f t="shared" ref="O3:O22" si="0">C3&amp;"--"&amp;E3</f>
        <v xml:space="preserve"> 新地园区--万纬园区</v>
      </c>
      <c r="P3" s="44" t="s">
        <v>933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936</v>
      </c>
      <c r="C4" s="44" t="s">
        <v>928</v>
      </c>
      <c r="D4" s="44" t="s">
        <v>864</v>
      </c>
      <c r="E4" s="44" t="s">
        <v>937</v>
      </c>
      <c r="F4" s="44" t="s">
        <v>938</v>
      </c>
      <c r="G4" s="44"/>
      <c r="H4" s="44" t="s">
        <v>939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969</v>
      </c>
      <c r="M4" s="44" t="s">
        <v>932</v>
      </c>
      <c r="N4" s="44">
        <v>14</v>
      </c>
      <c r="O4" s="44" t="str">
        <f t="shared" si="0"/>
        <v xml:space="preserve"> 新地园区-- 亚洲一号园区</v>
      </c>
      <c r="P4" s="44" t="s">
        <v>933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940</v>
      </c>
      <c r="C5" s="44" t="s">
        <v>928</v>
      </c>
      <c r="D5" s="44" t="s">
        <v>864</v>
      </c>
      <c r="E5" s="44" t="s">
        <v>937</v>
      </c>
      <c r="F5" s="44" t="s">
        <v>941</v>
      </c>
      <c r="G5" s="44"/>
      <c r="H5" s="44" t="s">
        <v>942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969</v>
      </c>
      <c r="M5" s="44" t="s">
        <v>932</v>
      </c>
      <c r="N5" s="44">
        <v>14</v>
      </c>
      <c r="O5" s="44" t="str">
        <f t="shared" si="0"/>
        <v xml:space="preserve"> 新地园区-- 亚洲一号园区</v>
      </c>
      <c r="P5" s="44" t="s">
        <v>933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934</v>
      </c>
      <c r="C6" s="44" t="s">
        <v>928</v>
      </c>
      <c r="D6" s="44" t="s">
        <v>943</v>
      </c>
      <c r="E6" s="44" t="s">
        <v>556</v>
      </c>
      <c r="F6" s="44" t="s">
        <v>944</v>
      </c>
      <c r="G6" s="44"/>
      <c r="H6" s="44" t="s">
        <v>945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970</v>
      </c>
      <c r="M6" s="44" t="s">
        <v>932</v>
      </c>
      <c r="N6" s="44">
        <v>14</v>
      </c>
      <c r="O6" s="44" t="str">
        <f t="shared" si="0"/>
        <v xml:space="preserve"> 新地园区--新地园区</v>
      </c>
      <c r="P6" s="44" t="s">
        <v>933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946</v>
      </c>
      <c r="C7" s="44" t="s">
        <v>928</v>
      </c>
      <c r="D7" s="44" t="s">
        <v>929</v>
      </c>
      <c r="E7" s="44" t="s">
        <v>537</v>
      </c>
      <c r="F7" s="44" t="s">
        <v>947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970</v>
      </c>
      <c r="M7" s="44" t="s">
        <v>932</v>
      </c>
      <c r="N7" s="44">
        <v>14</v>
      </c>
      <c r="O7" s="44" t="str">
        <f t="shared" si="0"/>
        <v xml:space="preserve"> 新地园区--丰树园区</v>
      </c>
      <c r="P7" s="44" t="s">
        <v>933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946</v>
      </c>
      <c r="C8" s="44" t="s">
        <v>928</v>
      </c>
      <c r="D8" s="44" t="s">
        <v>929</v>
      </c>
      <c r="E8" s="44" t="s">
        <v>558</v>
      </c>
      <c r="F8" s="44" t="s">
        <v>948</v>
      </c>
      <c r="G8" s="44"/>
      <c r="H8" s="44" t="s">
        <v>949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950</v>
      </c>
      <c r="M8" s="44" t="s">
        <v>932</v>
      </c>
      <c r="N8" s="44">
        <v>14</v>
      </c>
      <c r="O8" s="44" t="str">
        <f t="shared" si="0"/>
        <v xml:space="preserve"> 新地园区--万纬园区</v>
      </c>
      <c r="P8" s="44" t="s">
        <v>933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951</v>
      </c>
      <c r="C9" s="44" t="s">
        <v>928</v>
      </c>
      <c r="D9" s="44" t="s">
        <v>952</v>
      </c>
      <c r="E9" s="44" t="s">
        <v>535</v>
      </c>
      <c r="F9" s="44" t="s">
        <v>953</v>
      </c>
      <c r="G9" s="44"/>
      <c r="H9" s="44" t="s">
        <v>954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955</v>
      </c>
      <c r="M9" s="44" t="s">
        <v>932</v>
      </c>
      <c r="N9" s="44">
        <v>14</v>
      </c>
      <c r="O9" s="44" t="str">
        <f t="shared" si="0"/>
        <v xml:space="preserve"> 新地园区--亚洲一号园区</v>
      </c>
      <c r="P9" s="44" t="s">
        <v>933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956</v>
      </c>
      <c r="C10" s="44" t="s">
        <v>928</v>
      </c>
      <c r="D10" s="44" t="s">
        <v>943</v>
      </c>
      <c r="E10" s="44" t="s">
        <v>537</v>
      </c>
      <c r="F10" s="44" t="s">
        <v>957</v>
      </c>
      <c r="G10" s="44"/>
      <c r="H10" s="44" t="s">
        <v>958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955</v>
      </c>
      <c r="M10" s="44" t="s">
        <v>932</v>
      </c>
      <c r="N10" s="44">
        <v>14</v>
      </c>
      <c r="O10" s="44" t="str">
        <f t="shared" si="0"/>
        <v xml:space="preserve"> 新地园区--丰树园区</v>
      </c>
      <c r="P10" s="44" t="s">
        <v>933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959</v>
      </c>
      <c r="C11" s="44" t="s">
        <v>928</v>
      </c>
      <c r="D11" s="44" t="s">
        <v>864</v>
      </c>
      <c r="E11" s="44" t="s">
        <v>535</v>
      </c>
      <c r="F11" s="44" t="s">
        <v>960</v>
      </c>
      <c r="G11" s="44"/>
      <c r="H11" s="44" t="s">
        <v>961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932</v>
      </c>
      <c r="N11" s="44">
        <v>14</v>
      </c>
      <c r="O11" s="44" t="str">
        <f t="shared" si="0"/>
        <v xml:space="preserve"> 新地园区--亚洲一号园区</v>
      </c>
      <c r="P11" s="44" t="s">
        <v>933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927</v>
      </c>
      <c r="C12" s="44" t="s">
        <v>928</v>
      </c>
      <c r="D12" s="44" t="s">
        <v>929</v>
      </c>
      <c r="E12" s="44" t="s">
        <v>537</v>
      </c>
      <c r="F12" s="44" t="s">
        <v>930</v>
      </c>
      <c r="G12" s="44"/>
      <c r="H12" s="44" t="s">
        <v>962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932</v>
      </c>
      <c r="N12" s="44">
        <v>14</v>
      </c>
      <c r="O12" s="44" t="str">
        <f t="shared" si="0"/>
        <v xml:space="preserve"> 新地园区--丰树园区</v>
      </c>
      <c r="P12" s="44" t="s">
        <v>933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934</v>
      </c>
      <c r="C13" s="44" t="s">
        <v>928</v>
      </c>
      <c r="D13" s="44" t="s">
        <v>963</v>
      </c>
      <c r="E13" s="44" t="s">
        <v>558</v>
      </c>
      <c r="F13" s="44" t="s">
        <v>964</v>
      </c>
      <c r="G13" s="44"/>
      <c r="H13" s="44" t="s">
        <v>965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967</v>
      </c>
      <c r="M13" s="44" t="s">
        <v>932</v>
      </c>
      <c r="N13" s="44">
        <v>14</v>
      </c>
      <c r="O13" s="44" t="str">
        <f t="shared" si="0"/>
        <v xml:space="preserve"> 新地园区--万纬园区</v>
      </c>
      <c r="P13" s="44" t="s">
        <v>933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966</v>
      </c>
      <c r="C14" s="44" t="s">
        <v>928</v>
      </c>
      <c r="D14" s="44" t="s">
        <v>943</v>
      </c>
      <c r="E14" s="44" t="s">
        <v>537</v>
      </c>
      <c r="F14" s="44" t="s">
        <v>957</v>
      </c>
      <c r="G14" s="44"/>
      <c r="H14" s="44" t="s">
        <v>971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932</v>
      </c>
      <c r="N14" s="44">
        <v>14</v>
      </c>
      <c r="O14" s="44" t="str">
        <f t="shared" si="0"/>
        <v xml:space="preserve"> 新地园区--丰树园区</v>
      </c>
      <c r="P14" s="44" t="s">
        <v>933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951</v>
      </c>
      <c r="C15" s="44" t="s">
        <v>928</v>
      </c>
      <c r="D15" s="44" t="s">
        <v>952</v>
      </c>
      <c r="E15" s="44" t="s">
        <v>535</v>
      </c>
      <c r="F15" s="44" t="s">
        <v>953</v>
      </c>
      <c r="G15" s="44"/>
      <c r="H15" s="44" t="s">
        <v>972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973</v>
      </c>
      <c r="M15" s="44" t="s">
        <v>932</v>
      </c>
      <c r="N15" s="44">
        <v>14</v>
      </c>
      <c r="O15" s="44" t="str">
        <f t="shared" si="0"/>
        <v xml:space="preserve"> 新地园区--亚洲一号园区</v>
      </c>
      <c r="P15" s="44" t="s">
        <v>933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974</v>
      </c>
      <c r="C16" s="44" t="s">
        <v>928</v>
      </c>
      <c r="D16" s="44" t="s">
        <v>943</v>
      </c>
      <c r="E16" s="44" t="s">
        <v>537</v>
      </c>
      <c r="F16" s="44" t="s">
        <v>957</v>
      </c>
      <c r="G16" s="44"/>
      <c r="H16" s="44" t="s">
        <v>975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973</v>
      </c>
      <c r="M16" s="44" t="s">
        <v>932</v>
      </c>
      <c r="N16" s="44">
        <v>14</v>
      </c>
      <c r="O16" s="44" t="str">
        <f t="shared" si="0"/>
        <v xml:space="preserve"> 新地园区--丰树园区</v>
      </c>
      <c r="P16" s="44" t="s">
        <v>933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976</v>
      </c>
      <c r="C17" s="44" t="s">
        <v>977</v>
      </c>
      <c r="D17" s="44" t="s">
        <v>983</v>
      </c>
      <c r="E17" s="44" t="s">
        <v>978</v>
      </c>
      <c r="F17" s="44" t="s">
        <v>980</v>
      </c>
      <c r="G17" s="44"/>
      <c r="H17" s="44" t="s">
        <v>979</v>
      </c>
      <c r="I17" s="44" t="s">
        <v>988</v>
      </c>
      <c r="J17" s="40" t="str">
        <f>VLOOKUP(L17,ch!$A$1:$B$33,2,0)</f>
        <v>鄂ABY277</v>
      </c>
      <c r="K17" s="44" t="s">
        <v>97</v>
      </c>
      <c r="L17" s="44" t="s">
        <v>970</v>
      </c>
      <c r="M17" s="44" t="s">
        <v>932</v>
      </c>
      <c r="N17" s="44">
        <v>14</v>
      </c>
      <c r="O17" s="44" t="str">
        <f t="shared" si="0"/>
        <v>亚洲一号园区--新地园区</v>
      </c>
      <c r="P17" s="44" t="s">
        <v>933</v>
      </c>
    </row>
    <row r="18" spans="1:16" ht="18.75">
      <c r="A18" s="46">
        <v>43205</v>
      </c>
      <c r="B18" s="44" t="s">
        <v>984</v>
      </c>
      <c r="C18" s="44" t="s">
        <v>928</v>
      </c>
      <c r="D18" s="44" t="s">
        <v>963</v>
      </c>
      <c r="E18" s="44" t="s">
        <v>985</v>
      </c>
      <c r="F18" s="44" t="s">
        <v>986</v>
      </c>
      <c r="G18" s="44"/>
      <c r="H18" s="44" t="s">
        <v>987</v>
      </c>
      <c r="I18" s="44" t="s">
        <v>988</v>
      </c>
      <c r="J18" s="40" t="str">
        <f>VLOOKUP(L18,ch!$A$1:$B$33,2,0)</f>
        <v>鄂AHB101</v>
      </c>
      <c r="K18" s="44" t="s">
        <v>103</v>
      </c>
      <c r="L18" s="44" t="s">
        <v>989</v>
      </c>
      <c r="M18" s="44" t="s">
        <v>932</v>
      </c>
      <c r="N18" s="44">
        <v>16</v>
      </c>
      <c r="O18" s="44" t="str">
        <f t="shared" si="0"/>
        <v xml:space="preserve"> 新地园区--常福园区</v>
      </c>
      <c r="P18" s="44" t="s">
        <v>933</v>
      </c>
    </row>
    <row r="19" spans="1:16" ht="18.75">
      <c r="A19" s="46">
        <v>43205</v>
      </c>
      <c r="B19" s="44" t="s">
        <v>984</v>
      </c>
      <c r="C19" s="44" t="s">
        <v>928</v>
      </c>
      <c r="D19" s="44" t="s">
        <v>990</v>
      </c>
      <c r="E19" s="44" t="s">
        <v>985</v>
      </c>
      <c r="F19" s="44" t="s">
        <v>986</v>
      </c>
      <c r="G19" s="44"/>
      <c r="H19" s="44" t="s">
        <v>991</v>
      </c>
      <c r="I19" s="44" t="s">
        <v>988</v>
      </c>
      <c r="J19" s="40" t="str">
        <f>VLOOKUP(L19,ch!$A$1:$B$33,2,0)</f>
        <v>鄂AZR876</v>
      </c>
      <c r="K19" s="44" t="s">
        <v>128</v>
      </c>
      <c r="L19" s="44" t="s">
        <v>992</v>
      </c>
      <c r="M19" s="44" t="s">
        <v>932</v>
      </c>
      <c r="N19" s="44">
        <v>11</v>
      </c>
      <c r="O19" s="44" t="str">
        <f t="shared" si="0"/>
        <v xml:space="preserve"> 新地园区--常福园区</v>
      </c>
      <c r="P19" s="44" t="s">
        <v>933</v>
      </c>
    </row>
    <row r="20" spans="1:16" ht="18.75">
      <c r="A20" s="46">
        <v>43205</v>
      </c>
      <c r="B20" s="44" t="s">
        <v>984</v>
      </c>
      <c r="C20" s="44" t="s">
        <v>928</v>
      </c>
      <c r="D20" s="44" t="s">
        <v>990</v>
      </c>
      <c r="E20" s="44" t="s">
        <v>993</v>
      </c>
      <c r="F20" s="44" t="s">
        <v>994</v>
      </c>
      <c r="G20" s="44"/>
      <c r="H20" s="44" t="s">
        <v>995</v>
      </c>
      <c r="I20" s="44" t="s">
        <v>988</v>
      </c>
      <c r="J20" s="40" t="str">
        <f>VLOOKUP(L20,ch!$A$1:$B$33,2,0)</f>
        <v>鄂AFE237</v>
      </c>
      <c r="K20" s="44" t="s">
        <v>98</v>
      </c>
      <c r="L20" s="44" t="s">
        <v>996</v>
      </c>
      <c r="M20" s="44" t="s">
        <v>932</v>
      </c>
      <c r="N20" s="44">
        <v>6</v>
      </c>
      <c r="O20" s="44" t="str">
        <f t="shared" si="0"/>
        <v xml:space="preserve"> 新地园区--弗兰西蒂</v>
      </c>
      <c r="P20" s="44" t="s">
        <v>933</v>
      </c>
    </row>
    <row r="21" spans="1:16" ht="18.75">
      <c r="A21" s="46">
        <v>43205</v>
      </c>
      <c r="B21" s="44" t="s">
        <v>997</v>
      </c>
      <c r="C21" s="44" t="s">
        <v>928</v>
      </c>
      <c r="D21" s="44" t="s">
        <v>929</v>
      </c>
      <c r="E21" s="44" t="s">
        <v>993</v>
      </c>
      <c r="F21" s="44" t="s">
        <v>998</v>
      </c>
      <c r="G21" s="44"/>
      <c r="H21" s="44" t="s">
        <v>999</v>
      </c>
      <c r="I21" s="44" t="s">
        <v>988</v>
      </c>
      <c r="J21" s="40" t="str">
        <f>VLOOKUP(L21,ch!$A$1:$B$33,2,0)</f>
        <v>鄂ABY256</v>
      </c>
      <c r="K21" s="44" t="s">
        <v>99</v>
      </c>
      <c r="L21" s="44" t="s">
        <v>1000</v>
      </c>
      <c r="M21" s="44" t="s">
        <v>932</v>
      </c>
      <c r="N21" s="44">
        <v>14</v>
      </c>
      <c r="O21" s="44" t="str">
        <f t="shared" si="0"/>
        <v xml:space="preserve"> 新地园区--弗兰西蒂</v>
      </c>
      <c r="P21" s="44" t="s">
        <v>933</v>
      </c>
    </row>
    <row r="22" spans="1:16" ht="18.75">
      <c r="A22" s="46">
        <v>43205</v>
      </c>
      <c r="B22" s="44" t="s">
        <v>1001</v>
      </c>
      <c r="C22" s="44" t="s">
        <v>928</v>
      </c>
      <c r="D22" s="44" t="s">
        <v>864</v>
      </c>
      <c r="E22" s="44" t="s">
        <v>993</v>
      </c>
      <c r="F22" s="44" t="s">
        <v>930</v>
      </c>
      <c r="G22" s="44"/>
      <c r="H22" s="44" t="s">
        <v>1002</v>
      </c>
      <c r="I22" s="44" t="s">
        <v>988</v>
      </c>
      <c r="J22" s="40" t="str">
        <f>VLOOKUP(L22,ch!$A$1:$B$33,2,0)</f>
        <v>鄂AZV377</v>
      </c>
      <c r="K22" s="44" t="s">
        <v>105</v>
      </c>
      <c r="L22" s="44" t="s">
        <v>1003</v>
      </c>
      <c r="M22" s="44" t="s">
        <v>932</v>
      </c>
      <c r="N22" s="44">
        <v>14</v>
      </c>
      <c r="O22" s="44" t="str">
        <f t="shared" si="0"/>
        <v xml:space="preserve"> 新地园区--弗兰西蒂</v>
      </c>
      <c r="P22" s="44" t="s">
        <v>933</v>
      </c>
    </row>
    <row r="23" spans="1:16" ht="18.7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D28" sqref="D28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147"/>
  <sheetViews>
    <sheetView topLeftCell="A130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5" t="s">
        <v>163</v>
      </c>
      <c r="H31" s="7" t="s">
        <v>227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5" t="s">
        <v>166</v>
      </c>
      <c r="H32" s="7" t="s">
        <v>228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169</v>
      </c>
      <c r="H33" s="7" t="s">
        <v>229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172</v>
      </c>
      <c r="H34" s="7" t="s">
        <v>230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175</v>
      </c>
      <c r="H35" s="7" t="s">
        <v>231</v>
      </c>
      <c r="I35" s="2" t="str">
        <f t="shared" si="4"/>
        <v>武汉威伟机械</v>
      </c>
      <c r="J35" s="17" t="e">
        <f>VLOOKUP(L35,ch!$A$1:$B$31,2,0)</f>
        <v>#N/A</v>
      </c>
      <c r="K35" s="17" t="s">
        <v>128</v>
      </c>
      <c r="L35" s="4" t="s">
        <v>180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5" t="s">
        <v>179</v>
      </c>
      <c r="H36" s="7" t="s">
        <v>232</v>
      </c>
      <c r="I36" s="2" t="str">
        <f t="shared" si="4"/>
        <v>武汉威伟机械</v>
      </c>
      <c r="J36" s="17" t="e">
        <f>VLOOKUP(L36,ch!$A$1:$B$31,2,0)</f>
        <v>#N/A</v>
      </c>
      <c r="K36" s="17" t="s">
        <v>128</v>
      </c>
      <c r="L36" s="4" t="s">
        <v>180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182</v>
      </c>
      <c r="H37" s="7" t="s">
        <v>233</v>
      </c>
      <c r="I37" s="2" t="str">
        <f t="shared" si="4"/>
        <v>武汉威伟机械</v>
      </c>
      <c r="J37" s="17" t="e">
        <f>VLOOKUP(L37,ch!$A$1:$B$31,2,0)</f>
        <v>#N/A</v>
      </c>
      <c r="K37" s="17" t="s">
        <v>128</v>
      </c>
      <c r="L37" s="4" t="s">
        <v>180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183</v>
      </c>
      <c r="H38" s="7" t="s">
        <v>250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5" t="s">
        <v>186</v>
      </c>
      <c r="H39" s="7" t="s">
        <v>234</v>
      </c>
      <c r="I39" s="2" t="str">
        <f t="shared" si="4"/>
        <v>武汉威伟机械</v>
      </c>
      <c r="J39" s="17" t="str">
        <f>VLOOKUP(L39,ch!$A$1:$B$31,2,0)</f>
        <v>鄂AMT870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189</v>
      </c>
      <c r="H40" s="7" t="s">
        <v>235</v>
      </c>
      <c r="I40" s="2" t="str">
        <f t="shared" si="4"/>
        <v>武汉威伟机械</v>
      </c>
      <c r="J40" s="17" t="str">
        <f>VLOOKUP(L40,ch!$A$1:$B$31,2,0)</f>
        <v>鄂AMT870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190</v>
      </c>
      <c r="H41" s="7" t="s">
        <v>236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192</v>
      </c>
      <c r="H42" s="7" t="s">
        <v>237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196</v>
      </c>
      <c r="H43" s="7" t="s">
        <v>238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198</v>
      </c>
      <c r="H44" s="7" t="s">
        <v>239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200</v>
      </c>
      <c r="H45" s="7" t="s">
        <v>240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202</v>
      </c>
      <c r="H46" s="7" t="s">
        <v>241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204</v>
      </c>
      <c r="H47" s="7" t="s">
        <v>242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5" t="s">
        <v>208</v>
      </c>
      <c r="H48" s="7" t="s">
        <v>243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206</v>
      </c>
      <c r="H49" s="7" t="s">
        <v>244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5" t="s">
        <v>209</v>
      </c>
      <c r="H50" s="7" t="s">
        <v>245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5" t="s">
        <v>214</v>
      </c>
      <c r="H51" s="7" t="s">
        <v>246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5" t="s">
        <v>217</v>
      </c>
      <c r="H52" s="7" t="s">
        <v>247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134</v>
      </c>
      <c r="L52" s="4" t="s">
        <v>218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5" t="s">
        <v>219</v>
      </c>
      <c r="H53" s="7" t="s">
        <v>248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5" t="s">
        <v>221</v>
      </c>
      <c r="H54" s="7" t="s">
        <v>249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/>
      <c r="H55" s="5" t="s">
        <v>282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283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/>
      <c r="H57" s="5" t="s">
        <v>284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259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/>
      <c r="H58" s="5" t="s">
        <v>285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286</v>
      </c>
      <c r="I59" s="2" t="str">
        <f t="shared" si="4"/>
        <v>武汉威伟机械</v>
      </c>
      <c r="J59" s="17" t="str">
        <f>VLOOKUP(L59,ch!$A$1:$B$31,2,0)</f>
        <v>鄂AMT870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287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/>
      <c r="H61" s="5" t="s">
        <v>288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/>
      <c r="H62" s="5" t="s">
        <v>289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290</v>
      </c>
      <c r="I63" s="2" t="str">
        <f t="shared" si="4"/>
        <v>武汉威伟机械</v>
      </c>
      <c r="J63" s="17" t="e">
        <f>VLOOKUP(L63,ch!$A$1:$B$31,2,0)</f>
        <v>#N/A</v>
      </c>
      <c r="K63" s="17" t="s">
        <v>128</v>
      </c>
      <c r="L63" s="4" t="s">
        <v>180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/>
      <c r="H64" s="5" t="s">
        <v>291</v>
      </c>
      <c r="I64" s="2" t="str">
        <f t="shared" si="4"/>
        <v>武汉威伟机械</v>
      </c>
      <c r="J64" s="17" t="e">
        <f>VLOOKUP(L64,ch!$A$1:$B$31,2,0)</f>
        <v>#N/A</v>
      </c>
      <c r="K64" s="17" t="s">
        <v>128</v>
      </c>
      <c r="L64" s="4" t="s">
        <v>180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292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293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294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295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296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/>
      <c r="H70" s="5" t="s">
        <v>297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298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299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/>
      <c r="H73" s="5" t="s">
        <v>300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/>
      <c r="H74" s="5" t="s">
        <v>301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302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/>
      <c r="H76" s="5" t="s">
        <v>303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136</v>
      </c>
      <c r="L76" s="4" t="s">
        <v>280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/>
      <c r="H77" s="5" t="s">
        <v>304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307</v>
      </c>
      <c r="I78" s="7" t="s">
        <v>351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259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/>
      <c r="H79" s="5" t="s">
        <v>308</v>
      </c>
      <c r="I79" s="7" t="s">
        <v>352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/>
      <c r="H80" s="5" t="s">
        <v>309</v>
      </c>
      <c r="I80" s="7" t="s">
        <v>353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311</v>
      </c>
      <c r="I81" s="7" t="s">
        <v>354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313</v>
      </c>
      <c r="I82" s="7" t="s">
        <v>355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/>
      <c r="H83" s="5" t="s">
        <v>314</v>
      </c>
      <c r="I83" s="7" t="s">
        <v>356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316</v>
      </c>
      <c r="I84" s="7" t="s">
        <v>357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318</v>
      </c>
      <c r="I85" s="7" t="s">
        <v>358</v>
      </c>
      <c r="J85" s="2" t="str">
        <f t="shared" si="10"/>
        <v>武汉威伟机械</v>
      </c>
      <c r="K85" s="17" t="str">
        <f>VLOOKUP(M85,ch!$A$1:$B$31,2,0)</f>
        <v>鄂AZR876</v>
      </c>
      <c r="L85" s="17" t="s">
        <v>109</v>
      </c>
      <c r="M85" s="4" t="s">
        <v>281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321</v>
      </c>
      <c r="I86" s="7" t="s">
        <v>359</v>
      </c>
      <c r="J86" s="2" t="str">
        <f t="shared" si="10"/>
        <v>武汉威伟机械</v>
      </c>
      <c r="K86" s="17" t="str">
        <f>VLOOKUP(M86,ch!$A$1:$B$31,2,0)</f>
        <v>鄂AZR876</v>
      </c>
      <c r="L86" s="17" t="s">
        <v>109</v>
      </c>
      <c r="M86" s="4" t="s">
        <v>281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322</v>
      </c>
      <c r="I87" s="7" t="s">
        <v>360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329</v>
      </c>
      <c r="I88" s="7" t="s">
        <v>361</v>
      </c>
      <c r="J88" s="2" t="str">
        <f t="shared" si="10"/>
        <v>武汉威伟机械</v>
      </c>
      <c r="K88" s="17" t="str">
        <f>VLOOKUP(M88,ch!$A$1:$B$31,2,0)</f>
        <v>鄂AZR876</v>
      </c>
      <c r="L88" s="17" t="s">
        <v>109</v>
      </c>
      <c r="M88" s="4" t="s">
        <v>281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/>
      <c r="H89" s="5" t="s">
        <v>333</v>
      </c>
      <c r="I89" s="7" t="s">
        <v>362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/>
      <c r="H90" s="5" t="s">
        <v>336</v>
      </c>
      <c r="I90" s="7" t="s">
        <v>363</v>
      </c>
      <c r="J90" s="2" t="str">
        <f t="shared" si="10"/>
        <v>武汉威伟机械</v>
      </c>
      <c r="K90" s="17" t="e">
        <f>VLOOKUP(M90,ch!$A$1:$B$31,2,0)</f>
        <v>#N/A</v>
      </c>
      <c r="L90" s="17" t="s">
        <v>128</v>
      </c>
      <c r="M90" s="4" t="s">
        <v>180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/>
      <c r="H91" s="5" t="s">
        <v>342</v>
      </c>
      <c r="I91" s="7" t="s">
        <v>364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346</v>
      </c>
      <c r="I92" s="7" t="s">
        <v>365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/>
      <c r="H93" s="5" t="s">
        <v>348</v>
      </c>
      <c r="I93" s="7" t="s">
        <v>366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/>
      <c r="H94" s="5" t="s">
        <v>349</v>
      </c>
      <c r="I94" s="7" t="s">
        <v>367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5" t="s">
        <v>436</v>
      </c>
      <c r="H95" s="7" t="s">
        <v>437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5" t="s">
        <v>438</v>
      </c>
      <c r="H96" s="7" t="s">
        <v>439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5" t="s">
        <v>440</v>
      </c>
      <c r="H97" s="7" t="s">
        <v>441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5" t="s">
        <v>443</v>
      </c>
      <c r="H98" s="7" t="s">
        <v>444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5" t="s">
        <v>446</v>
      </c>
      <c r="H99" s="7" t="s">
        <v>447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5" t="s">
        <v>448</v>
      </c>
      <c r="H100" s="7" t="s">
        <v>449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5" t="s">
        <v>450</v>
      </c>
      <c r="H101" s="7" t="s">
        <v>451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5" t="s">
        <v>452</v>
      </c>
      <c r="H102" s="7" t="s">
        <v>453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5" t="s">
        <v>454</v>
      </c>
      <c r="H103" s="7" t="s">
        <v>455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5" t="s">
        <v>457</v>
      </c>
      <c r="H104" s="7" t="s">
        <v>458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281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5" t="s">
        <v>459</v>
      </c>
      <c r="H105" s="7" t="s">
        <v>460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281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5" t="s">
        <v>462</v>
      </c>
      <c r="H106" s="7" t="s">
        <v>463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281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5" t="s">
        <v>464</v>
      </c>
      <c r="H107" s="7" t="s">
        <v>465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5" t="s">
        <v>466</v>
      </c>
      <c r="H108" s="7" t="s">
        <v>467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5" t="s">
        <v>469</v>
      </c>
      <c r="H109" s="7" t="s">
        <v>470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5" t="s">
        <v>471</v>
      </c>
      <c r="H110" s="7" t="s">
        <v>472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5" t="s">
        <v>473</v>
      </c>
      <c r="H111" s="7" t="s">
        <v>474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5" t="s">
        <v>475</v>
      </c>
      <c r="H112" s="7" t="s">
        <v>476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5" t="s">
        <v>477</v>
      </c>
      <c r="H113" s="7" t="s">
        <v>478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5" t="s">
        <v>479</v>
      </c>
      <c r="H114" s="7" t="s">
        <v>480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5" t="s">
        <v>482</v>
      </c>
      <c r="H115" s="7" t="s">
        <v>483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5" t="s">
        <v>486</v>
      </c>
      <c r="H116" s="7" t="s">
        <v>487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5" t="s">
        <v>488</v>
      </c>
      <c r="H117" s="7" t="s">
        <v>489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5" t="s">
        <v>491</v>
      </c>
      <c r="H118" s="7" t="s">
        <v>492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5" t="s">
        <v>494</v>
      </c>
      <c r="H119" s="7" t="s">
        <v>495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128</v>
      </c>
      <c r="L119" s="4" t="s">
        <v>180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5" t="s">
        <v>496</v>
      </c>
      <c r="H120" s="7" t="s">
        <v>497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136</v>
      </c>
      <c r="L120" s="4" t="s">
        <v>280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5" t="s">
        <v>498</v>
      </c>
      <c r="H121" s="7" t="s">
        <v>499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5" t="s">
        <v>500</v>
      </c>
      <c r="H122" s="7" t="s">
        <v>501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5" t="s">
        <v>502</v>
      </c>
      <c r="H123" s="7" t="s">
        <v>503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5" t="s">
        <v>504</v>
      </c>
      <c r="H124" s="7" t="s">
        <v>505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7" t="s">
        <v>409</v>
      </c>
      <c r="H125" s="5" t="s">
        <v>378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7" t="s">
        <v>410</v>
      </c>
      <c r="H126" s="5" t="s">
        <v>380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7" t="s">
        <v>411</v>
      </c>
      <c r="H127" s="5" t="s">
        <v>381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7" t="s">
        <v>412</v>
      </c>
      <c r="H128" s="5" t="s">
        <v>382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7" t="s">
        <v>413</v>
      </c>
      <c r="H129" s="5" t="s">
        <v>384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7" t="s">
        <v>414</v>
      </c>
      <c r="H130" s="5" t="s">
        <v>386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7" t="s">
        <v>415</v>
      </c>
      <c r="H131" s="5" t="s">
        <v>387</v>
      </c>
      <c r="I131" s="2" t="str">
        <f t="shared" si="20"/>
        <v>武汉威伟机械</v>
      </c>
      <c r="J131" s="17" t="str">
        <f>VLOOKUP(L131,ch!$A$1:$B$31,2,0)</f>
        <v>鄂AZR876</v>
      </c>
      <c r="K131" s="17" t="s">
        <v>109</v>
      </c>
      <c r="L131" s="4" t="s">
        <v>281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7" t="s">
        <v>416</v>
      </c>
      <c r="H132" s="5" t="s">
        <v>389</v>
      </c>
      <c r="I132" s="2" t="str">
        <f t="shared" si="20"/>
        <v>武汉威伟机械</v>
      </c>
      <c r="J132" s="17" t="str">
        <f>VLOOKUP(L132,ch!$A$1:$B$31,2,0)</f>
        <v>鄂AZR876</v>
      </c>
      <c r="K132" s="17" t="s">
        <v>109</v>
      </c>
      <c r="L132" s="4" t="s">
        <v>281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7" t="s">
        <v>417</v>
      </c>
      <c r="H133" s="5" t="s">
        <v>391</v>
      </c>
      <c r="I133" s="2" t="str">
        <f t="shared" si="20"/>
        <v>武汉威伟机械</v>
      </c>
      <c r="J133" s="17" t="str">
        <f>VLOOKUP(L133,ch!$A$1:$B$31,2,0)</f>
        <v>鄂AZR876</v>
      </c>
      <c r="K133" s="17" t="s">
        <v>109</v>
      </c>
      <c r="L133" s="4" t="s">
        <v>281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7" t="s">
        <v>418</v>
      </c>
      <c r="H134" s="5" t="s">
        <v>392</v>
      </c>
      <c r="I134" s="2" t="str">
        <f t="shared" si="20"/>
        <v>武汉威伟机械</v>
      </c>
      <c r="J134" s="17" t="str">
        <f>VLOOKUP(L134,ch!$A$1:$B$31,2,0)</f>
        <v>鄂AZR876</v>
      </c>
      <c r="K134" s="17" t="s">
        <v>109</v>
      </c>
      <c r="L134" s="4" t="s">
        <v>281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7" t="s">
        <v>419</v>
      </c>
      <c r="H135" s="5" t="s">
        <v>394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7" t="s">
        <v>420</v>
      </c>
      <c r="H136" s="5" t="s">
        <v>395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7" t="s">
        <v>421</v>
      </c>
      <c r="H137" s="5" t="s">
        <v>396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7" t="s">
        <v>422</v>
      </c>
      <c r="H138" s="5" t="s">
        <v>398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7" t="s">
        <v>423</v>
      </c>
      <c r="H139" s="5" t="s">
        <v>399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7" t="s">
        <v>424</v>
      </c>
      <c r="H140" s="5" t="s">
        <v>400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7" t="s">
        <v>425</v>
      </c>
      <c r="H141" s="5" t="s">
        <v>401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7" t="s">
        <v>426</v>
      </c>
      <c r="H142" s="5" t="s">
        <v>403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7" t="s">
        <v>427</v>
      </c>
      <c r="H143" s="5" t="s">
        <v>404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7" t="s">
        <v>428</v>
      </c>
      <c r="H144" s="5" t="s">
        <v>406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7" t="s">
        <v>429</v>
      </c>
      <c r="H145" s="5" t="s">
        <v>407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7" t="s">
        <v>430</v>
      </c>
      <c r="H146" s="5" t="s">
        <v>408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5" t="s">
        <v>431</v>
      </c>
      <c r="H147" s="5"/>
      <c r="I147" s="2" t="str">
        <f t="shared" si="20"/>
        <v>武汉威伟机械</v>
      </c>
      <c r="J147" s="17"/>
      <c r="K147" s="17" t="s">
        <v>432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23" priority="24"/>
  </conditionalFormatting>
  <conditionalFormatting sqref="G31:H54">
    <cfRule type="duplicateValues" dxfId="22" priority="22"/>
    <cfRule type="duplicateValues" dxfId="21" priority="23"/>
  </conditionalFormatting>
  <conditionalFormatting sqref="G55:H77">
    <cfRule type="duplicateValues" dxfId="20" priority="19"/>
    <cfRule type="duplicateValues" dxfId="19" priority="20"/>
  </conditionalFormatting>
  <conditionalFormatting sqref="H55:H77">
    <cfRule type="duplicateValues" dxfId="18" priority="21"/>
  </conditionalFormatting>
  <conditionalFormatting sqref="G78:I94">
    <cfRule type="duplicateValues" dxfId="17" priority="17"/>
    <cfRule type="duplicateValues" dxfId="16" priority="18"/>
  </conditionalFormatting>
  <conditionalFormatting sqref="H78:I94">
    <cfRule type="duplicateValues" dxfId="15" priority="15"/>
    <cfRule type="duplicateValues" dxfId="14" priority="16"/>
  </conditionalFormatting>
  <conditionalFormatting sqref="G95:H124">
    <cfRule type="duplicateValues" dxfId="13" priority="6"/>
  </conditionalFormatting>
  <conditionalFormatting sqref="G95:H107">
    <cfRule type="duplicateValues" dxfId="12" priority="7"/>
    <cfRule type="duplicateValues" dxfId="11" priority="8"/>
  </conditionalFormatting>
  <conditionalFormatting sqref="G108:H124">
    <cfRule type="duplicateValues" dxfId="10" priority="9"/>
    <cfRule type="duplicateValues" dxfId="9" priority="10"/>
  </conditionalFormatting>
  <conditionalFormatting sqref="G95:H107">
    <cfRule type="duplicateValues" dxfId="8" priority="11"/>
    <cfRule type="duplicateValues" dxfId="7" priority="12"/>
  </conditionalFormatting>
  <conditionalFormatting sqref="G108:H124">
    <cfRule type="duplicateValues" dxfId="6" priority="13"/>
    <cfRule type="duplicateValues" dxfId="5" priority="14"/>
  </conditionalFormatting>
  <conditionalFormatting sqref="G125:H147">
    <cfRule type="duplicateValues" dxfId="4" priority="1"/>
  </conditionalFormatting>
  <conditionalFormatting sqref="G125:H147">
    <cfRule type="duplicateValues" dxfId="3" priority="2"/>
    <cfRule type="duplicateValues" dxfId="2" priority="3"/>
  </conditionalFormatting>
  <conditionalFormatting sqref="G125:H147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91" priority="1"/>
    <cfRule type="duplicateValues" dxfId="190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F20" sqref="F20"/>
    </sheetView>
  </sheetViews>
  <sheetFormatPr defaultRowHeight="13.5"/>
  <cols>
    <col min="7" max="8" width="13.25" bestFit="1" customWidth="1"/>
    <col min="9" max="9" width="16.625" bestFit="1" customWidth="1"/>
    <col min="10" max="10" width="11.75" bestFit="1" customWidth="1"/>
  </cols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30" priority="1"/>
    <cfRule type="duplicateValues" dxfId="29" priority="2"/>
  </conditionalFormatting>
  <conditionalFormatting sqref="G1:H1">
    <cfRule type="duplicateValues" dxfId="28" priority="3"/>
  </conditionalFormatting>
  <conditionalFormatting sqref="G1:H1">
    <cfRule type="duplicateValues" dxfId="27" priority="4"/>
    <cfRule type="duplicateValues" dxfId="26" priority="5"/>
  </conditionalFormatting>
  <conditionalFormatting sqref="G1:H1">
    <cfRule type="duplicateValues" dxfId="25" priority="6"/>
    <cfRule type="duplicateValues" dxfId="24" priority="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89" priority="4"/>
    <cfRule type="duplicateValues" dxfId="188" priority="5"/>
  </conditionalFormatting>
  <conditionalFormatting sqref="H1:H1048576">
    <cfRule type="duplicateValues" dxfId="187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86" priority="3"/>
    <cfRule type="duplicateValues" dxfId="185" priority="4"/>
  </conditionalFormatting>
  <conditionalFormatting sqref="H1:I1048576">
    <cfRule type="duplicateValues" dxfId="184" priority="1"/>
    <cfRule type="duplicateValues" dxfId="183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82" priority="1"/>
  </conditionalFormatting>
  <conditionalFormatting sqref="G1:H14">
    <cfRule type="duplicateValues" dxfId="181" priority="2"/>
    <cfRule type="duplicateValues" dxfId="180" priority="3"/>
  </conditionalFormatting>
  <conditionalFormatting sqref="G15:H31">
    <cfRule type="duplicateValues" dxfId="179" priority="4"/>
    <cfRule type="duplicateValues" dxfId="178" priority="5"/>
  </conditionalFormatting>
  <conditionalFormatting sqref="G1:H14">
    <cfRule type="duplicateValues" dxfId="177" priority="6"/>
    <cfRule type="duplicateValues" dxfId="176" priority="7"/>
  </conditionalFormatting>
  <conditionalFormatting sqref="G15:H31">
    <cfRule type="duplicateValues" dxfId="175" priority="8"/>
    <cfRule type="duplicateValues" dxfId="174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73" priority="1"/>
  </conditionalFormatting>
  <conditionalFormatting sqref="G50:H1048576 G1:H1">
    <cfRule type="duplicateValues" dxfId="172" priority="18"/>
    <cfRule type="duplicateValues" dxfId="171" priority="19"/>
  </conditionalFormatting>
  <conditionalFormatting sqref="G50:H1048576 G1:H1">
    <cfRule type="duplicateValues" dxfId="170" priority="24"/>
    <cfRule type="duplicateValues" dxfId="169" priority="25"/>
  </conditionalFormatting>
  <conditionalFormatting sqref="G2:H49">
    <cfRule type="duplicateValues" dxfId="168" priority="35"/>
    <cfRule type="duplicateValues" dxfId="167" priority="36"/>
  </conditionalFormatting>
  <conditionalFormatting sqref="G2:H49">
    <cfRule type="duplicateValues" dxfId="166" priority="39"/>
    <cfRule type="duplicateValues" dxfId="165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64" priority="1"/>
  </conditionalFormatting>
  <conditionalFormatting sqref="G27:H1048576 G1:H1">
    <cfRule type="duplicateValues" dxfId="163" priority="2"/>
    <cfRule type="duplicateValues" dxfId="162" priority="3"/>
  </conditionalFormatting>
  <conditionalFormatting sqref="G27:H1048576 G1:H1">
    <cfRule type="duplicateValues" dxfId="161" priority="4"/>
    <cfRule type="duplicateValues" dxfId="160" priority="5"/>
  </conditionalFormatting>
  <conditionalFormatting sqref="G2:H26">
    <cfRule type="duplicateValues" dxfId="159" priority="58"/>
    <cfRule type="duplicateValues" dxfId="158" priority="59"/>
  </conditionalFormatting>
  <conditionalFormatting sqref="G2:H26">
    <cfRule type="duplicateValues" dxfId="157" priority="60"/>
    <cfRule type="duplicateValues" dxfId="156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55" priority="7"/>
  </conditionalFormatting>
  <conditionalFormatting sqref="G169:H1048576 G1:H1">
    <cfRule type="duplicateValues" dxfId="154" priority="8"/>
    <cfRule type="duplicateValues" dxfId="153" priority="9"/>
  </conditionalFormatting>
  <conditionalFormatting sqref="G169:H1048576 G1:H1">
    <cfRule type="duplicateValues" dxfId="152" priority="10"/>
    <cfRule type="duplicateValues" dxfId="151" priority="11"/>
  </conditionalFormatting>
  <conditionalFormatting sqref="G5:H168">
    <cfRule type="duplicateValues" dxfId="150" priority="2"/>
  </conditionalFormatting>
  <conditionalFormatting sqref="G5:H168">
    <cfRule type="duplicateValues" dxfId="149" priority="3"/>
    <cfRule type="duplicateValues" dxfId="148" priority="4"/>
  </conditionalFormatting>
  <conditionalFormatting sqref="G5:H168">
    <cfRule type="duplicateValues" dxfId="147" priority="5"/>
    <cfRule type="duplicateValues" dxfId="146" priority="6"/>
  </conditionalFormatting>
  <conditionalFormatting sqref="G2:H4">
    <cfRule type="duplicateValues" dxfId="145" priority="48"/>
    <cfRule type="duplicateValues" dxfId="144" priority="49"/>
  </conditionalFormatting>
  <conditionalFormatting sqref="G2:H4">
    <cfRule type="duplicateValues" dxfId="143" priority="50"/>
    <cfRule type="duplicateValues" dxfId="142" priority="51"/>
  </conditionalFormatting>
  <conditionalFormatting sqref="G1:G1048576">
    <cfRule type="duplicateValues" dxfId="141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40" priority="19"/>
  </conditionalFormatting>
  <conditionalFormatting sqref="G148:H1048576 G1:H1">
    <cfRule type="duplicateValues" dxfId="139" priority="20"/>
    <cfRule type="duplicateValues" dxfId="138" priority="21"/>
  </conditionalFormatting>
  <conditionalFormatting sqref="G148:H1048576 G1:H1">
    <cfRule type="duplicateValues" dxfId="137" priority="22"/>
    <cfRule type="duplicateValues" dxfId="136" priority="23"/>
  </conditionalFormatting>
  <conditionalFormatting sqref="G18:G1048576 H15:H17 G1 H2:H11">
    <cfRule type="duplicateValues" dxfId="135" priority="13"/>
  </conditionalFormatting>
  <conditionalFormatting sqref="H12:H14">
    <cfRule type="duplicateValues" dxfId="134" priority="7"/>
  </conditionalFormatting>
  <conditionalFormatting sqref="G18:H147 H15:H17 H2:H11">
    <cfRule type="duplicateValues" dxfId="133" priority="78"/>
  </conditionalFormatting>
  <conditionalFormatting sqref="G18:H147 H15:H17 H2:H11">
    <cfRule type="duplicateValues" dxfId="132" priority="81"/>
    <cfRule type="duplicateValues" dxfId="131" priority="82"/>
  </conditionalFormatting>
  <conditionalFormatting sqref="G18:H147 H15:H17 H2:H11">
    <cfRule type="duplicateValues" dxfId="130" priority="87"/>
    <cfRule type="duplicateValues" dxfId="129" priority="88"/>
  </conditionalFormatting>
  <conditionalFormatting sqref="H12:H14">
    <cfRule type="duplicateValues" dxfId="128" priority="98"/>
    <cfRule type="duplicateValues" dxfId="127" priority="99"/>
  </conditionalFormatting>
  <conditionalFormatting sqref="H12:H14">
    <cfRule type="duplicateValues" dxfId="126" priority="100"/>
    <cfRule type="duplicateValues" dxfId="125" priority="101"/>
  </conditionalFormatting>
  <conditionalFormatting sqref="G2:G17">
    <cfRule type="duplicateValues" dxfId="124" priority="1"/>
  </conditionalFormatting>
  <conditionalFormatting sqref="G2:G17">
    <cfRule type="duplicateValues" dxfId="123" priority="2"/>
  </conditionalFormatting>
  <conditionalFormatting sqref="G2:G17">
    <cfRule type="duplicateValues" dxfId="122" priority="3"/>
    <cfRule type="duplicateValues" dxfId="121" priority="4"/>
  </conditionalFormatting>
  <conditionalFormatting sqref="G2:G17">
    <cfRule type="duplicateValues" dxfId="120" priority="5"/>
    <cfRule type="duplicateValues" dxfId="119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ch</vt:lpstr>
      <vt:lpstr>分析图</vt:lpstr>
      <vt:lpstr>汇总明细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2018-04-15T14:08:14Z</dcterms:modified>
</cp:coreProperties>
</file>